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2704AD5-0694-41CF-8E36-5C2AAD8B15F1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AdvancePurchase Return Book" sheetId="2" r:id="rId1"/>
    <sheet name="Visualization Sheets" sheetId="4" r:id="rId2"/>
    <sheet name="Supplier Sheet" sheetId="3" r:id="rId3"/>
    <sheet name="Pivot" sheetId="5" r:id="rId4"/>
  </sheets>
  <definedNames>
    <definedName name="_xlcn.WorksheetConnection_PurchaseReturnBookWithTax.xlsxTable3" hidden="1">Table3[]</definedName>
    <definedName name="ABC__def__123">'Supplier Sheet'!#REF!</definedName>
    <definedName name="Address">'Supplier Sheet'!#REF!</definedName>
    <definedName name="Customer_Name" localSheetId="2">'Supplier Sheet'!$A$3:$A$23</definedName>
    <definedName name="Email">'Supplier Sheet'!#REF!</definedName>
    <definedName name="Email_Address">'Supplier Sheet'!#REF!</definedName>
    <definedName name="GST">'Supplier Sheet'!#REF!</definedName>
    <definedName name="New" localSheetId="2">'Supplier Sheet'!$A$3:$A$23</definedName>
    <definedName name="Phone">'Supplier Sheet'!#REF!</definedName>
    <definedName name="Phone_Number">'Supplier Sheet'!#REF!</definedName>
  </definedNames>
  <calcPr calcId="191029"/>
  <pivotCaches>
    <pivotCache cacheId="0" r:id="rId5"/>
    <pivotCache cacheId="1" r:id="rId6"/>
    <pivotCache cacheId="2" r:id="rId7"/>
    <pivotCache cacheId="3" r:id="rId8"/>
    <pivotCache cacheId="4" r:id="rId9"/>
    <pivotCache cacheId="5" r:id="rId10"/>
    <pivotCache cacheId="6" r:id="rId11"/>
    <pivotCache cacheId="7" r:id="rId12"/>
  </pivotCaches>
  <extLst>
    <ext xmlns:x15="http://schemas.microsoft.com/office/spreadsheetml/2010/11/main" uri="{FCE2AD5D-F65C-4FA6-A056-5C36A1767C68}">
      <x15:dataModel>
        <x15:modelTables>
          <x15:modelTable id="Table3" name="Table3" connection="WorksheetConnection_Purchase-Return-Book-With-Tax .xlsx!Table3"/>
        </x15:modelTables>
      </x15:dataModel>
    </ext>
  </extLst>
</workbook>
</file>

<file path=xl/calcChain.xml><?xml version="1.0" encoding="utf-8"?>
<calcChain xmlns="http://schemas.openxmlformats.org/spreadsheetml/2006/main">
  <c r="L10" i="2" l="1"/>
  <c r="L9" i="2"/>
  <c r="J7" i="2"/>
  <c r="J8" i="2"/>
  <c r="J6" i="2"/>
  <c r="J9" i="2"/>
  <c r="J28" i="2"/>
  <c r="L28" i="2" s="1"/>
  <c r="J27" i="2"/>
  <c r="L27" i="2" s="1"/>
  <c r="J26" i="2"/>
  <c r="L26" i="2" s="1"/>
  <c r="J25" i="2"/>
  <c r="L25" i="2" s="1"/>
  <c r="J24" i="2"/>
  <c r="L24" i="2" s="1"/>
  <c r="J23" i="2"/>
  <c r="L23" i="2" s="1"/>
  <c r="J22" i="2"/>
  <c r="L22" i="2" s="1"/>
  <c r="J21" i="2"/>
  <c r="L21" i="2" s="1"/>
  <c r="J20" i="2"/>
  <c r="L20" i="2" s="1"/>
  <c r="J19" i="2"/>
  <c r="L19" i="2" s="1"/>
  <c r="J18" i="2"/>
  <c r="L18" i="2" s="1"/>
  <c r="J17" i="2"/>
  <c r="L17" i="2" s="1"/>
  <c r="J16" i="2"/>
  <c r="L16" i="2" s="1"/>
  <c r="J15" i="2"/>
  <c r="L15" i="2" s="1"/>
  <c r="J14" i="2"/>
  <c r="L14" i="2" s="1"/>
  <c r="J13" i="2"/>
  <c r="L13" i="2" s="1"/>
  <c r="J12" i="2"/>
  <c r="L12" i="2" s="1"/>
  <c r="J11" i="2"/>
  <c r="L11" i="2" s="1"/>
  <c r="J10" i="2"/>
  <c r="L29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D59866-2894-49EC-B207-6CB45F56D82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698B021-D2C1-46C1-AAEB-F3C60C9DF759}" name="WorksheetConnection_Purchase-Return-Book-With-Tax .xlsx!Table3" type="102" refreshedVersion="8" minRefreshableVersion="5">
    <extLst>
      <ext xmlns:x15="http://schemas.microsoft.com/office/spreadsheetml/2010/11/main" uri="{DE250136-89BD-433C-8126-D09CA5730AF9}">
        <x15:connection id="Table3" autoDelete="1">
          <x15:rangePr sourceName="_xlcn.WorksheetConnection_PurchaseReturnBookWithTax.xlsxTable3"/>
        </x15:connection>
      </ext>
    </extLst>
  </connection>
</connections>
</file>

<file path=xl/sharedStrings.xml><?xml version="1.0" encoding="utf-8"?>
<sst xmlns="http://schemas.openxmlformats.org/spreadsheetml/2006/main" count="206" uniqueCount="117">
  <si>
    <t>Date</t>
  </si>
  <si>
    <t>Debit Note No.</t>
  </si>
  <si>
    <t>Rate</t>
  </si>
  <si>
    <t>Quantity</t>
  </si>
  <si>
    <t>Invoice No.</t>
  </si>
  <si>
    <t>Tax Paid</t>
  </si>
  <si>
    <t>Other Expenses</t>
  </si>
  <si>
    <t>Total Amount</t>
  </si>
  <si>
    <t>Tax %</t>
  </si>
  <si>
    <t>ABC123</t>
  </si>
  <si>
    <t>Children Toys</t>
  </si>
  <si>
    <t>ABC124</t>
  </si>
  <si>
    <t>ABC125</t>
  </si>
  <si>
    <t>AM124</t>
  </si>
  <si>
    <t>2017/02/201</t>
  </si>
  <si>
    <t>Dolls</t>
  </si>
  <si>
    <t>Balls</t>
  </si>
  <si>
    <t>Total Purchase Return</t>
  </si>
  <si>
    <t>Month</t>
  </si>
  <si>
    <t>Year</t>
  </si>
  <si>
    <t>June</t>
  </si>
  <si>
    <t>Saudi Arabia</t>
  </si>
  <si>
    <t>UAE</t>
  </si>
  <si>
    <t>Al Sultan Traders</t>
  </si>
  <si>
    <t>Digital World</t>
  </si>
  <si>
    <t>A A General Trading</t>
  </si>
  <si>
    <t>Sashi General Trading</t>
  </si>
  <si>
    <t>Infosys IT Sales</t>
  </si>
  <si>
    <t>AL Najm Trading Company</t>
  </si>
  <si>
    <t>Bushra Gen. Trading LLC</t>
  </si>
  <si>
    <t>Ramzi Furnitures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</si>
  <si>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</si>
  <si>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</si>
  <si>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</si>
  <si>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</si>
  <si>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</si>
  <si>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</si>
  <si>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</si>
  <si>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</si>
  <si>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</si>
  <si>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</si>
  <si>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</si>
  <si>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</si>
  <si>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</si>
  <si>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Product Details</t>
  </si>
  <si>
    <t>Supplier Name</t>
  </si>
  <si>
    <t>Purchase Return Book With Tax</t>
  </si>
  <si>
    <t>Tips:-</t>
  </si>
  <si>
    <t xml:space="preserve">COACHX.LIVE </t>
  </si>
  <si>
    <t>ABC126</t>
  </si>
  <si>
    <t>N</t>
  </si>
  <si>
    <t>O</t>
  </si>
  <si>
    <t>ABC127</t>
  </si>
  <si>
    <t>ABC128</t>
  </si>
  <si>
    <t>ABC129</t>
  </si>
  <si>
    <t>ABC130</t>
  </si>
  <si>
    <t>ABC131</t>
  </si>
  <si>
    <t>ABC132</t>
  </si>
  <si>
    <t>ABC133</t>
  </si>
  <si>
    <t>ABC134</t>
  </si>
  <si>
    <t>ABC135</t>
  </si>
  <si>
    <t>ABC136</t>
  </si>
  <si>
    <t>ABC137</t>
  </si>
  <si>
    <t>ABC138</t>
  </si>
  <si>
    <t>ABC139</t>
  </si>
  <si>
    <t>ABC140</t>
  </si>
  <si>
    <t>ABC141</t>
  </si>
  <si>
    <t>ABC142</t>
  </si>
  <si>
    <t>ABC143</t>
  </si>
  <si>
    <t>ABC144</t>
  </si>
  <si>
    <t>ABC145</t>
  </si>
  <si>
    <t>SG132</t>
  </si>
  <si>
    <t>II0432</t>
  </si>
  <si>
    <t>ALN0034</t>
  </si>
  <si>
    <t>BG56</t>
  </si>
  <si>
    <t>RF987</t>
  </si>
  <si>
    <t>A001</t>
  </si>
  <si>
    <t>B956</t>
  </si>
  <si>
    <t>C56</t>
  </si>
  <si>
    <t>D234</t>
  </si>
  <si>
    <t>E667</t>
  </si>
  <si>
    <t>F887</t>
  </si>
  <si>
    <t>G100</t>
  </si>
  <si>
    <t>H871</t>
  </si>
  <si>
    <t>I345</t>
  </si>
  <si>
    <t>J786</t>
  </si>
  <si>
    <t>K99</t>
  </si>
  <si>
    <t>L200</t>
  </si>
  <si>
    <t>M348</t>
  </si>
  <si>
    <t>N676</t>
  </si>
  <si>
    <t>O765</t>
  </si>
  <si>
    <t>Lamps</t>
  </si>
  <si>
    <t>Smart Phones</t>
  </si>
  <si>
    <t>Ovens</t>
  </si>
  <si>
    <t>Smart Watches</t>
  </si>
  <si>
    <t>Tables</t>
  </si>
  <si>
    <t>Story Books</t>
  </si>
  <si>
    <t>Glass Bottles</t>
  </si>
  <si>
    <t>Kurtis</t>
  </si>
  <si>
    <t>Optical Mouse</t>
  </si>
  <si>
    <t>Pendrive</t>
  </si>
  <si>
    <t>Bags</t>
  </si>
  <si>
    <t>Mats</t>
  </si>
  <si>
    <t>Shampoos</t>
  </si>
  <si>
    <t>Mugs</t>
  </si>
  <si>
    <t>Artificial Flowers</t>
  </si>
  <si>
    <t>Srunchies</t>
  </si>
  <si>
    <t>Toy Car</t>
  </si>
  <si>
    <t>Books</t>
  </si>
  <si>
    <t>Sum of Rate</t>
  </si>
  <si>
    <t>Row Labels</t>
  </si>
  <si>
    <t>Grand Total</t>
  </si>
  <si>
    <t>Sum of Quantity</t>
  </si>
  <si>
    <t>Sum of Tax Paid</t>
  </si>
  <si>
    <t>Sum of Other Expenses</t>
  </si>
  <si>
    <t>Oli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</si>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</sst>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009]dd\-mm\-yyyy;@"/>
    <numFmt numFmtId="165" formatCode="_-[$$-409]* #,##0_ ;_-[$$-409]* \-#,##0\ ;_-[$$-409]* &quot;-&quot;_ ;_-@_ "/>
    <numFmt numFmtId="166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  <font>
      <b/>
      <sz val="11"/>
      <color theme="0"/>
      <name val="Times New Roman"/>
      <family val="1"/>
    </font>
    <font>
      <b/>
      <sz val="18"/>
      <color theme="0"/>
      <name val="Times New Roman"/>
      <family val="1"/>
    </font>
    <font>
      <b/>
      <u/>
      <sz val="45"/>
      <color rgb="FFFFFF00"/>
      <name val="Brush Script MT"/>
      <family val="4"/>
    </font>
    <font>
      <b/>
      <sz val="45"/>
      <color rgb="FFFFFF00"/>
      <name val="Brush Script MT"/>
      <family val="4"/>
    </font>
    <font>
      <b/>
      <sz val="16"/>
      <color theme="0"/>
      <name val="Times New Roman"/>
      <family val="1"/>
    </font>
    <font>
      <b/>
      <sz val="12"/>
      <color theme="0"/>
      <name val="Times New Roman"/>
      <family val="1"/>
    </font>
    <font>
      <b/>
      <sz val="28"/>
      <color theme="0"/>
      <name val="Lucida Calligraphy"/>
      <family val="4"/>
    </font>
    <font>
      <b/>
      <sz val="28"/>
      <name val="Lucida Calligraphy"/>
      <family val="4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Bahnschrift Condensed"/>
      <family val="2"/>
    </font>
    <font>
      <sz val="11"/>
      <color theme="0"/>
      <name val="Bahnschrift Condensed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0" xfId="0" applyFont="1"/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0" fontId="1" fillId="4" borderId="0" xfId="0" applyFont="1" applyFill="1"/>
    <xf numFmtId="165" fontId="3" fillId="3" borderId="1" xfId="0" applyNumberFormat="1" applyFont="1" applyFill="1" applyBorder="1" applyAlignment="1">
      <alignment horizontal="center" vertical="center"/>
    </xf>
    <xf numFmtId="0" fontId="9" fillId="3" borderId="9" xfId="0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1" fillId="0" borderId="10" xfId="0" applyFont="1" applyBorder="1"/>
    <xf numFmtId="0" fontId="0" fillId="0" borderId="10" xfId="0" applyBorder="1"/>
    <xf numFmtId="0" fontId="10" fillId="5" borderId="9" xfId="0" applyFont="1" applyFill="1" applyBorder="1"/>
    <xf numFmtId="0" fontId="10" fillId="5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165" fontId="8" fillId="3" borderId="1" xfId="0" applyNumberFormat="1" applyFont="1" applyFill="1" applyBorder="1" applyAlignment="1">
      <alignment vertical="center"/>
    </xf>
    <xf numFmtId="165" fontId="7" fillId="3" borderId="1" xfId="0" applyNumberFormat="1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14" fillId="0" borderId="0" xfId="0" applyFont="1"/>
    <xf numFmtId="0" fontId="15" fillId="0" borderId="0" xfId="0" applyFont="1" applyAlignment="1">
      <alignment vertical="center"/>
    </xf>
    <xf numFmtId="0" fontId="16" fillId="0" borderId="0" xfId="0" applyFont="1" applyAlignment="1">
      <alignment horizontal="left"/>
    </xf>
    <xf numFmtId="0" fontId="16" fillId="0" borderId="0" xfId="0" applyFont="1"/>
    <xf numFmtId="0" fontId="17" fillId="0" borderId="0" xfId="0" pivotButton="1" applyFont="1"/>
    <xf numFmtId="0" fontId="17" fillId="0" borderId="0" xfId="0" applyFont="1"/>
    <xf numFmtId="0" fontId="4" fillId="3" borderId="6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right" vertical="center" indent="2"/>
    </xf>
    <xf numFmtId="0" fontId="5" fillId="3" borderId="1" xfId="1" applyFont="1" applyFill="1" applyBorder="1" applyAlignment="1" applyProtection="1">
      <alignment horizontal="center"/>
    </xf>
    <xf numFmtId="0" fontId="6" fillId="3" borderId="1" xfId="0" applyFont="1" applyFill="1" applyBorder="1"/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/>
    <xf numFmtId="0" fontId="9" fillId="3" borderId="4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2"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b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scheme val="none"/>
      </font>
      <numFmt numFmtId="165" formatCode="_-[$$-409]* #,##0_ ;_-[$$-409]* \-#,##0\ ;_-[$$-409]* &quot;-&quot;_ ;_-@_ "/>
      <fill>
        <patternFill patternType="solid">
          <fgColor indexed="64"/>
          <bgColor theme="3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5" formatCode="_-[$$-409]* #,##0_ ;_-[$$-409]* \-#,##0\ ;_-[$$-409]* &quot;-&quot;_ ;_-@_ "/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scheme val="none"/>
      </font>
      <numFmt numFmtId="165" formatCode="_-[$$-409]* #,##0_ ;_-[$$-409]* \-#,##0\ ;_-[$$-409]* &quot;-&quot;_ ;_-@_ "/>
      <fill>
        <patternFill patternType="solid">
          <fgColor indexed="64"/>
          <bgColor theme="3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6" formatCode="0.0%"/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5" formatCode="_-[$$-409]* #,##0_ ;_-[$$-409]* \-#,##0\ ;_-[$$-409]* &quot;-&quot;_ ;_-@_ "/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[$-14009]dd\-mm\-yyyy;@"/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[$-14009]dd\-mm\-yyyy;@"/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</border>
    </dxf>
    <dxf>
      <border>
        <top style="medium">
          <color theme="0"/>
        </top>
        <vertical/>
        <horizontal/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/>
    </dxf>
    <dxf>
      <border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Times New Roman"/>
        <scheme val="none"/>
      </font>
      <fill>
        <patternFill patternType="solid">
          <fgColor indexed="64"/>
          <bgColor theme="3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pivotCacheDefinition" Target="pivotCache/pivotCacheDefinition8.xml"/><Relationship Id="rId1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pivotCacheDefinition" Target="pivotCache/pivotCacheDefinition7.xml"/><Relationship Id="rId5" Type="http://schemas.openxmlformats.org/officeDocument/2006/relationships/pivotCacheDefinition" Target="pivotCache/pivotCacheDefinition1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6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5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[Purchase-Return-Book-With-Tax .xlsx]Pivot!PivotTable1</c:name>
    <c:fmtId val="20"/>
  </c:pivotSource>
  <c:chart>
    <c:autoTitleDeleted val="1"/>
    <c:pivotFmts>
      <c:pivotFmt>
        <c:idx val="0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Pivot!$A$4:$A$27</c:f>
              <c:strCache>
                <c:ptCount val="23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12</c:v>
                </c:pt>
                <c:pt idx="4">
                  <c:v>14</c:v>
                </c:pt>
                <c:pt idx="5">
                  <c:v>21</c:v>
                </c:pt>
                <c:pt idx="6">
                  <c:v>26</c:v>
                </c:pt>
                <c:pt idx="7">
                  <c:v>34</c:v>
                </c:pt>
                <c:pt idx="8">
                  <c:v>44</c:v>
                </c:pt>
                <c:pt idx="9">
                  <c:v>46</c:v>
                </c:pt>
                <c:pt idx="10">
                  <c:v>55</c:v>
                </c:pt>
                <c:pt idx="11">
                  <c:v>56</c:v>
                </c:pt>
                <c:pt idx="12">
                  <c:v>66</c:v>
                </c:pt>
                <c:pt idx="13">
                  <c:v>67</c:v>
                </c:pt>
                <c:pt idx="14">
                  <c:v>75</c:v>
                </c:pt>
                <c:pt idx="15">
                  <c:v>78</c:v>
                </c:pt>
                <c:pt idx="16">
                  <c:v>87</c:v>
                </c:pt>
                <c:pt idx="17">
                  <c:v>88</c:v>
                </c:pt>
                <c:pt idx="18">
                  <c:v>120</c:v>
                </c:pt>
                <c:pt idx="19">
                  <c:v>128</c:v>
                </c:pt>
                <c:pt idx="20">
                  <c:v>150</c:v>
                </c:pt>
                <c:pt idx="21">
                  <c:v>201</c:v>
                </c:pt>
                <c:pt idx="22">
                  <c:v>234</c:v>
                </c:pt>
              </c:strCache>
            </c:strRef>
          </c:cat>
          <c:val>
            <c:numRef>
              <c:f>Pivot!$B$4:$B$27</c:f>
              <c:numCache>
                <c:formatCode>General</c:formatCode>
                <c:ptCount val="23"/>
                <c:pt idx="0">
                  <c:v>4560</c:v>
                </c:pt>
                <c:pt idx="1">
                  <c:v>45321</c:v>
                </c:pt>
                <c:pt idx="2">
                  <c:v>8890</c:v>
                </c:pt>
                <c:pt idx="3">
                  <c:v>67540</c:v>
                </c:pt>
                <c:pt idx="4">
                  <c:v>76543</c:v>
                </c:pt>
                <c:pt idx="5">
                  <c:v>1024</c:v>
                </c:pt>
                <c:pt idx="6">
                  <c:v>55670</c:v>
                </c:pt>
                <c:pt idx="7">
                  <c:v>1230</c:v>
                </c:pt>
                <c:pt idx="8">
                  <c:v>34529</c:v>
                </c:pt>
                <c:pt idx="9">
                  <c:v>78659</c:v>
                </c:pt>
                <c:pt idx="10">
                  <c:v>880</c:v>
                </c:pt>
                <c:pt idx="11">
                  <c:v>78654</c:v>
                </c:pt>
                <c:pt idx="12">
                  <c:v>76564</c:v>
                </c:pt>
                <c:pt idx="13">
                  <c:v>67821</c:v>
                </c:pt>
                <c:pt idx="14">
                  <c:v>975</c:v>
                </c:pt>
                <c:pt idx="15">
                  <c:v>4532</c:v>
                </c:pt>
                <c:pt idx="16">
                  <c:v>786549</c:v>
                </c:pt>
                <c:pt idx="17">
                  <c:v>9987</c:v>
                </c:pt>
                <c:pt idx="18">
                  <c:v>500</c:v>
                </c:pt>
                <c:pt idx="19">
                  <c:v>5679</c:v>
                </c:pt>
                <c:pt idx="20">
                  <c:v>750</c:v>
                </c:pt>
                <c:pt idx="21">
                  <c:v>67234</c:v>
                </c:pt>
                <c:pt idx="22">
                  <c:v>98765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14-4ED4-A61E-DEF00793A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8022848"/>
        <c:axId val="1207116000"/>
      </c:lineChart>
      <c:catAx>
        <c:axId val="12180228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116000"/>
        <c:crosses val="autoZero"/>
        <c:auto val="1"/>
        <c:lblAlgn val="ctr"/>
        <c:lblOffset val="100"/>
        <c:noMultiLvlLbl val="0"/>
      </c:catAx>
      <c:valAx>
        <c:axId val="12071160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02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[Purchase-Return-Book-With-Tax .xlsx]Pivot!PivotTable4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 baseline="0">
                <a:solidFill>
                  <a:schemeClr val="bg1"/>
                </a:solidFill>
              </a:rPr>
              <a:t>Total Tax Paid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7481897828182228"/>
          <c:y val="0.43149033271090037"/>
          <c:w val="0.58174208861705501"/>
          <c:h val="0.31645954969914475"/>
        </c:manualLayout>
      </c:layout>
      <c:areaChart>
        <c:grouping val="standard"/>
        <c:varyColors val="0"/>
        <c:ser>
          <c:idx val="0"/>
          <c:order val="0"/>
          <c:tx>
            <c:strRef>
              <c:f>Pivot!$B$86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cat>
            <c:strRef>
              <c:f>Pivot!$A$87:$A$110</c:f>
              <c:strCache>
                <c:ptCount val="23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12</c:v>
                </c:pt>
                <c:pt idx="4">
                  <c:v>14</c:v>
                </c:pt>
                <c:pt idx="5">
                  <c:v>21</c:v>
                </c:pt>
                <c:pt idx="6">
                  <c:v>26</c:v>
                </c:pt>
                <c:pt idx="7">
                  <c:v>34</c:v>
                </c:pt>
                <c:pt idx="8">
                  <c:v>44</c:v>
                </c:pt>
                <c:pt idx="9">
                  <c:v>46</c:v>
                </c:pt>
                <c:pt idx="10">
                  <c:v>55</c:v>
                </c:pt>
                <c:pt idx="11">
                  <c:v>56</c:v>
                </c:pt>
                <c:pt idx="12">
                  <c:v>66</c:v>
                </c:pt>
                <c:pt idx="13">
                  <c:v>67</c:v>
                </c:pt>
                <c:pt idx="14">
                  <c:v>75</c:v>
                </c:pt>
                <c:pt idx="15">
                  <c:v>78</c:v>
                </c:pt>
                <c:pt idx="16">
                  <c:v>87</c:v>
                </c:pt>
                <c:pt idx="17">
                  <c:v>88</c:v>
                </c:pt>
                <c:pt idx="18">
                  <c:v>120</c:v>
                </c:pt>
                <c:pt idx="19">
                  <c:v>128</c:v>
                </c:pt>
                <c:pt idx="20">
                  <c:v>150</c:v>
                </c:pt>
                <c:pt idx="21">
                  <c:v>201</c:v>
                </c:pt>
                <c:pt idx="22">
                  <c:v>234</c:v>
                </c:pt>
              </c:strCache>
            </c:strRef>
          </c:cat>
          <c:val>
            <c:numRef>
              <c:f>Pivot!$B$87:$B$110</c:f>
              <c:numCache>
                <c:formatCode>General</c:formatCode>
                <c:ptCount val="23"/>
                <c:pt idx="0">
                  <c:v>1641.6</c:v>
                </c:pt>
                <c:pt idx="1">
                  <c:v>24473.34</c:v>
                </c:pt>
                <c:pt idx="2">
                  <c:v>9601.1999999999989</c:v>
                </c:pt>
                <c:pt idx="3">
                  <c:v>60786</c:v>
                </c:pt>
                <c:pt idx="4">
                  <c:v>96444.18</c:v>
                </c:pt>
                <c:pt idx="5">
                  <c:v>1075.2</c:v>
                </c:pt>
                <c:pt idx="6">
                  <c:v>260535.59999999998</c:v>
                </c:pt>
                <c:pt idx="7">
                  <c:v>5018.3999999999996</c:v>
                </c:pt>
                <c:pt idx="8">
                  <c:v>273469.68</c:v>
                </c:pt>
                <c:pt idx="9">
                  <c:v>651296.52</c:v>
                </c:pt>
                <c:pt idx="10">
                  <c:v>5808</c:v>
                </c:pt>
                <c:pt idx="11">
                  <c:v>660693.6</c:v>
                </c:pt>
                <c:pt idx="12">
                  <c:v>606386.88</c:v>
                </c:pt>
                <c:pt idx="13">
                  <c:v>817921.26</c:v>
                </c:pt>
                <c:pt idx="14">
                  <c:v>13162.5</c:v>
                </c:pt>
                <c:pt idx="15">
                  <c:v>42419.519999999997</c:v>
                </c:pt>
                <c:pt idx="16">
                  <c:v>8211571.5599999996</c:v>
                </c:pt>
                <c:pt idx="17">
                  <c:v>158194.07999999999</c:v>
                </c:pt>
                <c:pt idx="18">
                  <c:v>3000</c:v>
                </c:pt>
                <c:pt idx="19">
                  <c:v>130844.15999999999</c:v>
                </c:pt>
                <c:pt idx="20">
                  <c:v>8437.5</c:v>
                </c:pt>
                <c:pt idx="21">
                  <c:v>1621684.0799999998</c:v>
                </c:pt>
                <c:pt idx="22">
                  <c:v>4159981.8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1A-4DAE-9DCB-F31F0DE47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8372255"/>
        <c:axId val="851284511"/>
      </c:areaChart>
      <c:catAx>
        <c:axId val="13883722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284511"/>
        <c:crosses val="autoZero"/>
        <c:auto val="1"/>
        <c:lblAlgn val="ctr"/>
        <c:lblOffset val="100"/>
        <c:noMultiLvlLbl val="0"/>
      </c:catAx>
      <c:valAx>
        <c:axId val="8512845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372255"/>
        <c:crosses val="autoZero"/>
        <c:crossBetween val="midCat"/>
      </c:valAx>
      <c:spPr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>
      <a:glow rad="76200">
        <a:schemeClr val="accent1">
          <a:alpha val="40000"/>
        </a:schemeClr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[Purchase-Return-Book-With-Tax .xlsx]Pivot!PivotTable3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 baseline="0">
                <a:solidFill>
                  <a:schemeClr val="bg1"/>
                </a:solidFill>
              </a:rPr>
              <a:t>Total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Pivot!$B$59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cat>
            <c:strRef>
              <c:f>Pivot!$A$60:$A$83</c:f>
              <c:strCache>
                <c:ptCount val="23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12</c:v>
                </c:pt>
                <c:pt idx="4">
                  <c:v>14</c:v>
                </c:pt>
                <c:pt idx="5">
                  <c:v>21</c:v>
                </c:pt>
                <c:pt idx="6">
                  <c:v>26</c:v>
                </c:pt>
                <c:pt idx="7">
                  <c:v>34</c:v>
                </c:pt>
                <c:pt idx="8">
                  <c:v>44</c:v>
                </c:pt>
                <c:pt idx="9">
                  <c:v>46</c:v>
                </c:pt>
                <c:pt idx="10">
                  <c:v>55</c:v>
                </c:pt>
                <c:pt idx="11">
                  <c:v>56</c:v>
                </c:pt>
                <c:pt idx="12">
                  <c:v>66</c:v>
                </c:pt>
                <c:pt idx="13">
                  <c:v>67</c:v>
                </c:pt>
                <c:pt idx="14">
                  <c:v>75</c:v>
                </c:pt>
                <c:pt idx="15">
                  <c:v>78</c:v>
                </c:pt>
                <c:pt idx="16">
                  <c:v>87</c:v>
                </c:pt>
                <c:pt idx="17">
                  <c:v>88</c:v>
                </c:pt>
                <c:pt idx="18">
                  <c:v>120</c:v>
                </c:pt>
                <c:pt idx="19">
                  <c:v>128</c:v>
                </c:pt>
                <c:pt idx="20">
                  <c:v>150</c:v>
                </c:pt>
                <c:pt idx="21">
                  <c:v>201</c:v>
                </c:pt>
                <c:pt idx="22">
                  <c:v>234</c:v>
                </c:pt>
              </c:strCache>
            </c:strRef>
          </c:cat>
          <c:val>
            <c:numRef>
              <c:f>Pivot!$B$60:$B$83</c:f>
              <c:numCache>
                <c:formatCode>General</c:formatCode>
                <c:ptCount val="23"/>
                <c:pt idx="0">
                  <c:v>4560</c:v>
                </c:pt>
                <c:pt idx="1">
                  <c:v>45321</c:v>
                </c:pt>
                <c:pt idx="2">
                  <c:v>8890</c:v>
                </c:pt>
                <c:pt idx="3">
                  <c:v>67540</c:v>
                </c:pt>
                <c:pt idx="4">
                  <c:v>76543</c:v>
                </c:pt>
                <c:pt idx="5">
                  <c:v>1024</c:v>
                </c:pt>
                <c:pt idx="6">
                  <c:v>55670</c:v>
                </c:pt>
                <c:pt idx="7">
                  <c:v>1230</c:v>
                </c:pt>
                <c:pt idx="8">
                  <c:v>34529</c:v>
                </c:pt>
                <c:pt idx="9">
                  <c:v>78659</c:v>
                </c:pt>
                <c:pt idx="10">
                  <c:v>880</c:v>
                </c:pt>
                <c:pt idx="11">
                  <c:v>78654</c:v>
                </c:pt>
                <c:pt idx="12">
                  <c:v>76564</c:v>
                </c:pt>
                <c:pt idx="13">
                  <c:v>67821</c:v>
                </c:pt>
                <c:pt idx="14">
                  <c:v>975</c:v>
                </c:pt>
                <c:pt idx="15">
                  <c:v>4532</c:v>
                </c:pt>
                <c:pt idx="16">
                  <c:v>786549</c:v>
                </c:pt>
                <c:pt idx="17">
                  <c:v>9987</c:v>
                </c:pt>
                <c:pt idx="18">
                  <c:v>500</c:v>
                </c:pt>
                <c:pt idx="19">
                  <c:v>5679</c:v>
                </c:pt>
                <c:pt idx="20">
                  <c:v>750</c:v>
                </c:pt>
                <c:pt idx="21">
                  <c:v>67234</c:v>
                </c:pt>
                <c:pt idx="22">
                  <c:v>98765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DF-470F-8180-E1C1A6844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8379455"/>
        <c:axId val="1383103983"/>
      </c:areaChart>
      <c:catAx>
        <c:axId val="13883794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103983"/>
        <c:crosses val="autoZero"/>
        <c:auto val="1"/>
        <c:lblAlgn val="ctr"/>
        <c:lblOffset val="100"/>
        <c:noMultiLvlLbl val="0"/>
      </c:catAx>
      <c:valAx>
        <c:axId val="13831039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379455"/>
        <c:crosses val="autoZero"/>
        <c:crossBetween val="midCat"/>
      </c:valAx>
      <c:spPr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[Purchase-Return-Book-With-Tax .xlsx]Pivot!PivotTable2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 baseline="0">
                <a:solidFill>
                  <a:schemeClr val="bg1"/>
                </a:solidFill>
              </a:rPr>
              <a:t>Total</a:t>
            </a:r>
            <a:r>
              <a:rPr lang="en-US" sz="1050"/>
              <a:t> </a:t>
            </a:r>
            <a:r>
              <a:rPr lang="en-US" sz="1050" baseline="0">
                <a:solidFill>
                  <a:schemeClr val="bg1"/>
                </a:solidFill>
              </a:rPr>
              <a:t>Quantity</a:t>
            </a:r>
          </a:p>
        </c:rich>
      </c:tx>
      <c:layout>
        <c:manualLayout>
          <c:xMode val="edge"/>
          <c:yMode val="edge"/>
          <c:x val="0.30727650804953072"/>
          <c:y val="7.2839756359618105E-2"/>
        </c:manualLayout>
      </c:layout>
      <c:overlay val="0"/>
      <c:spPr>
        <a:solidFill>
          <a:schemeClr val="tx2">
            <a:lumMod val="7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723133643261901"/>
          <c:y val="0.29073895775664943"/>
          <c:w val="0.87119685039370076"/>
          <c:h val="0.48734466227435858"/>
        </c:manualLayout>
      </c:layout>
      <c:areaChart>
        <c:grouping val="standard"/>
        <c:varyColors val="0"/>
        <c:ser>
          <c:idx val="0"/>
          <c:order val="0"/>
          <c:tx>
            <c:strRef>
              <c:f>Pivot!$B$31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cat>
            <c:strRef>
              <c:f>Pivot!$A$32:$A$55</c:f>
              <c:strCache>
                <c:ptCount val="23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12</c:v>
                </c:pt>
                <c:pt idx="4">
                  <c:v>14</c:v>
                </c:pt>
                <c:pt idx="5">
                  <c:v>21</c:v>
                </c:pt>
                <c:pt idx="6">
                  <c:v>26</c:v>
                </c:pt>
                <c:pt idx="7">
                  <c:v>34</c:v>
                </c:pt>
                <c:pt idx="8">
                  <c:v>44</c:v>
                </c:pt>
                <c:pt idx="9">
                  <c:v>46</c:v>
                </c:pt>
                <c:pt idx="10">
                  <c:v>55</c:v>
                </c:pt>
                <c:pt idx="11">
                  <c:v>56</c:v>
                </c:pt>
                <c:pt idx="12">
                  <c:v>66</c:v>
                </c:pt>
                <c:pt idx="13">
                  <c:v>67</c:v>
                </c:pt>
                <c:pt idx="14">
                  <c:v>75</c:v>
                </c:pt>
                <c:pt idx="15">
                  <c:v>78</c:v>
                </c:pt>
                <c:pt idx="16">
                  <c:v>87</c:v>
                </c:pt>
                <c:pt idx="17">
                  <c:v>88</c:v>
                </c:pt>
                <c:pt idx="18">
                  <c:v>120</c:v>
                </c:pt>
                <c:pt idx="19">
                  <c:v>128</c:v>
                </c:pt>
                <c:pt idx="20">
                  <c:v>150</c:v>
                </c:pt>
                <c:pt idx="21">
                  <c:v>201</c:v>
                </c:pt>
                <c:pt idx="22">
                  <c:v>234</c:v>
                </c:pt>
              </c:strCache>
            </c:strRef>
          </c:cat>
          <c:val>
            <c:numRef>
              <c:f>Pivot!$B$32:$B$55</c:f>
              <c:numCache>
                <c:formatCode>General</c:formatCode>
                <c:ptCount val="23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12</c:v>
                </c:pt>
                <c:pt idx="4">
                  <c:v>14</c:v>
                </c:pt>
                <c:pt idx="5">
                  <c:v>21</c:v>
                </c:pt>
                <c:pt idx="6">
                  <c:v>26</c:v>
                </c:pt>
                <c:pt idx="7">
                  <c:v>34</c:v>
                </c:pt>
                <c:pt idx="8">
                  <c:v>44</c:v>
                </c:pt>
                <c:pt idx="9">
                  <c:v>46</c:v>
                </c:pt>
                <c:pt idx="10">
                  <c:v>55</c:v>
                </c:pt>
                <c:pt idx="11">
                  <c:v>56</c:v>
                </c:pt>
                <c:pt idx="12">
                  <c:v>66</c:v>
                </c:pt>
                <c:pt idx="13">
                  <c:v>67</c:v>
                </c:pt>
                <c:pt idx="14">
                  <c:v>75</c:v>
                </c:pt>
                <c:pt idx="15">
                  <c:v>78</c:v>
                </c:pt>
                <c:pt idx="16">
                  <c:v>87</c:v>
                </c:pt>
                <c:pt idx="17">
                  <c:v>88</c:v>
                </c:pt>
                <c:pt idx="18">
                  <c:v>120</c:v>
                </c:pt>
                <c:pt idx="19">
                  <c:v>128</c:v>
                </c:pt>
                <c:pt idx="20">
                  <c:v>150</c:v>
                </c:pt>
                <c:pt idx="21">
                  <c:v>201</c:v>
                </c:pt>
                <c:pt idx="22">
                  <c:v>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49-4E38-BCE9-63047AB4B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697839"/>
        <c:axId val="840469903"/>
      </c:areaChart>
      <c:catAx>
        <c:axId val="6786978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469903"/>
        <c:crosses val="autoZero"/>
        <c:auto val="1"/>
        <c:lblAlgn val="ctr"/>
        <c:lblOffset val="100"/>
        <c:noMultiLvlLbl val="0"/>
      </c:catAx>
      <c:valAx>
        <c:axId val="84046990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697839"/>
        <c:crosses val="autoZero"/>
        <c:crossBetween val="midCat"/>
      </c:valAx>
      <c:spPr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[Purchase-Return-Book-With-Tax .xlsx]Pivot!PivotTable5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Other Expences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Pivot!$B$113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Pivot!$A$114:$A$137</c:f>
              <c:strCache>
                <c:ptCount val="23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12</c:v>
                </c:pt>
                <c:pt idx="4">
                  <c:v>14</c:v>
                </c:pt>
                <c:pt idx="5">
                  <c:v>21</c:v>
                </c:pt>
                <c:pt idx="6">
                  <c:v>26</c:v>
                </c:pt>
                <c:pt idx="7">
                  <c:v>34</c:v>
                </c:pt>
                <c:pt idx="8">
                  <c:v>44</c:v>
                </c:pt>
                <c:pt idx="9">
                  <c:v>46</c:v>
                </c:pt>
                <c:pt idx="10">
                  <c:v>55</c:v>
                </c:pt>
                <c:pt idx="11">
                  <c:v>56</c:v>
                </c:pt>
                <c:pt idx="12">
                  <c:v>66</c:v>
                </c:pt>
                <c:pt idx="13">
                  <c:v>67</c:v>
                </c:pt>
                <c:pt idx="14">
                  <c:v>75</c:v>
                </c:pt>
                <c:pt idx="15">
                  <c:v>78</c:v>
                </c:pt>
                <c:pt idx="16">
                  <c:v>87</c:v>
                </c:pt>
                <c:pt idx="17">
                  <c:v>88</c:v>
                </c:pt>
                <c:pt idx="18">
                  <c:v>120</c:v>
                </c:pt>
                <c:pt idx="19">
                  <c:v>128</c:v>
                </c:pt>
                <c:pt idx="20">
                  <c:v>150</c:v>
                </c:pt>
                <c:pt idx="21">
                  <c:v>201</c:v>
                </c:pt>
                <c:pt idx="22">
                  <c:v>234</c:v>
                </c:pt>
              </c:strCache>
            </c:strRef>
          </c:cat>
          <c:val>
            <c:numRef>
              <c:f>Pivot!$B$114:$B$137</c:f>
              <c:numCache>
                <c:formatCode>General</c:formatCode>
                <c:ptCount val="23"/>
                <c:pt idx="0">
                  <c:v>500</c:v>
                </c:pt>
                <c:pt idx="1">
                  <c:v>6754</c:v>
                </c:pt>
                <c:pt idx="2">
                  <c:v>8765</c:v>
                </c:pt>
                <c:pt idx="3">
                  <c:v>3500</c:v>
                </c:pt>
                <c:pt idx="4">
                  <c:v>6700</c:v>
                </c:pt>
                <c:pt idx="5">
                  <c:v>600</c:v>
                </c:pt>
                <c:pt idx="6">
                  <c:v>3200</c:v>
                </c:pt>
                <c:pt idx="7">
                  <c:v>8900</c:v>
                </c:pt>
                <c:pt idx="8">
                  <c:v>765</c:v>
                </c:pt>
                <c:pt idx="9">
                  <c:v>9987</c:v>
                </c:pt>
                <c:pt idx="10">
                  <c:v>4500</c:v>
                </c:pt>
                <c:pt idx="11">
                  <c:v>900</c:v>
                </c:pt>
                <c:pt idx="12">
                  <c:v>5643</c:v>
                </c:pt>
                <c:pt idx="13">
                  <c:v>1200</c:v>
                </c:pt>
                <c:pt idx="14">
                  <c:v>2500</c:v>
                </c:pt>
                <c:pt idx="15">
                  <c:v>3100</c:v>
                </c:pt>
                <c:pt idx="16">
                  <c:v>2100</c:v>
                </c:pt>
                <c:pt idx="17">
                  <c:v>3421</c:v>
                </c:pt>
                <c:pt idx="18">
                  <c:v>1000</c:v>
                </c:pt>
                <c:pt idx="19">
                  <c:v>345</c:v>
                </c:pt>
                <c:pt idx="20">
                  <c:v>800</c:v>
                </c:pt>
                <c:pt idx="21">
                  <c:v>6754</c:v>
                </c:pt>
                <c:pt idx="22">
                  <c:v>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F0-4E06-9331-C8B578D37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5031008"/>
        <c:axId val="1618523776"/>
      </c:lineChart>
      <c:catAx>
        <c:axId val="65503100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523776"/>
        <c:crosses val="autoZero"/>
        <c:auto val="1"/>
        <c:lblAlgn val="ctr"/>
        <c:lblOffset val="100"/>
        <c:noMultiLvlLbl val="0"/>
      </c:catAx>
      <c:valAx>
        <c:axId val="16185237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031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[Purchase-Return-Book-With-Tax .xlsx]Pivot!PivotTable7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1503332955463459E-2"/>
          <c:y val="5.1267781889901144E-2"/>
          <c:w val="0.91205011413535719"/>
          <c:h val="0.874766476406872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Pivot!$B$167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Pivot!$A$168:$A$169</c:f>
              <c:strCache>
                <c:ptCount val="1"/>
                <c:pt idx="0">
                  <c:v>Oli</c:v>
                </c:pt>
              </c:strCache>
            </c:strRef>
          </c:cat>
          <c:val>
            <c:numRef>
              <c:f>Pivot!$B$168:$B$169</c:f>
              <c:numCache>
                <c:formatCode>General</c:formatCode>
                <c:ptCount val="1"/>
                <c:pt idx="0">
                  <c:v>786549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81-440A-BF2D-6411955F2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375200"/>
        <c:axId val="1621423744"/>
      </c:barChart>
      <c:catAx>
        <c:axId val="56237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423744"/>
        <c:crosses val="autoZero"/>
        <c:auto val="1"/>
        <c:lblAlgn val="ctr"/>
        <c:lblOffset val="100"/>
        <c:noMultiLvlLbl val="0"/>
      </c:catAx>
      <c:valAx>
        <c:axId val="1621423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375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[Purchase-Return-Book-With-Tax .xlsx]Pivot!PivotTable1</c:name>
    <c:fmtId val="1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Pivot!$A$4:$A$27</c:f>
              <c:strCache>
                <c:ptCount val="23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12</c:v>
                </c:pt>
                <c:pt idx="4">
                  <c:v>14</c:v>
                </c:pt>
                <c:pt idx="5">
                  <c:v>21</c:v>
                </c:pt>
                <c:pt idx="6">
                  <c:v>26</c:v>
                </c:pt>
                <c:pt idx="7">
                  <c:v>34</c:v>
                </c:pt>
                <c:pt idx="8">
                  <c:v>44</c:v>
                </c:pt>
                <c:pt idx="9">
                  <c:v>46</c:v>
                </c:pt>
                <c:pt idx="10">
                  <c:v>55</c:v>
                </c:pt>
                <c:pt idx="11">
                  <c:v>56</c:v>
                </c:pt>
                <c:pt idx="12">
                  <c:v>66</c:v>
                </c:pt>
                <c:pt idx="13">
                  <c:v>67</c:v>
                </c:pt>
                <c:pt idx="14">
                  <c:v>75</c:v>
                </c:pt>
                <c:pt idx="15">
                  <c:v>78</c:v>
                </c:pt>
                <c:pt idx="16">
                  <c:v>87</c:v>
                </c:pt>
                <c:pt idx="17">
                  <c:v>88</c:v>
                </c:pt>
                <c:pt idx="18">
                  <c:v>120</c:v>
                </c:pt>
                <c:pt idx="19">
                  <c:v>128</c:v>
                </c:pt>
                <c:pt idx="20">
                  <c:v>150</c:v>
                </c:pt>
                <c:pt idx="21">
                  <c:v>201</c:v>
                </c:pt>
                <c:pt idx="22">
                  <c:v>234</c:v>
                </c:pt>
              </c:strCache>
            </c:strRef>
          </c:cat>
          <c:val>
            <c:numRef>
              <c:f>Pivot!$B$4:$B$27</c:f>
              <c:numCache>
                <c:formatCode>General</c:formatCode>
                <c:ptCount val="23"/>
                <c:pt idx="0">
                  <c:v>4560</c:v>
                </c:pt>
                <c:pt idx="1">
                  <c:v>45321</c:v>
                </c:pt>
                <c:pt idx="2">
                  <c:v>8890</c:v>
                </c:pt>
                <c:pt idx="3">
                  <c:v>67540</c:v>
                </c:pt>
                <c:pt idx="4">
                  <c:v>76543</c:v>
                </c:pt>
                <c:pt idx="5">
                  <c:v>1024</c:v>
                </c:pt>
                <c:pt idx="6">
                  <c:v>55670</c:v>
                </c:pt>
                <c:pt idx="7">
                  <c:v>1230</c:v>
                </c:pt>
                <c:pt idx="8">
                  <c:v>34529</c:v>
                </c:pt>
                <c:pt idx="9">
                  <c:v>78659</c:v>
                </c:pt>
                <c:pt idx="10">
                  <c:v>880</c:v>
                </c:pt>
                <c:pt idx="11">
                  <c:v>78654</c:v>
                </c:pt>
                <c:pt idx="12">
                  <c:v>76564</c:v>
                </c:pt>
                <c:pt idx="13">
                  <c:v>67821</c:v>
                </c:pt>
                <c:pt idx="14">
                  <c:v>975</c:v>
                </c:pt>
                <c:pt idx="15">
                  <c:v>4532</c:v>
                </c:pt>
                <c:pt idx="16">
                  <c:v>786549</c:v>
                </c:pt>
                <c:pt idx="17">
                  <c:v>9987</c:v>
                </c:pt>
                <c:pt idx="18">
                  <c:v>500</c:v>
                </c:pt>
                <c:pt idx="19">
                  <c:v>5679</c:v>
                </c:pt>
                <c:pt idx="20">
                  <c:v>750</c:v>
                </c:pt>
                <c:pt idx="21">
                  <c:v>67234</c:v>
                </c:pt>
                <c:pt idx="22">
                  <c:v>98765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48-4269-BBD0-FA06562CB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8022848"/>
        <c:axId val="1207116000"/>
      </c:lineChart>
      <c:catAx>
        <c:axId val="12180228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116000"/>
        <c:crosses val="autoZero"/>
        <c:auto val="1"/>
        <c:lblAlgn val="ctr"/>
        <c:lblOffset val="100"/>
        <c:noMultiLvlLbl val="0"/>
      </c:catAx>
      <c:valAx>
        <c:axId val="12071160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02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[Purchase-Return-Book-With-Tax .xlsx]Pivot!PivotTable2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Quantity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Pivot!$B$31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Pivot!$A$32:$A$55</c:f>
              <c:strCache>
                <c:ptCount val="23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12</c:v>
                </c:pt>
                <c:pt idx="4">
                  <c:v>14</c:v>
                </c:pt>
                <c:pt idx="5">
                  <c:v>21</c:v>
                </c:pt>
                <c:pt idx="6">
                  <c:v>26</c:v>
                </c:pt>
                <c:pt idx="7">
                  <c:v>34</c:v>
                </c:pt>
                <c:pt idx="8">
                  <c:v>44</c:v>
                </c:pt>
                <c:pt idx="9">
                  <c:v>46</c:v>
                </c:pt>
                <c:pt idx="10">
                  <c:v>55</c:v>
                </c:pt>
                <c:pt idx="11">
                  <c:v>56</c:v>
                </c:pt>
                <c:pt idx="12">
                  <c:v>66</c:v>
                </c:pt>
                <c:pt idx="13">
                  <c:v>67</c:v>
                </c:pt>
                <c:pt idx="14">
                  <c:v>75</c:v>
                </c:pt>
                <c:pt idx="15">
                  <c:v>78</c:v>
                </c:pt>
                <c:pt idx="16">
                  <c:v>87</c:v>
                </c:pt>
                <c:pt idx="17">
                  <c:v>88</c:v>
                </c:pt>
                <c:pt idx="18">
                  <c:v>120</c:v>
                </c:pt>
                <c:pt idx="19">
                  <c:v>128</c:v>
                </c:pt>
                <c:pt idx="20">
                  <c:v>150</c:v>
                </c:pt>
                <c:pt idx="21">
                  <c:v>201</c:v>
                </c:pt>
                <c:pt idx="22">
                  <c:v>234</c:v>
                </c:pt>
              </c:strCache>
            </c:strRef>
          </c:cat>
          <c:val>
            <c:numRef>
              <c:f>Pivot!$B$32:$B$55</c:f>
              <c:numCache>
                <c:formatCode>General</c:formatCode>
                <c:ptCount val="23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12</c:v>
                </c:pt>
                <c:pt idx="4">
                  <c:v>14</c:v>
                </c:pt>
                <c:pt idx="5">
                  <c:v>21</c:v>
                </c:pt>
                <c:pt idx="6">
                  <c:v>26</c:v>
                </c:pt>
                <c:pt idx="7">
                  <c:v>34</c:v>
                </c:pt>
                <c:pt idx="8">
                  <c:v>44</c:v>
                </c:pt>
                <c:pt idx="9">
                  <c:v>46</c:v>
                </c:pt>
                <c:pt idx="10">
                  <c:v>55</c:v>
                </c:pt>
                <c:pt idx="11">
                  <c:v>56</c:v>
                </c:pt>
                <c:pt idx="12">
                  <c:v>66</c:v>
                </c:pt>
                <c:pt idx="13">
                  <c:v>67</c:v>
                </c:pt>
                <c:pt idx="14">
                  <c:v>75</c:v>
                </c:pt>
                <c:pt idx="15">
                  <c:v>78</c:v>
                </c:pt>
                <c:pt idx="16">
                  <c:v>87</c:v>
                </c:pt>
                <c:pt idx="17">
                  <c:v>88</c:v>
                </c:pt>
                <c:pt idx="18">
                  <c:v>120</c:v>
                </c:pt>
                <c:pt idx="19">
                  <c:v>128</c:v>
                </c:pt>
                <c:pt idx="20">
                  <c:v>150</c:v>
                </c:pt>
                <c:pt idx="21">
                  <c:v>201</c:v>
                </c:pt>
                <c:pt idx="22">
                  <c:v>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63-4D5E-AC0A-73393BB7F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697839"/>
        <c:axId val="840469903"/>
      </c:areaChart>
      <c:catAx>
        <c:axId val="6786978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469903"/>
        <c:crosses val="autoZero"/>
        <c:auto val="1"/>
        <c:lblAlgn val="ctr"/>
        <c:lblOffset val="100"/>
        <c:noMultiLvlLbl val="0"/>
      </c:catAx>
      <c:valAx>
        <c:axId val="84046990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6978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[Purchase-Return-Book-With-Tax .xlsx]Pivot!PivotTable3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bg1"/>
                </a:solidFill>
              </a:rPr>
              <a:t>Total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Pivot!$B$59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Pivot!$A$60:$A$83</c:f>
              <c:strCache>
                <c:ptCount val="23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12</c:v>
                </c:pt>
                <c:pt idx="4">
                  <c:v>14</c:v>
                </c:pt>
                <c:pt idx="5">
                  <c:v>21</c:v>
                </c:pt>
                <c:pt idx="6">
                  <c:v>26</c:v>
                </c:pt>
                <c:pt idx="7">
                  <c:v>34</c:v>
                </c:pt>
                <c:pt idx="8">
                  <c:v>44</c:v>
                </c:pt>
                <c:pt idx="9">
                  <c:v>46</c:v>
                </c:pt>
                <c:pt idx="10">
                  <c:v>55</c:v>
                </c:pt>
                <c:pt idx="11">
                  <c:v>56</c:v>
                </c:pt>
                <c:pt idx="12">
                  <c:v>66</c:v>
                </c:pt>
                <c:pt idx="13">
                  <c:v>67</c:v>
                </c:pt>
                <c:pt idx="14">
                  <c:v>75</c:v>
                </c:pt>
                <c:pt idx="15">
                  <c:v>78</c:v>
                </c:pt>
                <c:pt idx="16">
                  <c:v>87</c:v>
                </c:pt>
                <c:pt idx="17">
                  <c:v>88</c:v>
                </c:pt>
                <c:pt idx="18">
                  <c:v>120</c:v>
                </c:pt>
                <c:pt idx="19">
                  <c:v>128</c:v>
                </c:pt>
                <c:pt idx="20">
                  <c:v>150</c:v>
                </c:pt>
                <c:pt idx="21">
                  <c:v>201</c:v>
                </c:pt>
                <c:pt idx="22">
                  <c:v>234</c:v>
                </c:pt>
              </c:strCache>
            </c:strRef>
          </c:cat>
          <c:val>
            <c:numRef>
              <c:f>Pivot!$B$60:$B$83</c:f>
              <c:numCache>
                <c:formatCode>General</c:formatCode>
                <c:ptCount val="23"/>
                <c:pt idx="0">
                  <c:v>4560</c:v>
                </c:pt>
                <c:pt idx="1">
                  <c:v>45321</c:v>
                </c:pt>
                <c:pt idx="2">
                  <c:v>8890</c:v>
                </c:pt>
                <c:pt idx="3">
                  <c:v>67540</c:v>
                </c:pt>
                <c:pt idx="4">
                  <c:v>76543</c:v>
                </c:pt>
                <c:pt idx="5">
                  <c:v>1024</c:v>
                </c:pt>
                <c:pt idx="6">
                  <c:v>55670</c:v>
                </c:pt>
                <c:pt idx="7">
                  <c:v>1230</c:v>
                </c:pt>
                <c:pt idx="8">
                  <c:v>34529</c:v>
                </c:pt>
                <c:pt idx="9">
                  <c:v>78659</c:v>
                </c:pt>
                <c:pt idx="10">
                  <c:v>880</c:v>
                </c:pt>
                <c:pt idx="11">
                  <c:v>78654</c:v>
                </c:pt>
                <c:pt idx="12">
                  <c:v>76564</c:v>
                </c:pt>
                <c:pt idx="13">
                  <c:v>67821</c:v>
                </c:pt>
                <c:pt idx="14">
                  <c:v>975</c:v>
                </c:pt>
                <c:pt idx="15">
                  <c:v>4532</c:v>
                </c:pt>
                <c:pt idx="16">
                  <c:v>786549</c:v>
                </c:pt>
                <c:pt idx="17">
                  <c:v>9987</c:v>
                </c:pt>
                <c:pt idx="18">
                  <c:v>500</c:v>
                </c:pt>
                <c:pt idx="19">
                  <c:v>5679</c:v>
                </c:pt>
                <c:pt idx="20">
                  <c:v>750</c:v>
                </c:pt>
                <c:pt idx="21">
                  <c:v>67234</c:v>
                </c:pt>
                <c:pt idx="22">
                  <c:v>98765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5-4A17-898C-76B1F4CE2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8379455"/>
        <c:axId val="1383103983"/>
      </c:areaChart>
      <c:catAx>
        <c:axId val="13883794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103983"/>
        <c:crosses val="autoZero"/>
        <c:auto val="1"/>
        <c:lblAlgn val="ctr"/>
        <c:lblOffset val="100"/>
        <c:noMultiLvlLbl val="0"/>
      </c:catAx>
      <c:valAx>
        <c:axId val="13831039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379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[Purchase-Return-Book-With-Tax .xlsx]Pivot!PivotTable4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bg1"/>
                </a:solidFill>
              </a:rPr>
              <a:t>Total Tax Paid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Pivot!$B$86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Pivot!$A$87:$A$110</c:f>
              <c:strCache>
                <c:ptCount val="23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12</c:v>
                </c:pt>
                <c:pt idx="4">
                  <c:v>14</c:v>
                </c:pt>
                <c:pt idx="5">
                  <c:v>21</c:v>
                </c:pt>
                <c:pt idx="6">
                  <c:v>26</c:v>
                </c:pt>
                <c:pt idx="7">
                  <c:v>34</c:v>
                </c:pt>
                <c:pt idx="8">
                  <c:v>44</c:v>
                </c:pt>
                <c:pt idx="9">
                  <c:v>46</c:v>
                </c:pt>
                <c:pt idx="10">
                  <c:v>55</c:v>
                </c:pt>
                <c:pt idx="11">
                  <c:v>56</c:v>
                </c:pt>
                <c:pt idx="12">
                  <c:v>66</c:v>
                </c:pt>
                <c:pt idx="13">
                  <c:v>67</c:v>
                </c:pt>
                <c:pt idx="14">
                  <c:v>75</c:v>
                </c:pt>
                <c:pt idx="15">
                  <c:v>78</c:v>
                </c:pt>
                <c:pt idx="16">
                  <c:v>87</c:v>
                </c:pt>
                <c:pt idx="17">
                  <c:v>88</c:v>
                </c:pt>
                <c:pt idx="18">
                  <c:v>120</c:v>
                </c:pt>
                <c:pt idx="19">
                  <c:v>128</c:v>
                </c:pt>
                <c:pt idx="20">
                  <c:v>150</c:v>
                </c:pt>
                <c:pt idx="21">
                  <c:v>201</c:v>
                </c:pt>
                <c:pt idx="22">
                  <c:v>234</c:v>
                </c:pt>
              </c:strCache>
            </c:strRef>
          </c:cat>
          <c:val>
            <c:numRef>
              <c:f>Pivot!$B$87:$B$110</c:f>
              <c:numCache>
                <c:formatCode>General</c:formatCode>
                <c:ptCount val="23"/>
                <c:pt idx="0">
                  <c:v>1641.6</c:v>
                </c:pt>
                <c:pt idx="1">
                  <c:v>24473.34</c:v>
                </c:pt>
                <c:pt idx="2">
                  <c:v>9601.1999999999989</c:v>
                </c:pt>
                <c:pt idx="3">
                  <c:v>60786</c:v>
                </c:pt>
                <c:pt idx="4">
                  <c:v>96444.18</c:v>
                </c:pt>
                <c:pt idx="5">
                  <c:v>1075.2</c:v>
                </c:pt>
                <c:pt idx="6">
                  <c:v>260535.59999999998</c:v>
                </c:pt>
                <c:pt idx="7">
                  <c:v>5018.3999999999996</c:v>
                </c:pt>
                <c:pt idx="8">
                  <c:v>273469.68</c:v>
                </c:pt>
                <c:pt idx="9">
                  <c:v>651296.52</c:v>
                </c:pt>
                <c:pt idx="10">
                  <c:v>5808</c:v>
                </c:pt>
                <c:pt idx="11">
                  <c:v>660693.6</c:v>
                </c:pt>
                <c:pt idx="12">
                  <c:v>606386.88</c:v>
                </c:pt>
                <c:pt idx="13">
                  <c:v>817921.26</c:v>
                </c:pt>
                <c:pt idx="14">
                  <c:v>13162.5</c:v>
                </c:pt>
                <c:pt idx="15">
                  <c:v>42419.519999999997</c:v>
                </c:pt>
                <c:pt idx="16">
                  <c:v>8211571.5599999996</c:v>
                </c:pt>
                <c:pt idx="17">
                  <c:v>158194.07999999999</c:v>
                </c:pt>
                <c:pt idx="18">
                  <c:v>3000</c:v>
                </c:pt>
                <c:pt idx="19">
                  <c:v>130844.15999999999</c:v>
                </c:pt>
                <c:pt idx="20">
                  <c:v>8437.5</c:v>
                </c:pt>
                <c:pt idx="21">
                  <c:v>1621684.0799999998</c:v>
                </c:pt>
                <c:pt idx="22">
                  <c:v>4159981.8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47-4B01-9383-5EC58B129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8372255"/>
        <c:axId val="851284511"/>
      </c:areaChart>
      <c:catAx>
        <c:axId val="13883722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284511"/>
        <c:crosses val="autoZero"/>
        <c:auto val="1"/>
        <c:lblAlgn val="ctr"/>
        <c:lblOffset val="100"/>
        <c:noMultiLvlLbl val="0"/>
      </c:catAx>
      <c:valAx>
        <c:axId val="8512845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372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[Purchase-Return-Book-With-Tax .xlsx]Pivot!PivotTable5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Other Expences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Pivot!$B$113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Pivot!$A$114:$A$137</c:f>
              <c:strCache>
                <c:ptCount val="23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12</c:v>
                </c:pt>
                <c:pt idx="4">
                  <c:v>14</c:v>
                </c:pt>
                <c:pt idx="5">
                  <c:v>21</c:v>
                </c:pt>
                <c:pt idx="6">
                  <c:v>26</c:v>
                </c:pt>
                <c:pt idx="7">
                  <c:v>34</c:v>
                </c:pt>
                <c:pt idx="8">
                  <c:v>44</c:v>
                </c:pt>
                <c:pt idx="9">
                  <c:v>46</c:v>
                </c:pt>
                <c:pt idx="10">
                  <c:v>55</c:v>
                </c:pt>
                <c:pt idx="11">
                  <c:v>56</c:v>
                </c:pt>
                <c:pt idx="12">
                  <c:v>66</c:v>
                </c:pt>
                <c:pt idx="13">
                  <c:v>67</c:v>
                </c:pt>
                <c:pt idx="14">
                  <c:v>75</c:v>
                </c:pt>
                <c:pt idx="15">
                  <c:v>78</c:v>
                </c:pt>
                <c:pt idx="16">
                  <c:v>87</c:v>
                </c:pt>
                <c:pt idx="17">
                  <c:v>88</c:v>
                </c:pt>
                <c:pt idx="18">
                  <c:v>120</c:v>
                </c:pt>
                <c:pt idx="19">
                  <c:v>128</c:v>
                </c:pt>
                <c:pt idx="20">
                  <c:v>150</c:v>
                </c:pt>
                <c:pt idx="21">
                  <c:v>201</c:v>
                </c:pt>
                <c:pt idx="22">
                  <c:v>234</c:v>
                </c:pt>
              </c:strCache>
            </c:strRef>
          </c:cat>
          <c:val>
            <c:numRef>
              <c:f>Pivot!$B$114:$B$137</c:f>
              <c:numCache>
                <c:formatCode>General</c:formatCode>
                <c:ptCount val="23"/>
                <c:pt idx="0">
                  <c:v>500</c:v>
                </c:pt>
                <c:pt idx="1">
                  <c:v>6754</c:v>
                </c:pt>
                <c:pt idx="2">
                  <c:v>8765</c:v>
                </c:pt>
                <c:pt idx="3">
                  <c:v>3500</c:v>
                </c:pt>
                <c:pt idx="4">
                  <c:v>6700</c:v>
                </c:pt>
                <c:pt idx="5">
                  <c:v>600</c:v>
                </c:pt>
                <c:pt idx="6">
                  <c:v>3200</c:v>
                </c:pt>
                <c:pt idx="7">
                  <c:v>8900</c:v>
                </c:pt>
                <c:pt idx="8">
                  <c:v>765</c:v>
                </c:pt>
                <c:pt idx="9">
                  <c:v>9987</c:v>
                </c:pt>
                <c:pt idx="10">
                  <c:v>4500</c:v>
                </c:pt>
                <c:pt idx="11">
                  <c:v>900</c:v>
                </c:pt>
                <c:pt idx="12">
                  <c:v>5643</c:v>
                </c:pt>
                <c:pt idx="13">
                  <c:v>1200</c:v>
                </c:pt>
                <c:pt idx="14">
                  <c:v>2500</c:v>
                </c:pt>
                <c:pt idx="15">
                  <c:v>3100</c:v>
                </c:pt>
                <c:pt idx="16">
                  <c:v>2100</c:v>
                </c:pt>
                <c:pt idx="17">
                  <c:v>3421</c:v>
                </c:pt>
                <c:pt idx="18">
                  <c:v>1000</c:v>
                </c:pt>
                <c:pt idx="19">
                  <c:v>345</c:v>
                </c:pt>
                <c:pt idx="20">
                  <c:v>800</c:v>
                </c:pt>
                <c:pt idx="21">
                  <c:v>6754</c:v>
                </c:pt>
                <c:pt idx="22">
                  <c:v>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D3-4477-A0FA-E5533E5144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5031008"/>
        <c:axId val="1618523776"/>
      </c:lineChart>
      <c:catAx>
        <c:axId val="65503100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523776"/>
        <c:crosses val="autoZero"/>
        <c:auto val="1"/>
        <c:lblAlgn val="ctr"/>
        <c:lblOffset val="100"/>
        <c:noMultiLvlLbl val="0"/>
      </c:catAx>
      <c:valAx>
        <c:axId val="16185237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031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[Purchase-Return-Book-With-Tax .xlsx]Pivot!PivotTable7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Pivot!$B$167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Pivot!$A$168:$A$169</c:f>
              <c:strCache>
                <c:ptCount val="1"/>
                <c:pt idx="0">
                  <c:v>Oli</c:v>
                </c:pt>
              </c:strCache>
            </c:strRef>
          </c:cat>
          <c:val>
            <c:numRef>
              <c:f>Pivot!$B$168:$B$169</c:f>
              <c:numCache>
                <c:formatCode>General</c:formatCode>
                <c:ptCount val="1"/>
                <c:pt idx="0">
                  <c:v>786549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B2-41EF-9695-40FA8C1F2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375200"/>
        <c:axId val="1621423744"/>
      </c:barChart>
      <c:catAx>
        <c:axId val="56237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423744"/>
        <c:crosses val="autoZero"/>
        <c:auto val="1"/>
        <c:lblAlgn val="ctr"/>
        <c:lblOffset val="100"/>
        <c:noMultiLvlLbl val="0"/>
      </c:catAx>
      <c:valAx>
        <c:axId val="1621423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375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402166</xdr:colOff>
      <xdr:row>1</xdr:row>
      <xdr:rowOff>190500</xdr:rowOff>
    </xdr:from>
    <xdr:to>
      <xdr:col>23</xdr:col>
      <xdr:colOff>105833</xdr:colOff>
      <xdr:row>11</xdr:row>
      <xdr:rowOff>31750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137A9DC-E3D0-4699-9A45-422E969B99A8}"/>
            </a:ext>
          </a:extLst>
        </xdr:cNvPr>
        <xdr:cNvSpPr txBox="1"/>
      </xdr:nvSpPr>
      <xdr:spPr>
        <a:xfrm>
          <a:off x="13906499" y="391583"/>
          <a:ext cx="5842001" cy="34395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1)Choose</a:t>
          </a:r>
          <a:r>
            <a:rPr lang="en-US" sz="1600" b="1" baseline="0">
              <a:solidFill>
                <a:srgbClr val="FF0000"/>
              </a:solidFill>
            </a:rPr>
            <a:t> Supplier Name from list of Suppliers</a:t>
          </a:r>
          <a:endParaRPr lang="en-US" sz="1600" b="1">
            <a:solidFill>
              <a:srgbClr val="FF0000"/>
            </a:solidFill>
          </a:endParaRPr>
        </a:p>
        <a:p>
          <a:r>
            <a:rPr lang="en-US" sz="1600" b="1">
              <a:solidFill>
                <a:srgbClr val="FF0000"/>
              </a:solidFill>
            </a:rPr>
            <a:t>2) Calculate</a:t>
          </a:r>
          <a:r>
            <a:rPr lang="en-US" sz="1600" b="1" baseline="0">
              <a:solidFill>
                <a:srgbClr val="FF0000"/>
              </a:solidFill>
            </a:rPr>
            <a:t> the TAX paid = (Quantity *Rate) *Tax%</a:t>
          </a:r>
        </a:p>
        <a:p>
          <a:r>
            <a:rPr lang="en-US" sz="1600" b="1" baseline="0">
              <a:solidFill>
                <a:srgbClr val="FF0000"/>
              </a:solidFill>
            </a:rPr>
            <a:t>3) Total Amount = (Quanity*Rate)+Tax%+Tax Paid</a:t>
          </a:r>
        </a:p>
        <a:p>
          <a:endParaRPr lang="en-US" sz="1600" b="1" baseline="0">
            <a:solidFill>
              <a:srgbClr val="FF0000"/>
            </a:solidFill>
          </a:endParaRPr>
        </a:p>
        <a:p>
          <a:r>
            <a:rPr lang="en-US" sz="1600" b="1" baseline="0">
              <a:solidFill>
                <a:srgbClr val="FF0000"/>
              </a:solidFill>
            </a:rPr>
            <a:t>Visualization:--</a:t>
          </a:r>
        </a:p>
        <a:p>
          <a:endParaRPr lang="en-US" sz="1600" b="1" baseline="0">
            <a:solidFill>
              <a:srgbClr val="FF0000"/>
            </a:solidFill>
          </a:endParaRPr>
        </a:p>
        <a:p>
          <a:r>
            <a:rPr lang="en-US" sz="1600" b="1" baseline="0">
              <a:solidFill>
                <a:schemeClr val="accent1"/>
              </a:solidFill>
            </a:rPr>
            <a:t>1) Create Visual of Quanity and Rate </a:t>
          </a:r>
        </a:p>
        <a:p>
          <a:r>
            <a:rPr lang="en-US" sz="1600" b="1" baseline="0">
              <a:solidFill>
                <a:schemeClr val="accent1"/>
              </a:solidFill>
            </a:rPr>
            <a:t>2) Use Number card and Display the Total Quantity , Total Rate , and How much Tax Paid</a:t>
          </a:r>
        </a:p>
        <a:p>
          <a:r>
            <a:rPr lang="en-US" sz="1600" b="1" baseline="0">
              <a:solidFill>
                <a:schemeClr val="accent1"/>
              </a:solidFill>
            </a:rPr>
            <a:t>3) Find the total Other Expenses and Create a Nos Card of it.</a:t>
          </a:r>
        </a:p>
        <a:p>
          <a:r>
            <a:rPr lang="en-US" sz="1600" b="1" baseline="0">
              <a:solidFill>
                <a:schemeClr val="accent1"/>
              </a:solidFill>
            </a:rPr>
            <a:t>4) Show the visual of Supplier Name and their Quanity </a:t>
          </a:r>
        </a:p>
        <a:p>
          <a:r>
            <a:rPr lang="en-US" sz="1600" b="1" baseline="0">
              <a:solidFill>
                <a:schemeClr val="accent1"/>
              </a:solidFill>
            </a:rPr>
            <a:t>5) For which supplier Name  highest rate is given show in Number Card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11</xdr:col>
      <xdr:colOff>1345021</xdr:colOff>
      <xdr:row>2</xdr:row>
      <xdr:rowOff>486833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B0E3A35-631D-4A0B-A562-7CF02B42F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16167" y="201083"/>
          <a:ext cx="2466854" cy="127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288636</xdr:colOff>
      <xdr:row>17</xdr:row>
      <xdr:rowOff>150091</xdr:rowOff>
    </xdr:from>
    <xdr:to>
      <xdr:col>9</xdr:col>
      <xdr:colOff>11545</xdr:colOff>
      <xdr:row>32</xdr:row>
      <xdr:rowOff>46182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850D212-68B3-116C-7261-FBDABCBFDB85}"/>
            </a:ext>
          </a:extLst>
        </xdr:cNvPr>
        <xdr:cNvSpPr/>
      </xdr:nvSpPr>
      <xdr:spPr>
        <a:xfrm>
          <a:off x="288636" y="3290455"/>
          <a:ext cx="5230091" cy="266700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23091</xdr:colOff>
      <xdr:row>19</xdr:row>
      <xdr:rowOff>6696</xdr:rowOff>
    </xdr:from>
    <xdr:to>
      <xdr:col>8</xdr:col>
      <xdr:colOff>323272</xdr:colOff>
      <xdr:row>31</xdr:row>
      <xdr:rowOff>14316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1B5E57-48BA-4543-A47F-4D8603F1EF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248782</xdr:colOff>
      <xdr:row>17</xdr:row>
      <xdr:rowOff>161636</xdr:rowOff>
    </xdr:from>
    <xdr:to>
      <xdr:col>27</xdr:col>
      <xdr:colOff>196589</xdr:colOff>
      <xdr:row>29</xdr:row>
      <xdr:rowOff>115455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A1B27BCA-22DE-A7EC-5353-E53A6E8EE895}"/>
            </a:ext>
          </a:extLst>
        </xdr:cNvPr>
        <xdr:cNvSpPr/>
      </xdr:nvSpPr>
      <xdr:spPr>
        <a:xfrm>
          <a:off x="10327964" y="3302000"/>
          <a:ext cx="7902625" cy="2170546"/>
        </a:xfrm>
        <a:prstGeom prst="round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23</xdr:col>
      <xdr:colOff>198328</xdr:colOff>
      <xdr:row>20</xdr:row>
      <xdr:rowOff>148121</xdr:rowOff>
    </xdr:from>
    <xdr:to>
      <xdr:col>27</xdr:col>
      <xdr:colOff>57727</xdr:colOff>
      <xdr:row>26</xdr:row>
      <xdr:rowOff>178600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BE554F5-F8F4-44C6-B46B-0CBF8DABA9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161638</xdr:colOff>
      <xdr:row>21</xdr:row>
      <xdr:rowOff>20877</xdr:rowOff>
    </xdr:from>
    <xdr:to>
      <xdr:col>23</xdr:col>
      <xdr:colOff>196273</xdr:colOff>
      <xdr:row>27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1542102-4171-4708-B94E-E628ECF71F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23092</xdr:colOff>
      <xdr:row>21</xdr:row>
      <xdr:rowOff>48538</xdr:rowOff>
    </xdr:from>
    <xdr:to>
      <xdr:col>19</xdr:col>
      <xdr:colOff>115455</xdr:colOff>
      <xdr:row>26</xdr:row>
      <xdr:rowOff>155218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A5C3706-FB69-4488-8C7F-7B3776FB85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177453</xdr:colOff>
      <xdr:row>18</xdr:row>
      <xdr:rowOff>10438</xdr:rowOff>
    </xdr:from>
    <xdr:to>
      <xdr:col>14</xdr:col>
      <xdr:colOff>93946</xdr:colOff>
      <xdr:row>50</xdr:row>
      <xdr:rowOff>41753</xdr:rowOff>
    </xdr:to>
    <xdr:sp macro="" textlink="">
      <xdr:nvSpPr>
        <xdr:cNvPr id="16" name="Frame 15">
          <a:extLst>
            <a:ext uri="{FF2B5EF4-FFF2-40B4-BE49-F238E27FC236}">
              <a16:creationId xmlns:a16="http://schemas.microsoft.com/office/drawing/2014/main" id="{A66ECA3E-5D28-5E69-7800-72AFB9E4D8BA}"/>
            </a:ext>
          </a:extLst>
        </xdr:cNvPr>
        <xdr:cNvSpPr/>
      </xdr:nvSpPr>
      <xdr:spPr>
        <a:xfrm>
          <a:off x="5626275" y="3392465"/>
          <a:ext cx="4488493" cy="6043809"/>
        </a:xfrm>
        <a:prstGeom prst="frame">
          <a:avLst>
            <a:gd name="adj1" fmla="val 12577"/>
          </a:avLst>
        </a:prstGeom>
        <a:solidFill>
          <a:schemeClr val="tx2">
            <a:lumMod val="75000"/>
          </a:schemeClr>
        </a:solidFill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577274</xdr:colOff>
      <xdr:row>34</xdr:row>
      <xdr:rowOff>161637</xdr:rowOff>
    </xdr:from>
    <xdr:to>
      <xdr:col>8</xdr:col>
      <xdr:colOff>323273</xdr:colOff>
      <xdr:row>48</xdr:row>
      <xdr:rowOff>129087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9E496F83-821B-4F28-B207-903B832A3B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312145</xdr:colOff>
      <xdr:row>33</xdr:row>
      <xdr:rowOff>9179</xdr:rowOff>
    </xdr:from>
    <xdr:to>
      <xdr:col>9</xdr:col>
      <xdr:colOff>0</xdr:colOff>
      <xdr:row>50</xdr:row>
      <xdr:rowOff>11545</xdr:rowOff>
    </xdr:to>
    <xdr:sp macro="" textlink="">
      <xdr:nvSpPr>
        <xdr:cNvPr id="20" name="Frame 19">
          <a:extLst>
            <a:ext uri="{FF2B5EF4-FFF2-40B4-BE49-F238E27FC236}">
              <a16:creationId xmlns:a16="http://schemas.microsoft.com/office/drawing/2014/main" id="{BD6946FA-E302-5FEA-53BF-4585C3AEFA55}"/>
            </a:ext>
          </a:extLst>
        </xdr:cNvPr>
        <xdr:cNvSpPr/>
      </xdr:nvSpPr>
      <xdr:spPr>
        <a:xfrm>
          <a:off x="312145" y="6105179"/>
          <a:ext cx="5195037" cy="3142730"/>
        </a:xfrm>
        <a:prstGeom prst="frame">
          <a:avLst>
            <a:gd name="adj1" fmla="val 9787"/>
          </a:avLst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296544</xdr:colOff>
      <xdr:row>30</xdr:row>
      <xdr:rowOff>69273</xdr:rowOff>
    </xdr:from>
    <xdr:to>
      <xdr:col>27</xdr:col>
      <xdr:colOff>25147</xdr:colOff>
      <xdr:row>50</xdr:row>
      <xdr:rowOff>46181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A73F4938-B607-44C0-AE2A-9CB902BE84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542637</xdr:colOff>
      <xdr:row>8</xdr:row>
      <xdr:rowOff>138546</xdr:rowOff>
    </xdr:from>
    <xdr:to>
      <xdr:col>18</xdr:col>
      <xdr:colOff>357909</xdr:colOff>
      <xdr:row>14</xdr:row>
      <xdr:rowOff>127000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8FBEE56E-A469-BE38-AC87-367AA2FC169C}"/>
            </a:ext>
          </a:extLst>
        </xdr:cNvPr>
        <xdr:cNvSpPr/>
      </xdr:nvSpPr>
      <xdr:spPr>
        <a:xfrm>
          <a:off x="2990273" y="1616364"/>
          <a:ext cx="10102272" cy="1096818"/>
        </a:xfrm>
        <a:prstGeom prst="round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4400">
              <a:solidFill>
                <a:schemeClr val="bg1"/>
              </a:solidFill>
              <a:latin typeface="Algerian" panose="04020705040A02060702" pitchFamily="82" charset="0"/>
            </a:rPr>
            <a:t>PURCHASE</a:t>
          </a:r>
          <a:r>
            <a:rPr lang="en-IN" sz="4400" baseline="0">
              <a:solidFill>
                <a:schemeClr val="bg1"/>
              </a:solidFill>
              <a:latin typeface="Algerian" panose="04020705040A02060702" pitchFamily="82" charset="0"/>
            </a:rPr>
            <a:t>-RETURN-BOOK-WITH-TAX</a:t>
          </a:r>
          <a:endParaRPr lang="en-IN" sz="4400">
            <a:solidFill>
              <a:schemeClr val="bg1"/>
            </a:solidFill>
            <a:latin typeface="Algerian" panose="04020705040A02060702" pitchFamily="82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426720</xdr:colOff>
      <xdr:row>7</xdr:row>
      <xdr:rowOff>53340</xdr:rowOff>
    </xdr:from>
    <xdr:to>
      <xdr:col>8</xdr:col>
      <xdr:colOff>563880</xdr:colOff>
      <xdr:row>22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BF7676-2992-D35A-463B-015C34D633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251460</xdr:colOff>
      <xdr:row>37</xdr:row>
      <xdr:rowOff>15240</xdr:rowOff>
    </xdr:from>
    <xdr:to>
      <xdr:col>10</xdr:col>
      <xdr:colOff>167640</xdr:colOff>
      <xdr:row>52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B1C7DBB-873F-39B7-40A5-C8144485F5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502920</xdr:colOff>
      <xdr:row>58</xdr:row>
      <xdr:rowOff>15240</xdr:rowOff>
    </xdr:from>
    <xdr:to>
      <xdr:col>10</xdr:col>
      <xdr:colOff>419100</xdr:colOff>
      <xdr:row>73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84BCEAE-9F8D-8E57-3459-7A8EE66073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678180</xdr:colOff>
      <xdr:row>86</xdr:row>
      <xdr:rowOff>129540</xdr:rowOff>
    </xdr:from>
    <xdr:to>
      <xdr:col>9</xdr:col>
      <xdr:colOff>205740</xdr:colOff>
      <xdr:row>101</xdr:row>
      <xdr:rowOff>129540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A4672D3-08B8-0A98-AE90-5193ED7071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243840</xdr:colOff>
      <xdr:row>116</xdr:row>
      <xdr:rowOff>15240</xdr:rowOff>
    </xdr:from>
    <xdr:to>
      <xdr:col>8</xdr:col>
      <xdr:colOff>381000</xdr:colOff>
      <xdr:row>131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5D325E-0EE4-D213-2C9F-F6369A7488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502920</xdr:colOff>
      <xdr:row>164</xdr:row>
      <xdr:rowOff>15240</xdr:rowOff>
    </xdr:from>
    <xdr:to>
      <xdr:col>10</xdr:col>
      <xdr:colOff>419100</xdr:colOff>
      <xdr:row>179</xdr:row>
      <xdr:rowOff>15240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9EFE665-AAF1-0A5E-7D9D-56C18CCFE2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ELL" refreshedDate="45230.883845486111" backgroundQuery="1" createdVersion="8" refreshedVersion="8" minRefreshableVersion="3" recordCount="0" supportSubquery="1" supportAdvancedDrill="1" xr:uid="{B19C563C-AEA6-4482-8298-8B586057CAC4}">
  <cacheSource type="external" connectionId="1"/>
  <cacheFields count="2">
    <cacheField name="[Table3].[Quantity].[Quantity]" caption="Quantity" numFmtId="0" hierarchy="5" level="1">
      <sharedItems containsSemiMixedTypes="0" containsString="0" containsNumber="1" containsInteger="1" minValue="2" maxValue="234" count="23">
        <n v="2"/>
        <n v="3"/>
        <n v="6"/>
        <n v="12"/>
        <n v="14"/>
        <n v="21"/>
        <n v="26"/>
        <n v="34"/>
        <n v="44"/>
        <n v="46"/>
        <n v="55"/>
        <n v="56"/>
        <n v="66"/>
        <n v="67"/>
        <n v="75"/>
        <n v="78"/>
        <n v="87"/>
        <n v="88"/>
        <n v="120"/>
        <n v="128"/>
        <n v="150"/>
        <n v="201"/>
        <n v="234"/>
      </sharedItems>
      <extLst>
        <ext xmlns:x15="http://schemas.microsoft.com/office/spreadsheetml/2010/11/main" uri="{4F2E5C28-24EA-4eb8-9CBF-B6C8F9C3D259}">
          <x15:cachedUniqueNames>
            <x15:cachedUniqueName index="0" name="[Table3].[Quantity].&amp;[2]"/>
            <x15:cachedUniqueName index="1" name="[Table3].[Quantity].&amp;[3]"/>
            <x15:cachedUniqueName index="2" name="[Table3].[Quantity].&amp;[6]"/>
            <x15:cachedUniqueName index="3" name="[Table3].[Quantity].&amp;[12]"/>
            <x15:cachedUniqueName index="4" name="[Table3].[Quantity].&amp;[14]"/>
            <x15:cachedUniqueName index="5" name="[Table3].[Quantity].&amp;[21]"/>
            <x15:cachedUniqueName index="6" name="[Table3].[Quantity].&amp;[26]"/>
            <x15:cachedUniqueName index="7" name="[Table3].[Quantity].&amp;[34]"/>
            <x15:cachedUniqueName index="8" name="[Table3].[Quantity].&amp;[44]"/>
            <x15:cachedUniqueName index="9" name="[Table3].[Quantity].&amp;[46]"/>
            <x15:cachedUniqueName index="10" name="[Table3].[Quantity].&amp;[55]"/>
            <x15:cachedUniqueName index="11" name="[Table3].[Quantity].&amp;[56]"/>
            <x15:cachedUniqueName index="12" name="[Table3].[Quantity].&amp;[66]"/>
            <x15:cachedUniqueName index="13" name="[Table3].[Quantity].&amp;[67]"/>
            <x15:cachedUniqueName index="14" name="[Table3].[Quantity].&amp;[75]"/>
            <x15:cachedUniqueName index="15" name="[Table3].[Quantity].&amp;[78]"/>
            <x15:cachedUniqueName index="16" name="[Table3].[Quantity].&amp;[87]"/>
            <x15:cachedUniqueName index="17" name="[Table3].[Quantity].&amp;[88]"/>
            <x15:cachedUniqueName index="18" name="[Table3].[Quantity].&amp;[120]"/>
            <x15:cachedUniqueName index="19" name="[Table3].[Quantity].&amp;[128]"/>
            <x15:cachedUniqueName index="20" name="[Table3].[Quantity].&amp;[150]"/>
            <x15:cachedUniqueName index="21" name="[Table3].[Quantity].&amp;[201]"/>
            <x15:cachedUniqueName index="22" name="[Table3].[Quantity].&amp;[234]"/>
          </x15:cachedUniqueNames>
        </ext>
      </extLst>
    </cacheField>
    <cacheField name="[Measures].[Sum of Tax Paid]" caption="Sum of Tax Paid" numFmtId="0" hierarchy="15" level="32767"/>
  </cacheFields>
  <cacheHierarchies count="17">
    <cacheHierarchy uniqueName="[Table3].[Date]" caption="Date" attribute="1" time="1" defaultMemberUniqueName="[Table3].[Date].[All]" allUniqueName="[Table3].[Date].[All]" dimensionUniqueName="[Table3]" displayFolder="" count="0" memberValueDatatype="7" unbalanced="0"/>
    <cacheHierarchy uniqueName="[Table3].[Debit Note No.]" caption="Debit Note No." attribute="1" defaultMemberUniqueName="[Table3].[Debit Note No.].[All]" allUniqueName="[Table3].[Debit Note No.].[All]" dimensionUniqueName="[Table3]" displayFolder="" count="0" memberValueDatatype="130" unbalanced="0"/>
    <cacheHierarchy uniqueName="[Table3].[Invoice No.]" caption="Invoice No." attribute="1" defaultMemberUniqueName="[Table3].[Invoice No.].[All]" allUniqueName="[Table3].[Invoice No.].[All]" dimensionUniqueName="[Table3]" displayFolder="" count="0" memberValueDatatype="130" unbalanced="0"/>
    <cacheHierarchy uniqueName="[Table3].[Supplier Name]" caption="Supplier Name" attribute="1" defaultMemberUniqueName="[Table3].[Supplier Name].[All]" allUniqueName="[Table3].[Supplier Name].[All]" dimensionUniqueName="[Table3]" displayFolder="" count="0" memberValueDatatype="130" unbalanced="0"/>
    <cacheHierarchy uniqueName="[Table3].[Product Details]" caption="Product Details" attribute="1" defaultMemberUniqueName="[Table3].[Product Details].[All]" allUniqueName="[Table3].[Product Details].[All]" dimensionUniqueName="[Table3]" displayFolder="" count="0" memberValueDatatype="130" unbalanced="0"/>
    <cacheHierarchy uniqueName="[Table3].[Quantity]" caption="Quantity" attribute="1" defaultMemberUniqueName="[Table3].[Quantity].[All]" allUniqueName="[Table3].[Quantity].[All]" dimensionUniqueName="[Table3]" displayFolder="" count="2" memberValueDatatype="20" unbalanced="0">
      <fieldsUsage count="2">
        <fieldUsage x="-1"/>
        <fieldUsage x="0"/>
      </fieldsUsage>
    </cacheHierarchy>
    <cacheHierarchy uniqueName="[Table3].[Rate]" caption="Rate" attribute="1" defaultMemberUniqueName="[Table3].[Rate].[All]" allUniqueName="[Table3].[Rate].[All]" dimensionUniqueName="[Table3]" displayFolder="" count="0" memberValueDatatype="20" unbalanced="0"/>
    <cacheHierarchy uniqueName="[Table3].[Tax %]" caption="Tax %" attribute="1" defaultMemberUniqueName="[Table3].[Tax %].[All]" allUniqueName="[Table3].[Tax %].[All]" dimensionUniqueName="[Table3]" displayFolder="" count="0" memberValueDatatype="5" unbalanced="0"/>
    <cacheHierarchy uniqueName="[Table3].[Tax Paid]" caption="Tax Paid" attribute="1" defaultMemberUniqueName="[Table3].[Tax Paid].[All]" allUniqueName="[Table3].[Tax Paid].[All]" dimensionUniqueName="[Table3]" displayFolder="" count="0" memberValueDatatype="5" unbalanced="0"/>
    <cacheHierarchy uniqueName="[Table3].[Other Expenses]" caption="Other Expenses" attribute="1" defaultMemberUniqueName="[Table3].[Other Expenses].[All]" allUniqueName="[Table3].[Other Expenses].[All]" dimensionUniqueName="[Table3]" displayFolder="" count="0" memberValueDatatype="20" unbalanced="0"/>
    <cacheHierarchy uniqueName="[Table3].[Total Amount]" caption="Total Amount" attribute="1" defaultMemberUniqueName="[Table3].[Total Amount].[All]" allUniqueName="[Table3].[Total Amount].[All]" dimensionUniqueName="[Table3]" displayFolder="" count="0" memberValueDatatype="5" unbalanced="0"/>
    <cacheHierarchy uniqueName="[Measures].[__XL_Count Table3]" caption="__XL_Count Table3" measure="1" displayFolder="" measureGroup="Table3" count="0" hidden="1"/>
    <cacheHierarchy uniqueName="[Measures].[__No measures defined]" caption="__No measures defined" measure="1" displayFolder="" count="0" hidden="1"/>
    <cacheHierarchy uniqueName="[Measures].[Sum of Quantity]" caption="Sum of Quantity" measure="1" displayFolder="" measureGroup="Table3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Rate]" caption="Sum of Rate" measure="1" displayFolder="" measureGroup="Table3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Tax Paid]" caption="Sum of Tax Paid" measure="1" displayFolder="" measureGroup="Table3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Other Expenses]" caption="Sum of Other Expenses" measure="1" displayFolder="" measureGroup="Table3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</cacheHierarchies>
  <kpis count="0"/>
  <dimensions count="2">
    <dimension measure="1" name="Measures" uniqueName="[Measures]" caption="Measures"/>
    <dimension name="Table3" uniqueName="[Table3]" caption="Table3"/>
  </dimensions>
  <measureGroups count="1">
    <measureGroup name="Table3" caption="Table3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ELL" refreshedDate="45230.880863194441" backgroundQuery="1" createdVersion="8" refreshedVersion="8" minRefreshableVersion="3" recordCount="0" supportSubquery="1" supportAdvancedDrill="1" xr:uid="{6FA2870B-1B89-4DD9-8FF1-3C33031F1DD2}">
  <cacheSource type="external" connectionId="1"/>
  <cacheFields count="2">
    <cacheField name="[Table3].[Quantity].[Quantity]" caption="Quantity" numFmtId="0" hierarchy="5" level="1">
      <sharedItems containsSemiMixedTypes="0" containsString="0" containsNumber="1" containsInteger="1" minValue="2" maxValue="234" count="23">
        <n v="2"/>
        <n v="3"/>
        <n v="6"/>
        <n v="12"/>
        <n v="14"/>
        <n v="21"/>
        <n v="26"/>
        <n v="34"/>
        <n v="44"/>
        <n v="46"/>
        <n v="55"/>
        <n v="56"/>
        <n v="66"/>
        <n v="67"/>
        <n v="75"/>
        <n v="78"/>
        <n v="87"/>
        <n v="88"/>
        <n v="120"/>
        <n v="128"/>
        <n v="150"/>
        <n v="201"/>
        <n v="234"/>
      </sharedItems>
      <extLst>
        <ext xmlns:x15="http://schemas.microsoft.com/office/spreadsheetml/2010/11/main" uri="{4F2E5C28-24EA-4eb8-9CBF-B6C8F9C3D259}">
          <x15:cachedUniqueNames>
            <x15:cachedUniqueName index="0" name="[Table3].[Quantity].&amp;[2]"/>
            <x15:cachedUniqueName index="1" name="[Table3].[Quantity].&amp;[3]"/>
            <x15:cachedUniqueName index="2" name="[Table3].[Quantity].&amp;[6]"/>
            <x15:cachedUniqueName index="3" name="[Table3].[Quantity].&amp;[12]"/>
            <x15:cachedUniqueName index="4" name="[Table3].[Quantity].&amp;[14]"/>
            <x15:cachedUniqueName index="5" name="[Table3].[Quantity].&amp;[21]"/>
            <x15:cachedUniqueName index="6" name="[Table3].[Quantity].&amp;[26]"/>
            <x15:cachedUniqueName index="7" name="[Table3].[Quantity].&amp;[34]"/>
            <x15:cachedUniqueName index="8" name="[Table3].[Quantity].&amp;[44]"/>
            <x15:cachedUniqueName index="9" name="[Table3].[Quantity].&amp;[46]"/>
            <x15:cachedUniqueName index="10" name="[Table3].[Quantity].&amp;[55]"/>
            <x15:cachedUniqueName index="11" name="[Table3].[Quantity].&amp;[56]"/>
            <x15:cachedUniqueName index="12" name="[Table3].[Quantity].&amp;[66]"/>
            <x15:cachedUniqueName index="13" name="[Table3].[Quantity].&amp;[67]"/>
            <x15:cachedUniqueName index="14" name="[Table3].[Quantity].&amp;[75]"/>
            <x15:cachedUniqueName index="15" name="[Table3].[Quantity].&amp;[78]"/>
            <x15:cachedUniqueName index="16" name="[Table3].[Quantity].&amp;[87]"/>
            <x15:cachedUniqueName index="17" name="[Table3].[Quantity].&amp;[88]"/>
            <x15:cachedUniqueName index="18" name="[Table3].[Quantity].&amp;[120]"/>
            <x15:cachedUniqueName index="19" name="[Table3].[Quantity].&amp;[128]"/>
            <x15:cachedUniqueName index="20" name="[Table3].[Quantity].&amp;[150]"/>
            <x15:cachedUniqueName index="21" name="[Table3].[Quantity].&amp;[201]"/>
            <x15:cachedUniqueName index="22" name="[Table3].[Quantity].&amp;[234]"/>
          </x15:cachedUniqueNames>
        </ext>
      </extLst>
    </cacheField>
    <cacheField name="[Measures].[Sum of Rate]" caption="Sum of Rate" numFmtId="0" hierarchy="14" level="32767"/>
  </cacheFields>
  <cacheHierarchies count="17">
    <cacheHierarchy uniqueName="[Table3].[Date]" caption="Date" attribute="1" time="1" defaultMemberUniqueName="[Table3].[Date].[All]" allUniqueName="[Table3].[Date].[All]" dimensionUniqueName="[Table3]" displayFolder="" count="0" memberValueDatatype="7" unbalanced="0"/>
    <cacheHierarchy uniqueName="[Table3].[Debit Note No.]" caption="Debit Note No." attribute="1" defaultMemberUniqueName="[Table3].[Debit Note No.].[All]" allUniqueName="[Table3].[Debit Note No.].[All]" dimensionUniqueName="[Table3]" displayFolder="" count="0" memberValueDatatype="130" unbalanced="0"/>
    <cacheHierarchy uniqueName="[Table3].[Invoice No.]" caption="Invoice No." attribute="1" defaultMemberUniqueName="[Table3].[Invoice No.].[All]" allUniqueName="[Table3].[Invoice No.].[All]" dimensionUniqueName="[Table3]" displayFolder="" count="0" memberValueDatatype="130" unbalanced="0"/>
    <cacheHierarchy uniqueName="[Table3].[Supplier Name]" caption="Supplier Name" attribute="1" defaultMemberUniqueName="[Table3].[Supplier Name].[All]" allUniqueName="[Table3].[Supplier Name].[All]" dimensionUniqueName="[Table3]" displayFolder="" count="0" memberValueDatatype="130" unbalanced="0"/>
    <cacheHierarchy uniqueName="[Table3].[Product Details]" caption="Product Details" attribute="1" defaultMemberUniqueName="[Table3].[Product Details].[All]" allUniqueName="[Table3].[Product Details].[All]" dimensionUniqueName="[Table3]" displayFolder="" count="0" memberValueDatatype="130" unbalanced="0"/>
    <cacheHierarchy uniqueName="[Table3].[Quantity]" caption="Quantity" attribute="1" defaultMemberUniqueName="[Table3].[Quantity].[All]" allUniqueName="[Table3].[Quantity].[All]" dimensionUniqueName="[Table3]" displayFolder="" count="2" memberValueDatatype="20" unbalanced="0">
      <fieldsUsage count="2">
        <fieldUsage x="-1"/>
        <fieldUsage x="0"/>
      </fieldsUsage>
    </cacheHierarchy>
    <cacheHierarchy uniqueName="[Table3].[Rate]" caption="Rate" attribute="1" defaultMemberUniqueName="[Table3].[Rate].[All]" allUniqueName="[Table3].[Rate].[All]" dimensionUniqueName="[Table3]" displayFolder="" count="0" memberValueDatatype="20" unbalanced="0"/>
    <cacheHierarchy uniqueName="[Table3].[Tax %]" caption="Tax %" attribute="1" defaultMemberUniqueName="[Table3].[Tax %].[All]" allUniqueName="[Table3].[Tax %].[All]" dimensionUniqueName="[Table3]" displayFolder="" count="0" memberValueDatatype="5" unbalanced="0"/>
    <cacheHierarchy uniqueName="[Table3].[Tax Paid]" caption="Tax Paid" attribute="1" defaultMemberUniqueName="[Table3].[Tax Paid].[All]" allUniqueName="[Table3].[Tax Paid].[All]" dimensionUniqueName="[Table3]" displayFolder="" count="0" memberValueDatatype="5" unbalanced="0"/>
    <cacheHierarchy uniqueName="[Table3].[Other Expenses]" caption="Other Expenses" attribute="1" defaultMemberUniqueName="[Table3].[Other Expenses].[All]" allUniqueName="[Table3].[Other Expenses].[All]" dimensionUniqueName="[Table3]" displayFolder="" count="0" memberValueDatatype="20" unbalanced="0"/>
    <cacheHierarchy uniqueName="[Table3].[Total Amount]" caption="Total Amount" attribute="1" defaultMemberUniqueName="[Table3].[Total Amount].[All]" allUniqueName="[Table3].[Total Amount].[All]" dimensionUniqueName="[Table3]" displayFolder="" count="0" memberValueDatatype="5" unbalanced="0"/>
    <cacheHierarchy uniqueName="[Measures].[__XL_Count Table3]" caption="__XL_Count Table3" measure="1" displayFolder="" measureGroup="Table3" count="0" hidden="1"/>
    <cacheHierarchy uniqueName="[Measures].[__No measures defined]" caption="__No measures defined" measure="1" displayFolder="" count="0" hidden="1"/>
    <cacheHierarchy uniqueName="[Measures].[Sum of Quantity]" caption="Sum of Quantity" measure="1" displayFolder="" measureGroup="Table3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Rate]" caption="Sum of Rate" measure="1" displayFolder="" measureGroup="Table3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Tax Paid]" caption="Sum of Tax Paid" measure="1" displayFolder="" measureGroup="Table3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Other Expenses]" caption="Sum of Other Expenses" measure="1" displayFolder="" measureGroup="Table3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</cacheHierarchies>
  <kpis count="0"/>
  <dimensions count="2">
    <dimension measure="1" name="Measures" uniqueName="[Measures]" caption="Measures"/>
    <dimension name="Table3" uniqueName="[Table3]" caption="Table3"/>
  </dimensions>
  <measureGroups count="1">
    <measureGroup name="Table3" caption="Table3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ELL" refreshedDate="45230.87596099537" backgroundQuery="1" createdVersion="8" refreshedVersion="8" minRefreshableVersion="3" recordCount="0" supportSubquery="1" supportAdvancedDrill="1" xr:uid="{8A677DB3-01A9-4DA7-BC94-AB41507FE75A}">
  <cacheSource type="external" connectionId="1"/>
  <cacheFields count="2">
    <cacheField name="[Table3].[Quantity].[Quantity]" caption="Quantity" numFmtId="0" hierarchy="5" level="1">
      <sharedItems containsSemiMixedTypes="0" containsString="0" containsNumber="1" containsInteger="1" minValue="2" maxValue="234" count="23">
        <n v="2"/>
        <n v="3"/>
        <n v="6"/>
        <n v="12"/>
        <n v="14"/>
        <n v="21"/>
        <n v="26"/>
        <n v="34"/>
        <n v="44"/>
        <n v="46"/>
        <n v="55"/>
        <n v="56"/>
        <n v="66"/>
        <n v="67"/>
        <n v="75"/>
        <n v="78"/>
        <n v="87"/>
        <n v="88"/>
        <n v="120"/>
        <n v="128"/>
        <n v="150"/>
        <n v="201"/>
        <n v="234"/>
      </sharedItems>
      <extLst>
        <ext xmlns:x15="http://schemas.microsoft.com/office/spreadsheetml/2010/11/main" uri="{4F2E5C28-24EA-4eb8-9CBF-B6C8F9C3D259}">
          <x15:cachedUniqueNames>
            <x15:cachedUniqueName index="0" name="[Table3].[Quantity].&amp;[2]"/>
            <x15:cachedUniqueName index="1" name="[Table3].[Quantity].&amp;[3]"/>
            <x15:cachedUniqueName index="2" name="[Table3].[Quantity].&amp;[6]"/>
            <x15:cachedUniqueName index="3" name="[Table3].[Quantity].&amp;[12]"/>
            <x15:cachedUniqueName index="4" name="[Table3].[Quantity].&amp;[14]"/>
            <x15:cachedUniqueName index="5" name="[Table3].[Quantity].&amp;[21]"/>
            <x15:cachedUniqueName index="6" name="[Table3].[Quantity].&amp;[26]"/>
            <x15:cachedUniqueName index="7" name="[Table3].[Quantity].&amp;[34]"/>
            <x15:cachedUniqueName index="8" name="[Table3].[Quantity].&amp;[44]"/>
            <x15:cachedUniqueName index="9" name="[Table3].[Quantity].&amp;[46]"/>
            <x15:cachedUniqueName index="10" name="[Table3].[Quantity].&amp;[55]"/>
            <x15:cachedUniqueName index="11" name="[Table3].[Quantity].&amp;[56]"/>
            <x15:cachedUniqueName index="12" name="[Table3].[Quantity].&amp;[66]"/>
            <x15:cachedUniqueName index="13" name="[Table3].[Quantity].&amp;[67]"/>
            <x15:cachedUniqueName index="14" name="[Table3].[Quantity].&amp;[75]"/>
            <x15:cachedUniqueName index="15" name="[Table3].[Quantity].&amp;[78]"/>
            <x15:cachedUniqueName index="16" name="[Table3].[Quantity].&amp;[87]"/>
            <x15:cachedUniqueName index="17" name="[Table3].[Quantity].&amp;[88]"/>
            <x15:cachedUniqueName index="18" name="[Table3].[Quantity].&amp;[120]"/>
            <x15:cachedUniqueName index="19" name="[Table3].[Quantity].&amp;[128]"/>
            <x15:cachedUniqueName index="20" name="[Table3].[Quantity].&amp;[150]"/>
            <x15:cachedUniqueName index="21" name="[Table3].[Quantity].&amp;[201]"/>
            <x15:cachedUniqueName index="22" name="[Table3].[Quantity].&amp;[234]"/>
          </x15:cachedUniqueNames>
        </ext>
      </extLst>
    </cacheField>
    <cacheField name="[Measures].[Sum of Quantity]" caption="Sum of Quantity" numFmtId="0" hierarchy="13" level="32767"/>
  </cacheFields>
  <cacheHierarchies count="17">
    <cacheHierarchy uniqueName="[Table3].[Date]" caption="Date" attribute="1" time="1" defaultMemberUniqueName="[Table3].[Date].[All]" allUniqueName="[Table3].[Date].[All]" dimensionUniqueName="[Table3]" displayFolder="" count="0" memberValueDatatype="7" unbalanced="0"/>
    <cacheHierarchy uniqueName="[Table3].[Debit Note No.]" caption="Debit Note No." attribute="1" defaultMemberUniqueName="[Table3].[Debit Note No.].[All]" allUniqueName="[Table3].[Debit Note No.].[All]" dimensionUniqueName="[Table3]" displayFolder="" count="0" memberValueDatatype="130" unbalanced="0"/>
    <cacheHierarchy uniqueName="[Table3].[Invoice No.]" caption="Invoice No." attribute="1" defaultMemberUniqueName="[Table3].[Invoice No.].[All]" allUniqueName="[Table3].[Invoice No.].[All]" dimensionUniqueName="[Table3]" displayFolder="" count="0" memberValueDatatype="130" unbalanced="0"/>
    <cacheHierarchy uniqueName="[Table3].[Supplier Name]" caption="Supplier Name" attribute="1" defaultMemberUniqueName="[Table3].[Supplier Name].[All]" allUniqueName="[Table3].[Supplier Name].[All]" dimensionUniqueName="[Table3]" displayFolder="" count="0" memberValueDatatype="130" unbalanced="0"/>
    <cacheHierarchy uniqueName="[Table3].[Product Details]" caption="Product Details" attribute="1" defaultMemberUniqueName="[Table3].[Product Details].[All]" allUniqueName="[Table3].[Product Details].[All]" dimensionUniqueName="[Table3]" displayFolder="" count="0" memberValueDatatype="130" unbalanced="0"/>
    <cacheHierarchy uniqueName="[Table3].[Quantity]" caption="Quantity" attribute="1" defaultMemberUniqueName="[Table3].[Quantity].[All]" allUniqueName="[Table3].[Quantity].[All]" dimensionUniqueName="[Table3]" displayFolder="" count="2" memberValueDatatype="20" unbalanced="0">
      <fieldsUsage count="2">
        <fieldUsage x="-1"/>
        <fieldUsage x="0"/>
      </fieldsUsage>
    </cacheHierarchy>
    <cacheHierarchy uniqueName="[Table3].[Rate]" caption="Rate" attribute="1" defaultMemberUniqueName="[Table3].[Rate].[All]" allUniqueName="[Table3].[Rate].[All]" dimensionUniqueName="[Table3]" displayFolder="" count="0" memberValueDatatype="20" unbalanced="0"/>
    <cacheHierarchy uniqueName="[Table3].[Tax %]" caption="Tax %" attribute="1" defaultMemberUniqueName="[Table3].[Tax %].[All]" allUniqueName="[Table3].[Tax %].[All]" dimensionUniqueName="[Table3]" displayFolder="" count="0" memberValueDatatype="5" unbalanced="0"/>
    <cacheHierarchy uniqueName="[Table3].[Tax Paid]" caption="Tax Paid" attribute="1" defaultMemberUniqueName="[Table3].[Tax Paid].[All]" allUniqueName="[Table3].[Tax Paid].[All]" dimensionUniqueName="[Table3]" displayFolder="" count="0" memberValueDatatype="5" unbalanced="0"/>
    <cacheHierarchy uniqueName="[Table3].[Other Expenses]" caption="Other Expenses" attribute="1" defaultMemberUniqueName="[Table3].[Other Expenses].[All]" allUniqueName="[Table3].[Other Expenses].[All]" dimensionUniqueName="[Table3]" displayFolder="" count="0" memberValueDatatype="20" unbalanced="0"/>
    <cacheHierarchy uniqueName="[Table3].[Total Amount]" caption="Total Amount" attribute="1" defaultMemberUniqueName="[Table3].[Total Amount].[All]" allUniqueName="[Table3].[Total Amount].[All]" dimensionUniqueName="[Table3]" displayFolder="" count="0" memberValueDatatype="5" unbalanced="0"/>
    <cacheHierarchy uniqueName="[Measures].[__XL_Count Table3]" caption="__XL_Count Table3" measure="1" displayFolder="" measureGroup="Table3" count="0" hidden="1"/>
    <cacheHierarchy uniqueName="[Measures].[__No measures defined]" caption="__No measures defined" measure="1" displayFolder="" count="0" hidden="1"/>
    <cacheHierarchy uniqueName="[Measures].[Sum of Quantity]" caption="Sum of Quantity" measure="1" displayFolder="" measureGroup="Table3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Rate]" caption="Sum of Rate" measure="1" displayFolder="" measureGroup="Table3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Tax Paid]" caption="Sum of Tax Paid" measure="1" displayFolder="" measureGroup="Table3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Other Expenses]" caption="Sum of Other Expenses" measure="1" displayFolder="" measureGroup="Table3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</cacheHierarchies>
  <kpis count="0"/>
  <dimensions count="2">
    <dimension measure="1" name="Measures" uniqueName="[Measures]" caption="Measures"/>
    <dimension name="Table3" uniqueName="[Table3]" caption="Table3"/>
  </dimensions>
  <measureGroups count="1">
    <measureGroup name="Table3" caption="Table3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ELL" refreshedDate="45229.921639004628" backgroundQuery="1" createdVersion="8" refreshedVersion="8" minRefreshableVersion="3" recordCount="0" supportSubquery="1" supportAdvancedDrill="1" xr:uid="{FFD920F5-3748-4E50-BA15-3C4654A23762}">
  <cacheSource type="external" connectionId="1"/>
  <cacheFields count="2">
    <cacheField name="[Table3].[Quantity].[Quantity]" caption="Quantity" numFmtId="0" hierarchy="5" level="1">
      <sharedItems containsSemiMixedTypes="0" containsString="0" containsNumber="1" containsInteger="1" minValue="2" maxValue="234" count="23">
        <n v="2"/>
        <n v="3"/>
        <n v="6"/>
        <n v="12"/>
        <n v="14"/>
        <n v="21"/>
        <n v="26"/>
        <n v="34"/>
        <n v="44"/>
        <n v="46"/>
        <n v="55"/>
        <n v="56"/>
        <n v="66"/>
        <n v="67"/>
        <n v="75"/>
        <n v="78"/>
        <n v="87"/>
        <n v="88"/>
        <n v="120"/>
        <n v="128"/>
        <n v="150"/>
        <n v="201"/>
        <n v="234"/>
      </sharedItems>
      <extLst>
        <ext xmlns:x15="http://schemas.microsoft.com/office/spreadsheetml/2010/11/main" uri="{4F2E5C28-24EA-4eb8-9CBF-B6C8F9C3D259}">
          <x15:cachedUniqueNames>
            <x15:cachedUniqueName index="0" name="[Table3].[Quantity].&amp;[2]"/>
            <x15:cachedUniqueName index="1" name="[Table3].[Quantity].&amp;[3]"/>
            <x15:cachedUniqueName index="2" name="[Table3].[Quantity].&amp;[6]"/>
            <x15:cachedUniqueName index="3" name="[Table3].[Quantity].&amp;[12]"/>
            <x15:cachedUniqueName index="4" name="[Table3].[Quantity].&amp;[14]"/>
            <x15:cachedUniqueName index="5" name="[Table3].[Quantity].&amp;[21]"/>
            <x15:cachedUniqueName index="6" name="[Table3].[Quantity].&amp;[26]"/>
            <x15:cachedUniqueName index="7" name="[Table3].[Quantity].&amp;[34]"/>
            <x15:cachedUniqueName index="8" name="[Table3].[Quantity].&amp;[44]"/>
            <x15:cachedUniqueName index="9" name="[Table3].[Quantity].&amp;[46]"/>
            <x15:cachedUniqueName index="10" name="[Table3].[Quantity].&amp;[55]"/>
            <x15:cachedUniqueName index="11" name="[Table3].[Quantity].&amp;[56]"/>
            <x15:cachedUniqueName index="12" name="[Table3].[Quantity].&amp;[66]"/>
            <x15:cachedUniqueName index="13" name="[Table3].[Quantity].&amp;[67]"/>
            <x15:cachedUniqueName index="14" name="[Table3].[Quantity].&amp;[75]"/>
            <x15:cachedUniqueName index="15" name="[Table3].[Quantity].&amp;[78]"/>
            <x15:cachedUniqueName index="16" name="[Table3].[Quantity].&amp;[87]"/>
            <x15:cachedUniqueName index="17" name="[Table3].[Quantity].&amp;[88]"/>
            <x15:cachedUniqueName index="18" name="[Table3].[Quantity].&amp;[120]"/>
            <x15:cachedUniqueName index="19" name="[Table3].[Quantity].&amp;[128]"/>
            <x15:cachedUniqueName index="20" name="[Table3].[Quantity].&amp;[150]"/>
            <x15:cachedUniqueName index="21" name="[Table3].[Quantity].&amp;[201]"/>
            <x15:cachedUniqueName index="22" name="[Table3].[Quantity].&amp;[234]"/>
          </x15:cachedUniqueNames>
        </ext>
      </extLst>
    </cacheField>
    <cacheField name="[Measures].[Sum of Rate]" caption="Sum of Rate" numFmtId="0" hierarchy="14" level="32767"/>
  </cacheFields>
  <cacheHierarchies count="17">
    <cacheHierarchy uniqueName="[Table3].[Date]" caption="Date" attribute="1" time="1" defaultMemberUniqueName="[Table3].[Date].[All]" allUniqueName="[Table3].[Date].[All]" dimensionUniqueName="[Table3]" displayFolder="" count="0" memberValueDatatype="7" unbalanced="0"/>
    <cacheHierarchy uniqueName="[Table3].[Debit Note No.]" caption="Debit Note No." attribute="1" defaultMemberUniqueName="[Table3].[Debit Note No.].[All]" allUniqueName="[Table3].[Debit Note No.].[All]" dimensionUniqueName="[Table3]" displayFolder="" count="0" memberValueDatatype="130" unbalanced="0"/>
    <cacheHierarchy uniqueName="[Table3].[Invoice No.]" caption="Invoice No." attribute="1" defaultMemberUniqueName="[Table3].[Invoice No.].[All]" allUniqueName="[Table3].[Invoice No.].[All]" dimensionUniqueName="[Table3]" displayFolder="" count="0" memberValueDatatype="130" unbalanced="0"/>
    <cacheHierarchy uniqueName="[Table3].[Supplier Name]" caption="Supplier Name" attribute="1" defaultMemberUniqueName="[Table3].[Supplier Name].[All]" allUniqueName="[Table3].[Supplier Name].[All]" dimensionUniqueName="[Table3]" displayFolder="" count="0" memberValueDatatype="130" unbalanced="0"/>
    <cacheHierarchy uniqueName="[Table3].[Product Details]" caption="Product Details" attribute="1" defaultMemberUniqueName="[Table3].[Product Details].[All]" allUniqueName="[Table3].[Product Details].[All]" dimensionUniqueName="[Table3]" displayFolder="" count="0" memberValueDatatype="130" unbalanced="0"/>
    <cacheHierarchy uniqueName="[Table3].[Quantity]" caption="Quantity" attribute="1" defaultMemberUniqueName="[Table3].[Quantity].[All]" allUniqueName="[Table3].[Quantity].[All]" dimensionUniqueName="[Table3]" displayFolder="" count="2" memberValueDatatype="20" unbalanced="0">
      <fieldsUsage count="2">
        <fieldUsage x="-1"/>
        <fieldUsage x="0"/>
      </fieldsUsage>
    </cacheHierarchy>
    <cacheHierarchy uniqueName="[Table3].[Rate]" caption="Rate" attribute="1" defaultMemberUniqueName="[Table3].[Rate].[All]" allUniqueName="[Table3].[Rate].[All]" dimensionUniqueName="[Table3]" displayFolder="" count="0" memberValueDatatype="20" unbalanced="0"/>
    <cacheHierarchy uniqueName="[Table3].[Tax %]" caption="Tax %" attribute="1" defaultMemberUniqueName="[Table3].[Tax %].[All]" allUniqueName="[Table3].[Tax %].[All]" dimensionUniqueName="[Table3]" displayFolder="" count="0" memberValueDatatype="5" unbalanced="0"/>
    <cacheHierarchy uniqueName="[Table3].[Tax Paid]" caption="Tax Paid" attribute="1" defaultMemberUniqueName="[Table3].[Tax Paid].[All]" allUniqueName="[Table3].[Tax Paid].[All]" dimensionUniqueName="[Table3]" displayFolder="" count="0" memberValueDatatype="5" unbalanced="0"/>
    <cacheHierarchy uniqueName="[Table3].[Other Expenses]" caption="Other Expenses" attribute="1" defaultMemberUniqueName="[Table3].[Other Expenses].[All]" allUniqueName="[Table3].[Other Expenses].[All]" dimensionUniqueName="[Table3]" displayFolder="" count="0" memberValueDatatype="20" unbalanced="0"/>
    <cacheHierarchy uniqueName="[Table3].[Total Amount]" caption="Total Amount" attribute="1" defaultMemberUniqueName="[Table3].[Total Amount].[All]" allUniqueName="[Table3].[Total Amount].[All]" dimensionUniqueName="[Table3]" displayFolder="" count="0" memberValueDatatype="5" unbalanced="0"/>
    <cacheHierarchy uniqueName="[Measures].[__XL_Count Table3]" caption="__XL_Count Table3" measure="1" displayFolder="" measureGroup="Table3" count="0" hidden="1"/>
    <cacheHierarchy uniqueName="[Measures].[__No measures defined]" caption="__No measures defined" measure="1" displayFolder="" count="0" hidden="1"/>
    <cacheHierarchy uniqueName="[Measures].[Sum of Quantity]" caption="Sum of Quantity" measure="1" displayFolder="" measureGroup="Table3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Rate]" caption="Sum of Rate" measure="1" displayFolder="" measureGroup="Table3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Tax Paid]" caption="Sum of Tax Paid" measure="1" displayFolder="" measureGroup="Table3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Other Expenses]" caption="Sum of Other Expenses" measure="1" displayFolder="" measureGroup="Table3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</cacheHierarchies>
  <kpis count="0"/>
  <dimensions count="2">
    <dimension measure="1" name="Measures" uniqueName="[Measures]" caption="Measures"/>
    <dimension name="Table3" uniqueName="[Table3]" caption="Table3"/>
  </dimensions>
  <measureGroups count="1">
    <measureGroup name="Table3" caption="Table3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ELL" refreshedDate="45230.902251273146" backgroundQuery="1" createdVersion="8" refreshedVersion="8" minRefreshableVersion="3" recordCount="0" supportSubquery="1" supportAdvancedDrill="1" xr:uid="{F699B517-25AF-4AD4-BCB5-D79027D4C60C}">
  <cacheSource type="external" connectionId="1"/>
  <cacheFields count="2">
    <cacheField name="[Table3].[Quantity].[Quantity]" caption="Quantity" numFmtId="0" hierarchy="5" level="1">
      <sharedItems containsSemiMixedTypes="0" containsString="0" containsNumber="1" containsInteger="1" minValue="2" maxValue="234" count="23">
        <n v="2"/>
        <n v="3"/>
        <n v="6"/>
        <n v="12"/>
        <n v="14"/>
        <n v="21"/>
        <n v="26"/>
        <n v="34"/>
        <n v="44"/>
        <n v="46"/>
        <n v="55"/>
        <n v="56"/>
        <n v="66"/>
        <n v="67"/>
        <n v="75"/>
        <n v="78"/>
        <n v="87"/>
        <n v="88"/>
        <n v="120"/>
        <n v="128"/>
        <n v="150"/>
        <n v="201"/>
        <n v="234"/>
      </sharedItems>
      <extLst>
        <ext xmlns:x15="http://schemas.microsoft.com/office/spreadsheetml/2010/11/main" uri="{4F2E5C28-24EA-4eb8-9CBF-B6C8F9C3D259}">
          <x15:cachedUniqueNames>
            <x15:cachedUniqueName index="0" name="[Table3].[Quantity].&amp;[2]"/>
            <x15:cachedUniqueName index="1" name="[Table3].[Quantity].&amp;[3]"/>
            <x15:cachedUniqueName index="2" name="[Table3].[Quantity].&amp;[6]"/>
            <x15:cachedUniqueName index="3" name="[Table3].[Quantity].&amp;[12]"/>
            <x15:cachedUniqueName index="4" name="[Table3].[Quantity].&amp;[14]"/>
            <x15:cachedUniqueName index="5" name="[Table3].[Quantity].&amp;[21]"/>
            <x15:cachedUniqueName index="6" name="[Table3].[Quantity].&amp;[26]"/>
            <x15:cachedUniqueName index="7" name="[Table3].[Quantity].&amp;[34]"/>
            <x15:cachedUniqueName index="8" name="[Table3].[Quantity].&amp;[44]"/>
            <x15:cachedUniqueName index="9" name="[Table3].[Quantity].&amp;[46]"/>
            <x15:cachedUniqueName index="10" name="[Table3].[Quantity].&amp;[55]"/>
            <x15:cachedUniqueName index="11" name="[Table3].[Quantity].&amp;[56]"/>
            <x15:cachedUniqueName index="12" name="[Table3].[Quantity].&amp;[66]"/>
            <x15:cachedUniqueName index="13" name="[Table3].[Quantity].&amp;[67]"/>
            <x15:cachedUniqueName index="14" name="[Table3].[Quantity].&amp;[75]"/>
            <x15:cachedUniqueName index="15" name="[Table3].[Quantity].&amp;[78]"/>
            <x15:cachedUniqueName index="16" name="[Table3].[Quantity].&amp;[87]"/>
            <x15:cachedUniqueName index="17" name="[Table3].[Quantity].&amp;[88]"/>
            <x15:cachedUniqueName index="18" name="[Table3].[Quantity].&amp;[120]"/>
            <x15:cachedUniqueName index="19" name="[Table3].[Quantity].&amp;[128]"/>
            <x15:cachedUniqueName index="20" name="[Table3].[Quantity].&amp;[150]"/>
            <x15:cachedUniqueName index="21" name="[Table3].[Quantity].&amp;[201]"/>
            <x15:cachedUniqueName index="22" name="[Table3].[Quantity].&amp;[234]"/>
          </x15:cachedUniqueNames>
        </ext>
      </extLst>
    </cacheField>
    <cacheField name="[Measures].[Sum of Other Expenses]" caption="Sum of Other Expenses" numFmtId="0" hierarchy="16" level="32767"/>
  </cacheFields>
  <cacheHierarchies count="17">
    <cacheHierarchy uniqueName="[Table3].[Date]" caption="Date" attribute="1" time="1" defaultMemberUniqueName="[Table3].[Date].[All]" allUniqueName="[Table3].[Date].[All]" dimensionUniqueName="[Table3]" displayFolder="" count="0" memberValueDatatype="7" unbalanced="0"/>
    <cacheHierarchy uniqueName="[Table3].[Debit Note No.]" caption="Debit Note No." attribute="1" defaultMemberUniqueName="[Table3].[Debit Note No.].[All]" allUniqueName="[Table3].[Debit Note No.].[All]" dimensionUniqueName="[Table3]" displayFolder="" count="0" memberValueDatatype="130" unbalanced="0"/>
    <cacheHierarchy uniqueName="[Table3].[Invoice No.]" caption="Invoice No." attribute="1" defaultMemberUniqueName="[Table3].[Invoice No.].[All]" allUniqueName="[Table3].[Invoice No.].[All]" dimensionUniqueName="[Table3]" displayFolder="" count="0" memberValueDatatype="130" unbalanced="0"/>
    <cacheHierarchy uniqueName="[Table3].[Supplier Name]" caption="Supplier Name" attribute="1" defaultMemberUniqueName="[Table3].[Supplier Name].[All]" allUniqueName="[Table3].[Supplier Name].[All]" dimensionUniqueName="[Table3]" displayFolder="" count="0" memberValueDatatype="130" unbalanced="0"/>
    <cacheHierarchy uniqueName="[Table3].[Product Details]" caption="Product Details" attribute="1" defaultMemberUniqueName="[Table3].[Product Details].[All]" allUniqueName="[Table3].[Product Details].[All]" dimensionUniqueName="[Table3]" displayFolder="" count="0" memberValueDatatype="130" unbalanced="0"/>
    <cacheHierarchy uniqueName="[Table3].[Quantity]" caption="Quantity" attribute="1" defaultMemberUniqueName="[Table3].[Quantity].[All]" allUniqueName="[Table3].[Quantity].[All]" dimensionUniqueName="[Table3]" displayFolder="" count="2" memberValueDatatype="20" unbalanced="0">
      <fieldsUsage count="2">
        <fieldUsage x="-1"/>
        <fieldUsage x="0"/>
      </fieldsUsage>
    </cacheHierarchy>
    <cacheHierarchy uniqueName="[Table3].[Rate]" caption="Rate" attribute="1" defaultMemberUniqueName="[Table3].[Rate].[All]" allUniqueName="[Table3].[Rate].[All]" dimensionUniqueName="[Table3]" displayFolder="" count="0" memberValueDatatype="20" unbalanced="0"/>
    <cacheHierarchy uniqueName="[Table3].[Tax %]" caption="Tax %" attribute="1" defaultMemberUniqueName="[Table3].[Tax %].[All]" allUniqueName="[Table3].[Tax %].[All]" dimensionUniqueName="[Table3]" displayFolder="" count="0" memberValueDatatype="5" unbalanced="0"/>
    <cacheHierarchy uniqueName="[Table3].[Tax Paid]" caption="Tax Paid" attribute="1" defaultMemberUniqueName="[Table3].[Tax Paid].[All]" allUniqueName="[Table3].[Tax Paid].[All]" dimensionUniqueName="[Table3]" displayFolder="" count="0" memberValueDatatype="5" unbalanced="0"/>
    <cacheHierarchy uniqueName="[Table3].[Other Expenses]" caption="Other Expenses" attribute="1" defaultMemberUniqueName="[Table3].[Other Expenses].[All]" allUniqueName="[Table3].[Other Expenses].[All]" dimensionUniqueName="[Table3]" displayFolder="" count="0" memberValueDatatype="20" unbalanced="0"/>
    <cacheHierarchy uniqueName="[Table3].[Total Amount]" caption="Total Amount" attribute="1" defaultMemberUniqueName="[Table3].[Total Amount].[All]" allUniqueName="[Table3].[Total Amount].[All]" dimensionUniqueName="[Table3]" displayFolder="" count="0" memberValueDatatype="5" unbalanced="0"/>
    <cacheHierarchy uniqueName="[Measures].[__XL_Count Table3]" caption="__XL_Count Table3" measure="1" displayFolder="" measureGroup="Table3" count="0" hidden="1"/>
    <cacheHierarchy uniqueName="[Measures].[__No measures defined]" caption="__No measures defined" measure="1" displayFolder="" count="0" hidden="1"/>
    <cacheHierarchy uniqueName="[Measures].[Sum of Quantity]" caption="Sum of Quantity" measure="1" displayFolder="" measureGroup="Table3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Rate]" caption="Sum of Rate" measure="1" displayFolder="" measureGroup="Table3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Tax Paid]" caption="Sum of Tax Paid" measure="1" displayFolder="" measureGroup="Table3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Other Expenses]" caption="Sum of Other Expenses" measure="1" displayFolder="" measureGroup="Table3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</cacheHierarchies>
  <kpis count="0"/>
  <dimensions count="2">
    <dimension measure="1" name="Measures" uniqueName="[Measures]" caption="Measures"/>
    <dimension name="Table3" uniqueName="[Table3]" caption="Table3"/>
  </dimensions>
  <measureGroups count="1">
    <measureGroup name="Table3" caption="Table3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ELL" refreshedDate="45230.908476851851" backgroundQuery="1" createdVersion="8" refreshedVersion="8" minRefreshableVersion="3" recordCount="0" supportSubquery="1" supportAdvancedDrill="1" xr:uid="{008DCE90-9F2B-4E71-A5DF-5B39E45808EC}">
  <cacheSource type="external" connectionId="1"/>
  <cacheFields count="2">
    <cacheField name="[Table3].[Supplier Name].[Supplier Name]" caption="Supplier Name" numFmtId="0" hierarchy="3" level="1">
      <sharedItems count="23">
        <s v="A"/>
        <s v="A A General Trading"/>
        <s v="AL Najm Trading Company"/>
        <s v="Al Sultan Traders"/>
        <s v="B"/>
        <s v="Bushra Gen. Trading LLC"/>
        <s v="C"/>
        <s v="D"/>
        <s v="Digital World"/>
        <s v="E"/>
        <s v="F"/>
        <s v="G"/>
        <s v="H"/>
        <s v="I"/>
        <s v="Infosys IT Sales"/>
        <s v="J"/>
        <s v="K"/>
        <s v="L"/>
        <s v="M"/>
        <s v="N"/>
        <s v="O"/>
        <s v="Ramzi Furnitures"/>
        <s v="Sashi General Trading"/>
      </sharedItems>
    </cacheField>
    <cacheField name="[Measures].[Sum of Quantity]" caption="Sum of Quantity" numFmtId="0" hierarchy="13" level="32767"/>
  </cacheFields>
  <cacheHierarchies count="17">
    <cacheHierarchy uniqueName="[Table3].[Date]" caption="Date" attribute="1" time="1" defaultMemberUniqueName="[Table3].[Date].[All]" allUniqueName="[Table3].[Date].[All]" dimensionUniqueName="[Table3]" displayFolder="" count="0" memberValueDatatype="7" unbalanced="0"/>
    <cacheHierarchy uniqueName="[Table3].[Debit Note No.]" caption="Debit Note No." attribute="1" defaultMemberUniqueName="[Table3].[Debit Note No.].[All]" allUniqueName="[Table3].[Debit Note No.].[All]" dimensionUniqueName="[Table3]" displayFolder="" count="0" memberValueDatatype="130" unbalanced="0"/>
    <cacheHierarchy uniqueName="[Table3].[Invoice No.]" caption="Invoice No." attribute="1" defaultMemberUniqueName="[Table3].[Invoice No.].[All]" allUniqueName="[Table3].[Invoice No.].[All]" dimensionUniqueName="[Table3]" displayFolder="" count="0" memberValueDatatype="130" unbalanced="0"/>
    <cacheHierarchy uniqueName="[Table3].[Supplier Name]" caption="Supplier Name" attribute="1" defaultMemberUniqueName="[Table3].[Supplier Name].[All]" allUniqueName="[Table3].[Supplier Name].[All]" dimensionUniqueName="[Table3]" displayFolder="" count="2" memberValueDatatype="130" unbalanced="0">
      <fieldsUsage count="2">
        <fieldUsage x="-1"/>
        <fieldUsage x="0"/>
      </fieldsUsage>
    </cacheHierarchy>
    <cacheHierarchy uniqueName="[Table3].[Product Details]" caption="Product Details" attribute="1" defaultMemberUniqueName="[Table3].[Product Details].[All]" allUniqueName="[Table3].[Product Details].[All]" dimensionUniqueName="[Table3]" displayFolder="" count="0" memberValueDatatype="130" unbalanced="0"/>
    <cacheHierarchy uniqueName="[Table3].[Quantity]" caption="Quantity" attribute="1" defaultMemberUniqueName="[Table3].[Quantity].[All]" allUniqueName="[Table3].[Quantity].[All]" dimensionUniqueName="[Table3]" displayFolder="" count="0" memberValueDatatype="20" unbalanced="0"/>
    <cacheHierarchy uniqueName="[Table3].[Rate]" caption="Rate" attribute="1" defaultMemberUniqueName="[Table3].[Rate].[All]" allUniqueName="[Table3].[Rate].[All]" dimensionUniqueName="[Table3]" displayFolder="" count="0" memberValueDatatype="20" unbalanced="0"/>
    <cacheHierarchy uniqueName="[Table3].[Tax %]" caption="Tax %" attribute="1" defaultMemberUniqueName="[Table3].[Tax %].[All]" allUniqueName="[Table3].[Tax %].[All]" dimensionUniqueName="[Table3]" displayFolder="" count="0" memberValueDatatype="5" unbalanced="0"/>
    <cacheHierarchy uniqueName="[Table3].[Tax Paid]" caption="Tax Paid" attribute="1" defaultMemberUniqueName="[Table3].[Tax Paid].[All]" allUniqueName="[Table3].[Tax Paid].[All]" dimensionUniqueName="[Table3]" displayFolder="" count="0" memberValueDatatype="5" unbalanced="0"/>
    <cacheHierarchy uniqueName="[Table3].[Other Expenses]" caption="Other Expenses" attribute="1" defaultMemberUniqueName="[Table3].[Other Expenses].[All]" allUniqueName="[Table3].[Other Expenses].[All]" dimensionUniqueName="[Table3]" displayFolder="" count="0" memberValueDatatype="20" unbalanced="0"/>
    <cacheHierarchy uniqueName="[Table3].[Total Amount]" caption="Total Amount" attribute="1" defaultMemberUniqueName="[Table3].[Total Amount].[All]" allUniqueName="[Table3].[Total Amount].[All]" dimensionUniqueName="[Table3]" displayFolder="" count="0" memberValueDatatype="5" unbalanced="0"/>
    <cacheHierarchy uniqueName="[Measures].[__XL_Count Table3]" caption="__XL_Count Table3" measure="1" displayFolder="" measureGroup="Table3" count="0" hidden="1"/>
    <cacheHierarchy uniqueName="[Measures].[__No measures defined]" caption="__No measures defined" measure="1" displayFolder="" count="0" hidden="1"/>
    <cacheHierarchy uniqueName="[Measures].[Sum of Quantity]" caption="Sum of Quantity" measure="1" displayFolder="" measureGroup="Table3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Rate]" caption="Sum of Rate" measure="1" displayFolder="" measureGroup="Table3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Tax Paid]" caption="Sum of Tax Paid" measure="1" displayFolder="" measureGroup="Table3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Other Expenses]" caption="Sum of Other Expenses" measure="1" displayFolder="" measureGroup="Table3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</cacheHierarchies>
  <kpis count="0"/>
  <dimensions count="2">
    <dimension measure="1" name="Measures" uniqueName="[Measures]" caption="Measures"/>
    <dimension name="Table3" uniqueName="[Table3]" caption="Table3"/>
  </dimensions>
  <measureGroups count="1">
    <measureGroup name="Table3" caption="Table3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ELL" refreshedDate="45231.433975925924" backgroundQuery="1" createdVersion="8" refreshedVersion="8" minRefreshableVersion="3" recordCount="0" supportSubquery="1" supportAdvancedDrill="1" xr:uid="{3D1097D6-36BB-43A4-8156-FFE4860D0DA1}">
  <cacheSource type="external" connectionId="1"/>
  <cacheFields count="2">
    <cacheField name="[Table3].[Supplier Name].[Supplier Name]" caption="Supplier Name" numFmtId="0" hierarchy="3" level="1">
      <sharedItems count="1">
        <s v="O"/>
      </sharedItems>
    </cacheField>
    <cacheField name="[Measures].[Sum of Rate]" caption="Sum of Rate" numFmtId="0" hierarchy="14" level="32767"/>
  </cacheFields>
  <cacheHierarchies count="17">
    <cacheHierarchy uniqueName="[Table3].[Date]" caption="Date" attribute="1" time="1" defaultMemberUniqueName="[Table3].[Date].[All]" allUniqueName="[Table3].[Date].[All]" dimensionUniqueName="[Table3]" displayFolder="" count="0" memberValueDatatype="7" unbalanced="0"/>
    <cacheHierarchy uniqueName="[Table3].[Debit Note No.]" caption="Debit Note No." attribute="1" defaultMemberUniqueName="[Table3].[Debit Note No.].[All]" allUniqueName="[Table3].[Debit Note No.].[All]" dimensionUniqueName="[Table3]" displayFolder="" count="0" memberValueDatatype="130" unbalanced="0"/>
    <cacheHierarchy uniqueName="[Table3].[Invoice No.]" caption="Invoice No." attribute="1" defaultMemberUniqueName="[Table3].[Invoice No.].[All]" allUniqueName="[Table3].[Invoice No.].[All]" dimensionUniqueName="[Table3]" displayFolder="" count="0" memberValueDatatype="130" unbalanced="0"/>
    <cacheHierarchy uniqueName="[Table3].[Supplier Name]" caption="Supplier Name" attribute="1" defaultMemberUniqueName="[Table3].[Supplier Name].[All]" allUniqueName="[Table3].[Supplier Name].[All]" dimensionUniqueName="[Table3]" displayFolder="" count="2" memberValueDatatype="130" unbalanced="0">
      <fieldsUsage count="2">
        <fieldUsage x="-1"/>
        <fieldUsage x="0"/>
      </fieldsUsage>
    </cacheHierarchy>
    <cacheHierarchy uniqueName="[Table3].[Product Details]" caption="Product Details" attribute="1" defaultMemberUniqueName="[Table3].[Product Details].[All]" allUniqueName="[Table3].[Product Details].[All]" dimensionUniqueName="[Table3]" displayFolder="" count="0" memberValueDatatype="130" unbalanced="0"/>
    <cacheHierarchy uniqueName="[Table3].[Quantity]" caption="Quantity" attribute="1" defaultMemberUniqueName="[Table3].[Quantity].[All]" allUniqueName="[Table3].[Quantity].[All]" dimensionUniqueName="[Table3]" displayFolder="" count="0" memberValueDatatype="20" unbalanced="0"/>
    <cacheHierarchy uniqueName="[Table3].[Rate]" caption="Rate" attribute="1" defaultMemberUniqueName="[Table3].[Rate].[All]" allUniqueName="[Table3].[Rate].[All]" dimensionUniqueName="[Table3]" displayFolder="" count="0" memberValueDatatype="20" unbalanced="0"/>
    <cacheHierarchy uniqueName="[Table3].[Tax %]" caption="Tax %" attribute="1" defaultMemberUniqueName="[Table3].[Tax %].[All]" allUniqueName="[Table3].[Tax %].[All]" dimensionUniqueName="[Table3]" displayFolder="" count="0" memberValueDatatype="5" unbalanced="0"/>
    <cacheHierarchy uniqueName="[Table3].[Tax Paid]" caption="Tax Paid" attribute="1" defaultMemberUniqueName="[Table3].[Tax Paid].[All]" allUniqueName="[Table3].[Tax Paid].[All]" dimensionUniqueName="[Table3]" displayFolder="" count="0" memberValueDatatype="5" unbalanced="0"/>
    <cacheHierarchy uniqueName="[Table3].[Other Expenses]" caption="Other Expenses" attribute="1" defaultMemberUniqueName="[Table3].[Other Expenses].[All]" allUniqueName="[Table3].[Other Expenses].[All]" dimensionUniqueName="[Table3]" displayFolder="" count="0" memberValueDatatype="20" unbalanced="0"/>
    <cacheHierarchy uniqueName="[Table3].[Total Amount]" caption="Total Amount" attribute="1" defaultMemberUniqueName="[Table3].[Total Amount].[All]" allUniqueName="[Table3].[Total Amount].[All]" dimensionUniqueName="[Table3]" displayFolder="" count="0" memberValueDatatype="5" unbalanced="0"/>
    <cacheHierarchy uniqueName="[Measures].[__XL_Count Table3]" caption="__XL_Count Table3" measure="1" displayFolder="" measureGroup="Table3" count="0" hidden="1"/>
    <cacheHierarchy uniqueName="[Measures].[__No measures defined]" caption="__No measures defined" measure="1" displayFolder="" count="0" hidden="1"/>
    <cacheHierarchy uniqueName="[Measures].[Sum of Quantity]" caption="Sum of Quantity" measure="1" displayFolder="" measureGroup="Table3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Rate]" caption="Sum of Rate" measure="1" displayFolder="" measureGroup="Table3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Tax Paid]" caption="Sum of Tax Paid" measure="1" displayFolder="" measureGroup="Table3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Other Expenses]" caption="Sum of Other Expenses" measure="1" displayFolder="" measureGroup="Table3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</cacheHierarchies>
  <kpis count="0"/>
  <dimensions count="2">
    <dimension measure="1" name="Measures" uniqueName="[Measures]" caption="Measures"/>
    <dimension name="Table3" uniqueName="[Table3]" caption="Table3"/>
  </dimensions>
  <measureGroups count="1">
    <measureGroup name="Table3" caption="Table3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ELL" refreshedDate="45231.451888310185" backgroundQuery="1" createdVersion="8" refreshedVersion="8" minRefreshableVersion="3" recordCount="0" supportSubquery="1" supportAdvancedDrill="1" xr:uid="{A3C567EB-829C-4B20-9713-A7673EEB5437}">
  <cacheSource type="external" connectionId="1"/>
  <cacheFields count="2">
    <cacheField name="[Table3].[Supplier Name].[Supplier Name]" caption="Supplier Name" numFmtId="0" hierarchy="3" level="1">
      <sharedItems count="23">
        <s v="A"/>
        <s v="A A General Trading"/>
        <s v="AL Najm Trading Company"/>
        <s v="Al Sultan Traders"/>
        <s v="B"/>
        <s v="Bushra Gen. Trading LLC"/>
        <s v="C"/>
        <s v="D"/>
        <s v="Digital World"/>
        <s v="E"/>
        <s v="F"/>
        <s v="G"/>
        <s v="H"/>
        <s v="I"/>
        <s v="Infosys IT Sales"/>
        <s v="J"/>
        <s v="K"/>
        <s v="L"/>
        <s v="M"/>
        <s v="N"/>
        <s v="O"/>
        <s v="Ramzi Furnitures"/>
        <s v="Sashi General Trading"/>
      </sharedItems>
    </cacheField>
    <cacheField name="[Measures].[Sum of Quantity]" caption="Sum of Quantity" numFmtId="0" hierarchy="13" level="32767"/>
  </cacheFields>
  <cacheHierarchies count="17">
    <cacheHierarchy uniqueName="[Table3].[Date]" caption="Date" attribute="1" time="1" defaultMemberUniqueName="[Table3].[Date].[All]" allUniqueName="[Table3].[Date].[All]" dimensionUniqueName="[Table3]" displayFolder="" count="2" memberValueDatatype="7" unbalanced="0"/>
    <cacheHierarchy uniqueName="[Table3].[Debit Note No.]" caption="Debit Note No." attribute="1" defaultMemberUniqueName="[Table3].[Debit Note No.].[All]" allUniqueName="[Table3].[Debit Note No.].[All]" dimensionUniqueName="[Table3]" displayFolder="" count="2" memberValueDatatype="130" unbalanced="0"/>
    <cacheHierarchy uniqueName="[Table3].[Invoice No.]" caption="Invoice No." attribute="1" defaultMemberUniqueName="[Table3].[Invoice No.].[All]" allUniqueName="[Table3].[Invoice No.].[All]" dimensionUniqueName="[Table3]" displayFolder="" count="2" memberValueDatatype="130" unbalanced="0"/>
    <cacheHierarchy uniqueName="[Table3].[Supplier Name]" caption="Supplier Name" attribute="1" defaultMemberUniqueName="[Table3].[Supplier Name].[All]" allUniqueName="[Table3].[Supplier Name].[All]" dimensionUniqueName="[Table3]" displayFolder="" count="2" memberValueDatatype="130" unbalanced="0">
      <fieldsUsage count="2">
        <fieldUsage x="-1"/>
        <fieldUsage x="0"/>
      </fieldsUsage>
    </cacheHierarchy>
    <cacheHierarchy uniqueName="[Table3].[Product Details]" caption="Product Details" attribute="1" defaultMemberUniqueName="[Table3].[Product Details].[All]" allUniqueName="[Table3].[Product Details].[All]" dimensionUniqueName="[Table3]" displayFolder="" count="2" memberValueDatatype="130" unbalanced="0"/>
    <cacheHierarchy uniqueName="[Table3].[Quantity]" caption="Quantity" attribute="1" defaultMemberUniqueName="[Table3].[Quantity].[All]" allUniqueName="[Table3].[Quantity].[All]" dimensionUniqueName="[Table3]" displayFolder="" count="2" memberValueDatatype="20" unbalanced="0"/>
    <cacheHierarchy uniqueName="[Table3].[Rate]" caption="Rate" attribute="1" defaultMemberUniqueName="[Table3].[Rate].[All]" allUniqueName="[Table3].[Rate].[All]" dimensionUniqueName="[Table3]" displayFolder="" count="2" memberValueDatatype="20" unbalanced="0"/>
    <cacheHierarchy uniqueName="[Table3].[Tax %]" caption="Tax %" attribute="1" defaultMemberUniqueName="[Table3].[Tax %].[All]" allUniqueName="[Table3].[Tax %].[All]" dimensionUniqueName="[Table3]" displayFolder="" count="2" memberValueDatatype="5" unbalanced="0"/>
    <cacheHierarchy uniqueName="[Table3].[Tax Paid]" caption="Tax Paid" attribute="1" defaultMemberUniqueName="[Table3].[Tax Paid].[All]" allUniqueName="[Table3].[Tax Paid].[All]" dimensionUniqueName="[Table3]" displayFolder="" count="2" memberValueDatatype="5" unbalanced="0"/>
    <cacheHierarchy uniqueName="[Table3].[Other Expenses]" caption="Other Expenses" attribute="1" defaultMemberUniqueName="[Table3].[Other Expenses].[All]" allUniqueName="[Table3].[Other Expenses].[All]" dimensionUniqueName="[Table3]" displayFolder="" count="2" memberValueDatatype="20" unbalanced="0"/>
    <cacheHierarchy uniqueName="[Table3].[Total Amount]" caption="Total Amount" attribute="1" defaultMemberUniqueName="[Table3].[Total Amount].[All]" allUniqueName="[Table3].[Total Amount].[All]" dimensionUniqueName="[Table3]" displayFolder="" count="2" memberValueDatatype="5" unbalanced="0"/>
    <cacheHierarchy uniqueName="[Measures].[__XL_Count Table3]" caption="__XL_Count Table3" measure="1" displayFolder="" measureGroup="Table3" count="0" hidden="1"/>
    <cacheHierarchy uniqueName="[Measures].[__No measures defined]" caption="__No measures defined" measure="1" displayFolder="" count="0" hidden="1"/>
    <cacheHierarchy uniqueName="[Measures].[Sum of Quantity]" caption="Sum of Quantity" measure="1" displayFolder="" measureGroup="Table3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Rate]" caption="Sum of Rate" measure="1" displayFolder="" measureGroup="Table3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Tax Paid]" caption="Sum of Tax Paid" measure="1" displayFolder="" measureGroup="Table3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Other Expenses]" caption="Sum of Other Expenses" measure="1" displayFolder="" measureGroup="Table3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</cacheHierarchies>
  <kpis count="0"/>
  <dimensions count="2">
    <dimension measure="1" name="Measures" uniqueName="[Measures]" caption="Measures"/>
    <dimension name="Table3" uniqueName="[Table3]" caption="Table3"/>
  </dimensions>
  <measureGroups count="1">
    <measureGroup name="Table3" caption="Table3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DE0C15-FA2E-4B60-81FD-F66771402D3B}" name="PivotTable11" cacheId="7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rowHeaderCaption="Supplier">
  <location ref="L23:M47" firstHeaderRow="1" firstDataRow="1" firstDataCol="1"/>
  <pivotFields count="2">
    <pivotField axis="axisRow" allDrilled="1" subtotalTop="0" showAll="0" dataSourceSort="1" defaultSubtotal="0" defaultAttributeDrillState="1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</items>
    </pivotField>
    <pivotField dataField="1" subtotalTop="0" showAll="0" defaultSubtotal="0"/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Sum of Quantity" fld="1" baseField="0" baseItem="0"/>
  </dataFields>
  <formats count="6">
    <format dxfId="5">
      <pivotArea grandRow="1" outline="0" collapsedLevelsAreSubtotals="1" fieldPosition="0"/>
    </format>
    <format dxfId="4">
      <pivotArea dataOnly="0" labelOnly="1" grandRow="1" outline="0" fieldPosition="0"/>
    </format>
    <format dxfId="3">
      <pivotArea dataOnly="0" labelOnly="1" grandRow="1" outline="0" fieldPosition="0"/>
    </format>
    <format dxfId="2">
      <pivotArea grandRow="1" outline="0" collapsedLevelsAreSubtotals="1" fieldPosition="0"/>
    </format>
    <format dxfId="1">
      <pivotArea field="0" type="button" dataOnly="0" labelOnly="1" outline="0" axis="axisRow" fieldPosition="0"/>
    </format>
    <format dxfId="0">
      <pivotArea dataOnly="0" labelOnly="1" outline="0" axis="axisValues" fieldPosition="0"/>
    </format>
  </format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23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</reference>
          </references>
        </pivotArea>
      </pivotAreas>
    </conditionalFormat>
  </conditionalFormat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CE194F-1D2C-4972-90A6-4E10E722725C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A3:B27" firstHeaderRow="1" firstDataRow="1" firstDataCol="1"/>
  <pivotFields count="2">
    <pivotField axis="axisRow" allDrilled="1" subtotalTop="0" showAll="0" sortType="ascending" defaultSubtotal="0" defaultAttributeDrillState="1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</items>
    </pivotField>
    <pivotField dataField="1" subtotalTop="0" showAll="0" defaultSubtotal="0"/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Sum of Rate" fld="1" baseField="0" baseItem="0"/>
  </dataFields>
  <chartFormats count="3"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urchase-Return-Book-With-Tax .xlsx!Table3">
        <x15:activeTabTopLevelEntity name="[Table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AE2076-F855-4935-90B5-A45A8A99E3BC}" name="PivotTable2" cacheId="2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14">
  <location ref="A31:B55" firstHeaderRow="1" firstDataRow="1" firstDataCol="1"/>
  <pivotFields count="2">
    <pivotField axis="axisRow" allDrilled="1" subtotalTop="0" showAll="0" sortType="ascending" defaultSubtotal="0" defaultAttributeDrillState="1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</items>
    </pivotField>
    <pivotField dataField="1" subtotalTop="0" showAll="0" defaultSubtotal="0"/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Sum of Quantity" fld="1" baseField="0" baseItem="0"/>
  </dataFields>
  <chartFormats count="2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580692-A642-49BF-A118-507854AC5AAC}" name="PivotTable6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40:B164" firstHeaderRow="1" firstDataRow="1" firstDataCol="1"/>
  <pivotFields count="2">
    <pivotField axis="axisRow" allDrilled="1" subtotalTop="0" showAll="0" dataSourceSort="1" defaultSubtotal="0" defaultAttributeDrillState="1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</items>
    </pivotField>
    <pivotField dataField="1" subtotalTop="0" showAll="0" defaultSubtotal="0"/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Sum of Quantity" fld="1" baseField="0" baseItem="0"/>
  </dataField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3469E9-E5E5-4546-8D6C-ACBBE0F2BF7C}" name="PivotTable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113:B137" firstHeaderRow="1" firstDataRow="1" firstDataCol="1"/>
  <pivotFields count="2">
    <pivotField axis="axisRow" allDrilled="1" subtotalTop="0" showAll="0" dataSourceSort="1" defaultSubtotal="0" defaultAttributeDrillState="1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</items>
    </pivotField>
    <pivotField dataField="1" subtotalTop="0" showAll="0" defaultSubtotal="0"/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Sum of Other Expenses" fld="1" baseField="0" baseItem="0"/>
  </dataFields>
  <chartFormats count="2"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495203-B081-4CAE-A93A-6F8DF56B0601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86:B110" firstHeaderRow="1" firstDataRow="1" firstDataCol="1"/>
  <pivotFields count="2">
    <pivotField axis="axisRow" allDrilled="1" subtotalTop="0" showAll="0" dataSourceSort="1" defaultSubtotal="0" defaultAttributeDrillState="1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</items>
    </pivotField>
    <pivotField dataField="1" subtotalTop="0" showAll="0" defaultSubtotal="0"/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Sum of Tax Paid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AE2BCB-5B35-4644-A0BF-7C14235B7763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59:B83" firstHeaderRow="1" firstDataRow="1" firstDataCol="1"/>
  <pivotFields count="2">
    <pivotField axis="axisRow" allDrilled="1" subtotalTop="0" showAll="0" dataSourceSort="1" defaultSubtotal="0" defaultAttributeDrillState="1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</items>
    </pivotField>
    <pivotField dataField="1" subtotalTop="0" showAll="0" defaultSubtotal="0"/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Sum of Rate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76721F-9018-4169-8A25-9E45E78C5742}" name="PivotTable7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167:B169" firstHeaderRow="1" firstDataRow="1" firstDataCol="1"/>
  <pivotFields count="2">
    <pivotField axis="axisRow" allDrilled="1" subtotalTop="0" showAll="0" measureFilter="1" dataSourceSort="1" defaultSubtotal="0" defaultAttributeDrillState="1">
      <items count="1">
        <item n="Oli" x="0"/>
      </items>
    </pivotField>
    <pivotField dataField="1" subtotalTop="0" showAll="0" defaultSubtotal="0"/>
  </pivotFields>
  <rowFields count="1">
    <field x="0"/>
  </rowFields>
  <rowItems count="2">
    <i>
      <x/>
    </i>
    <i t="grand">
      <x/>
    </i>
  </rowItems>
  <colItems count="1">
    <i/>
  </colItems>
  <dataFields count="1">
    <dataField name="Sum of Rate" fld="1" baseField="0" baseItem="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0" type="count" id="1" iMeasureHier="14">
      <autoFilter ref="A1">
        <filterColumn colId="0">
          <top10 val="1" filterVal="1"/>
        </filterColumn>
      </autoFilter>
    </filter>
  </filters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B5:L28" totalsRowShown="0" headerRowDxfId="21" dataDxfId="19" headerRowBorderDxfId="20" tableBorderDxfId="18" totalsRowBorderDxfId="17">
  <autoFilter ref="B5:L28" xr:uid="{00000000-0009-0000-0100-000003000000}"/>
  <tableColumns count="11">
    <tableColumn id="1" xr3:uid="{00000000-0010-0000-0000-000001000000}" name="Date" dataDxfId="16"/>
    <tableColumn id="2" xr3:uid="{00000000-0010-0000-0000-000002000000}" name="Debit Note No." dataDxfId="15"/>
    <tableColumn id="3" xr3:uid="{00000000-0010-0000-0000-000003000000}" name="Invoice No." dataDxfId="14"/>
    <tableColumn id="14" xr3:uid="{00000000-0010-0000-0000-00000E000000}" name="Supplier Name" dataDxfId="13"/>
    <tableColumn id="4" xr3:uid="{00000000-0010-0000-0000-000004000000}" name="Product Details" dataDxfId="12"/>
    <tableColumn id="5" xr3:uid="{00000000-0010-0000-0000-000005000000}" name="Quantity" dataDxfId="11"/>
    <tableColumn id="6" xr3:uid="{00000000-0010-0000-0000-000006000000}" name="Rate" dataDxfId="10"/>
    <tableColumn id="7" xr3:uid="{00000000-0010-0000-0000-000007000000}" name="Tax %" dataDxfId="9"/>
    <tableColumn id="8" xr3:uid="{00000000-0010-0000-0000-000008000000}" name="Tax Paid" dataDxfId="8">
      <calculatedColumnFormula>(G6*H6)*I6</calculatedColumnFormula>
    </tableColumn>
    <tableColumn id="9" xr3:uid="{00000000-0010-0000-0000-000009000000}" name="Other Expenses" dataDxfId="7"/>
    <tableColumn id="10" xr3:uid="{00000000-0010-0000-0000-00000A000000}" name="Total Amount" dataDxfId="6">
      <calculatedColumnFormula>(G6*H6)+J6+K6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pivotTable" Target="../pivotTables/pivotTable4.xml"/><Relationship Id="rId7" Type="http://schemas.openxmlformats.org/officeDocument/2006/relationships/pivotTable" Target="../pivotTables/pivotTable8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zoomScale="59" zoomScaleNormal="59" workbookViewId="0">
      <selection activeCell="E28" sqref="E28"/>
    </sheetView>
  </sheetViews>
  <sheetFormatPr defaultColWidth="9.109375" defaultRowHeight="13.8" x14ac:dyDescent="0.25"/>
  <cols>
    <col min="1" max="1" width="3" style="1" customWidth="1"/>
    <col min="2" max="2" width="12.88671875" style="1" bestFit="1" customWidth="1"/>
    <col min="3" max="3" width="16" style="1" customWidth="1"/>
    <col min="4" max="4" width="16.33203125" style="1" bestFit="1" customWidth="1"/>
    <col min="5" max="5" width="26.88671875" style="1" customWidth="1"/>
    <col min="6" max="6" width="33" style="1" customWidth="1"/>
    <col min="7" max="7" width="19.109375" style="1" bestFit="1" customWidth="1"/>
    <col min="8" max="8" width="11.6640625" style="1" customWidth="1"/>
    <col min="9" max="9" width="11.33203125" style="1" customWidth="1"/>
    <col min="10" max="10" width="14.5546875" style="1" customWidth="1"/>
    <col min="11" max="11" width="16.88671875" style="1" customWidth="1"/>
    <col min="12" max="12" width="20.44140625" style="1" customWidth="1"/>
    <col min="13" max="13" width="3" style="1" customWidth="1"/>
    <col min="14" max="16384" width="9.109375" style="1"/>
  </cols>
  <sheetData>
    <row r="1" spans="1:16" ht="14.4" thickBot="1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O1" s="1" t="s">
        <v>47</v>
      </c>
    </row>
    <row r="2" spans="1:16" ht="61.2" thickBot="1" x14ac:dyDescent="1.35">
      <c r="A2" s="6"/>
      <c r="B2" s="32" t="s">
        <v>48</v>
      </c>
      <c r="C2" s="33"/>
      <c r="D2" s="33"/>
      <c r="E2" s="33"/>
      <c r="F2" s="33"/>
      <c r="G2" s="33"/>
      <c r="H2" s="33"/>
      <c r="I2" s="33"/>
      <c r="J2" s="33"/>
      <c r="K2" s="27"/>
      <c r="L2" s="28"/>
      <c r="M2" s="6"/>
    </row>
    <row r="3" spans="1:16" ht="40.799999999999997" thickBot="1" x14ac:dyDescent="0.95">
      <c r="A3" s="6"/>
      <c r="B3" s="34" t="s">
        <v>46</v>
      </c>
      <c r="C3" s="35"/>
      <c r="D3" s="35"/>
      <c r="E3" s="35"/>
      <c r="F3" s="35"/>
      <c r="G3" s="35"/>
      <c r="H3" s="35"/>
      <c r="I3" s="35"/>
      <c r="J3" s="35"/>
      <c r="K3" s="29"/>
      <c r="L3" s="30"/>
      <c r="M3" s="6"/>
    </row>
    <row r="4" spans="1:16" ht="40.799999999999997" thickBot="1" x14ac:dyDescent="0.95">
      <c r="A4" s="6"/>
      <c r="B4" s="36" t="s">
        <v>18</v>
      </c>
      <c r="C4" s="37"/>
      <c r="D4" s="12" t="s">
        <v>20</v>
      </c>
      <c r="E4" s="38"/>
      <c r="F4" s="38"/>
      <c r="G4" s="38"/>
      <c r="H4" s="38"/>
      <c r="I4" s="38"/>
      <c r="J4" s="39"/>
      <c r="K4" s="8" t="s">
        <v>19</v>
      </c>
      <c r="L4" s="13">
        <v>2023</v>
      </c>
      <c r="M4" s="6"/>
    </row>
    <row r="5" spans="1:16" ht="41.4" thickBot="1" x14ac:dyDescent="0.3">
      <c r="A5" s="6"/>
      <c r="B5" s="16" t="s">
        <v>0</v>
      </c>
      <c r="C5" s="14" t="s">
        <v>1</v>
      </c>
      <c r="D5" s="14" t="s">
        <v>4</v>
      </c>
      <c r="E5" s="14" t="s">
        <v>45</v>
      </c>
      <c r="F5" s="15" t="s">
        <v>44</v>
      </c>
      <c r="G5" s="15" t="s">
        <v>3</v>
      </c>
      <c r="H5" s="15" t="s">
        <v>2</v>
      </c>
      <c r="I5" s="14" t="s">
        <v>8</v>
      </c>
      <c r="J5" s="14" t="s">
        <v>5</v>
      </c>
      <c r="K5" s="14" t="s">
        <v>6</v>
      </c>
      <c r="L5" s="14" t="s">
        <v>7</v>
      </c>
      <c r="M5" s="6"/>
    </row>
    <row r="6" spans="1:16" ht="16.2" thickBot="1" x14ac:dyDescent="0.3">
      <c r="A6" s="6"/>
      <c r="B6" s="2">
        <v>43256</v>
      </c>
      <c r="C6" s="2" t="s">
        <v>9</v>
      </c>
      <c r="D6" s="3">
        <v>4501</v>
      </c>
      <c r="E6" s="3" t="s">
        <v>23</v>
      </c>
      <c r="F6" s="3" t="s">
        <v>10</v>
      </c>
      <c r="G6" s="3">
        <v>120</v>
      </c>
      <c r="H6" s="4">
        <v>500</v>
      </c>
      <c r="I6" s="5">
        <v>0.05</v>
      </c>
      <c r="J6" s="7">
        <f>Table3[[#This Row],[Quantity]]*Table3[[#This Row],[Rate]]*Table3[[#This Row],[Tax %]]</f>
        <v>3000</v>
      </c>
      <c r="K6" s="4">
        <v>1000</v>
      </c>
      <c r="L6" s="17">
        <v>6400</v>
      </c>
      <c r="M6" s="6"/>
    </row>
    <row r="7" spans="1:16" ht="16.2" thickBot="1" x14ac:dyDescent="0.3">
      <c r="A7" s="6"/>
      <c r="B7" s="2">
        <v>43258</v>
      </c>
      <c r="C7" s="2" t="s">
        <v>11</v>
      </c>
      <c r="D7" s="3" t="s">
        <v>13</v>
      </c>
      <c r="E7" s="3" t="s">
        <v>24</v>
      </c>
      <c r="F7" s="3" t="s">
        <v>15</v>
      </c>
      <c r="G7" s="3">
        <v>150</v>
      </c>
      <c r="H7" s="4">
        <v>750</v>
      </c>
      <c r="I7" s="5">
        <v>7.4999999999999997E-2</v>
      </c>
      <c r="J7" s="7">
        <f>Table3[[#This Row],[Quantity]]*Table3[[#This Row],[Rate]]*Table3[[#This Row],[Tax %]]</f>
        <v>8437.5</v>
      </c>
      <c r="K7" s="4">
        <v>800</v>
      </c>
      <c r="L7" s="17">
        <v>121738</v>
      </c>
      <c r="M7" s="6"/>
    </row>
    <row r="8" spans="1:16" ht="16.2" thickBot="1" x14ac:dyDescent="0.3">
      <c r="A8" s="6"/>
      <c r="B8" s="2">
        <v>43262</v>
      </c>
      <c r="C8" s="2" t="s">
        <v>12</v>
      </c>
      <c r="D8" s="3" t="s">
        <v>14</v>
      </c>
      <c r="E8" s="3" t="s">
        <v>25</v>
      </c>
      <c r="F8" s="3" t="s">
        <v>16</v>
      </c>
      <c r="G8" s="3">
        <v>75</v>
      </c>
      <c r="H8" s="4">
        <v>975</v>
      </c>
      <c r="I8" s="5">
        <v>0.18</v>
      </c>
      <c r="J8" s="7">
        <f>Table3[[#This Row],[Quantity]]*Table3[[#This Row],[Rate]]*Table3[[#This Row],[Tax %]]</f>
        <v>13162.5</v>
      </c>
      <c r="K8" s="4">
        <v>2500</v>
      </c>
      <c r="L8" s="17">
        <v>88788</v>
      </c>
      <c r="M8" s="6"/>
    </row>
    <row r="9" spans="1:16" ht="16.2" thickBot="1" x14ac:dyDescent="0.35">
      <c r="A9" s="6"/>
      <c r="B9" s="2">
        <v>43263</v>
      </c>
      <c r="C9" s="2" t="s">
        <v>49</v>
      </c>
      <c r="D9" s="3" t="s">
        <v>71</v>
      </c>
      <c r="E9" s="3" t="s">
        <v>26</v>
      </c>
      <c r="F9" s="3" t="s">
        <v>91</v>
      </c>
      <c r="G9" s="3">
        <v>21</v>
      </c>
      <c r="H9" s="4">
        <v>1024</v>
      </c>
      <c r="I9" s="5">
        <v>0.05</v>
      </c>
      <c r="J9" s="7">
        <f>(G9*H9)*I9</f>
        <v>1075.2</v>
      </c>
      <c r="K9" s="4">
        <v>600</v>
      </c>
      <c r="L9" s="17">
        <f>(G9*H9)+J9+K9</f>
        <v>23179.200000000001</v>
      </c>
      <c r="M9" s="6"/>
      <c r="O9"/>
      <c r="P9"/>
    </row>
    <row r="10" spans="1:16" ht="16.2" thickBot="1" x14ac:dyDescent="0.35">
      <c r="A10" s="6"/>
      <c r="B10" s="2">
        <v>43264</v>
      </c>
      <c r="C10" s="2" t="s">
        <v>52</v>
      </c>
      <c r="D10" s="3" t="s">
        <v>72</v>
      </c>
      <c r="E10" s="3" t="s">
        <v>27</v>
      </c>
      <c r="F10" s="3" t="s">
        <v>92</v>
      </c>
      <c r="G10" s="3">
        <v>26</v>
      </c>
      <c r="H10" s="4">
        <v>55670</v>
      </c>
      <c r="I10" s="5">
        <v>0.18</v>
      </c>
      <c r="J10" s="7">
        <f t="shared" ref="J10:J28" si="0">(G10*H10)*I10</f>
        <v>260535.59999999998</v>
      </c>
      <c r="K10" s="4">
        <v>3200</v>
      </c>
      <c r="L10" s="17">
        <f>(G10*H10)+J10+K10</f>
        <v>1711155.6</v>
      </c>
      <c r="M10" s="6"/>
      <c r="O10"/>
      <c r="P10"/>
    </row>
    <row r="11" spans="1:16" ht="16.2" thickBot="1" x14ac:dyDescent="0.35">
      <c r="A11" s="6"/>
      <c r="B11" s="2">
        <v>43265</v>
      </c>
      <c r="C11" s="2" t="s">
        <v>53</v>
      </c>
      <c r="D11" s="3" t="s">
        <v>73</v>
      </c>
      <c r="E11" s="3" t="s">
        <v>28</v>
      </c>
      <c r="F11" s="3" t="s">
        <v>93</v>
      </c>
      <c r="G11" s="3">
        <v>2</v>
      </c>
      <c r="H11" s="4">
        <v>4560</v>
      </c>
      <c r="I11" s="5">
        <v>0.18</v>
      </c>
      <c r="J11" s="7">
        <f t="shared" si="0"/>
        <v>1641.6</v>
      </c>
      <c r="K11" s="4">
        <v>500</v>
      </c>
      <c r="L11" s="17">
        <f t="shared" ref="L11:L28" si="1">(G11*H11)+J11+K11</f>
        <v>11261.6</v>
      </c>
      <c r="M11" s="6"/>
      <c r="O11"/>
      <c r="P11"/>
    </row>
    <row r="12" spans="1:16" ht="16.2" thickBot="1" x14ac:dyDescent="0.35">
      <c r="A12" s="6"/>
      <c r="B12" s="2">
        <v>43266</v>
      </c>
      <c r="C12" s="2" t="s">
        <v>54</v>
      </c>
      <c r="D12" s="3" t="s">
        <v>74</v>
      </c>
      <c r="E12" s="3" t="s">
        <v>29</v>
      </c>
      <c r="F12" s="3" t="s">
        <v>94</v>
      </c>
      <c r="G12" s="3">
        <v>6</v>
      </c>
      <c r="H12" s="4">
        <v>8890</v>
      </c>
      <c r="I12" s="5">
        <v>0.18</v>
      </c>
      <c r="J12" s="7">
        <f t="shared" si="0"/>
        <v>9601.1999999999989</v>
      </c>
      <c r="K12" s="4">
        <v>8765</v>
      </c>
      <c r="L12" s="17">
        <f t="shared" si="1"/>
        <v>71706.2</v>
      </c>
      <c r="M12" s="6"/>
      <c r="O12"/>
      <c r="P12"/>
    </row>
    <row r="13" spans="1:16" ht="16.2" thickBot="1" x14ac:dyDescent="0.3">
      <c r="A13" s="6"/>
      <c r="B13" s="2">
        <v>43267</v>
      </c>
      <c r="C13" s="2" t="s">
        <v>55</v>
      </c>
      <c r="D13" s="3" t="s">
        <v>75</v>
      </c>
      <c r="E13" s="3" t="s">
        <v>30</v>
      </c>
      <c r="F13" s="3" t="s">
        <v>95</v>
      </c>
      <c r="G13" s="3">
        <v>34</v>
      </c>
      <c r="H13" s="4">
        <v>1230</v>
      </c>
      <c r="I13" s="5">
        <v>0.12</v>
      </c>
      <c r="J13" s="7">
        <f t="shared" si="0"/>
        <v>5018.3999999999996</v>
      </c>
      <c r="K13" s="4">
        <v>8900</v>
      </c>
      <c r="L13" s="17">
        <f t="shared" si="1"/>
        <v>55738.400000000001</v>
      </c>
      <c r="M13" s="6"/>
    </row>
    <row r="14" spans="1:16" ht="16.2" thickBot="1" x14ac:dyDescent="0.3">
      <c r="A14" s="6"/>
      <c r="B14" s="2">
        <v>43268</v>
      </c>
      <c r="C14" s="2" t="s">
        <v>56</v>
      </c>
      <c r="D14" s="3" t="s">
        <v>76</v>
      </c>
      <c r="E14" s="3" t="s">
        <v>31</v>
      </c>
      <c r="F14" s="3" t="s">
        <v>96</v>
      </c>
      <c r="G14" s="3">
        <v>55</v>
      </c>
      <c r="H14" s="4">
        <v>880</v>
      </c>
      <c r="I14" s="5">
        <v>0.12</v>
      </c>
      <c r="J14" s="7">
        <f t="shared" si="0"/>
        <v>5808</v>
      </c>
      <c r="K14" s="4">
        <v>4500</v>
      </c>
      <c r="L14" s="17">
        <f t="shared" si="1"/>
        <v>58708</v>
      </c>
      <c r="M14" s="6"/>
    </row>
    <row r="15" spans="1:16" ht="16.2" thickBot="1" x14ac:dyDescent="0.3">
      <c r="A15" s="6"/>
      <c r="B15" s="2">
        <v>43269</v>
      </c>
      <c r="C15" s="2" t="s">
        <v>57</v>
      </c>
      <c r="D15" s="3" t="s">
        <v>77</v>
      </c>
      <c r="E15" s="3" t="s">
        <v>32</v>
      </c>
      <c r="F15" s="3" t="s">
        <v>97</v>
      </c>
      <c r="G15" s="3">
        <v>128</v>
      </c>
      <c r="H15" s="4">
        <v>5679</v>
      </c>
      <c r="I15" s="5">
        <v>0.18</v>
      </c>
      <c r="J15" s="7">
        <f t="shared" si="0"/>
        <v>130844.15999999999</v>
      </c>
      <c r="K15" s="4">
        <v>345</v>
      </c>
      <c r="L15" s="17">
        <f t="shared" si="1"/>
        <v>858101.16</v>
      </c>
      <c r="M15" s="6"/>
    </row>
    <row r="16" spans="1:16" ht="16.2" thickBot="1" x14ac:dyDescent="0.3">
      <c r="A16" s="6"/>
      <c r="B16" s="2">
        <v>43270</v>
      </c>
      <c r="C16" s="2" t="s">
        <v>58</v>
      </c>
      <c r="D16" s="3" t="s">
        <v>78</v>
      </c>
      <c r="E16" s="3" t="s">
        <v>33</v>
      </c>
      <c r="F16" s="3" t="s">
        <v>98</v>
      </c>
      <c r="G16" s="3">
        <v>201</v>
      </c>
      <c r="H16" s="4">
        <v>67234</v>
      </c>
      <c r="I16" s="5">
        <v>0.12</v>
      </c>
      <c r="J16" s="7">
        <f t="shared" si="0"/>
        <v>1621684.0799999998</v>
      </c>
      <c r="K16" s="4">
        <v>6754</v>
      </c>
      <c r="L16" s="17">
        <f t="shared" si="1"/>
        <v>15142472.08</v>
      </c>
      <c r="M16" s="6"/>
    </row>
    <row r="17" spans="1:13" ht="16.2" thickBot="1" x14ac:dyDescent="0.3">
      <c r="A17" s="6"/>
      <c r="B17" s="2">
        <v>43271</v>
      </c>
      <c r="C17" s="2" t="s">
        <v>59</v>
      </c>
      <c r="D17" s="3" t="s">
        <v>79</v>
      </c>
      <c r="E17" s="3" t="s">
        <v>34</v>
      </c>
      <c r="F17" s="3" t="s">
        <v>99</v>
      </c>
      <c r="G17" s="3">
        <v>46</v>
      </c>
      <c r="H17" s="4">
        <v>78659</v>
      </c>
      <c r="I17" s="5">
        <v>0.18</v>
      </c>
      <c r="J17" s="7">
        <f t="shared" si="0"/>
        <v>651296.52</v>
      </c>
      <c r="K17" s="4">
        <v>9987</v>
      </c>
      <c r="L17" s="17">
        <f t="shared" si="1"/>
        <v>4279597.5199999996</v>
      </c>
      <c r="M17" s="6"/>
    </row>
    <row r="18" spans="1:13" ht="16.2" thickBot="1" x14ac:dyDescent="0.3">
      <c r="A18" s="6"/>
      <c r="B18" s="2">
        <v>43272</v>
      </c>
      <c r="C18" s="2" t="s">
        <v>60</v>
      </c>
      <c r="D18" s="3" t="s">
        <v>80</v>
      </c>
      <c r="E18" s="3" t="s">
        <v>35</v>
      </c>
      <c r="F18" s="3" t="s">
        <v>100</v>
      </c>
      <c r="G18" s="3">
        <v>88</v>
      </c>
      <c r="H18" s="4">
        <v>9987</v>
      </c>
      <c r="I18" s="5">
        <v>0.18</v>
      </c>
      <c r="J18" s="7">
        <f t="shared" si="0"/>
        <v>158194.07999999999</v>
      </c>
      <c r="K18" s="4">
        <v>3421</v>
      </c>
      <c r="L18" s="17">
        <f t="shared" si="1"/>
        <v>1040471.08</v>
      </c>
      <c r="M18" s="6"/>
    </row>
    <row r="19" spans="1:13" ht="16.2" thickBot="1" x14ac:dyDescent="0.3">
      <c r="A19" s="6"/>
      <c r="B19" s="2">
        <v>43273</v>
      </c>
      <c r="C19" s="2" t="s">
        <v>61</v>
      </c>
      <c r="D19" s="3" t="s">
        <v>81</v>
      </c>
      <c r="E19" s="3" t="s">
        <v>36</v>
      </c>
      <c r="F19" s="3" t="s">
        <v>101</v>
      </c>
      <c r="G19" s="3">
        <v>44</v>
      </c>
      <c r="H19" s="4">
        <v>34529</v>
      </c>
      <c r="I19" s="5">
        <v>0.18</v>
      </c>
      <c r="J19" s="7">
        <f t="shared" si="0"/>
        <v>273469.68</v>
      </c>
      <c r="K19" s="4">
        <v>765</v>
      </c>
      <c r="L19" s="17">
        <f t="shared" si="1"/>
        <v>1793510.68</v>
      </c>
      <c r="M19" s="6"/>
    </row>
    <row r="20" spans="1:13" ht="16.2" thickBot="1" x14ac:dyDescent="0.3">
      <c r="A20" s="6"/>
      <c r="B20" s="2">
        <v>43274</v>
      </c>
      <c r="C20" s="2" t="s">
        <v>62</v>
      </c>
      <c r="D20" s="3" t="s">
        <v>82</v>
      </c>
      <c r="E20" s="3" t="s">
        <v>37</v>
      </c>
      <c r="F20" s="3" t="s">
        <v>102</v>
      </c>
      <c r="G20" s="3">
        <v>56</v>
      </c>
      <c r="H20" s="4">
        <v>78654</v>
      </c>
      <c r="I20" s="5">
        <v>0.15</v>
      </c>
      <c r="J20" s="7">
        <f t="shared" si="0"/>
        <v>660693.6</v>
      </c>
      <c r="K20" s="4">
        <v>900</v>
      </c>
      <c r="L20" s="17">
        <f t="shared" si="1"/>
        <v>5066217.5999999996</v>
      </c>
      <c r="M20" s="6"/>
    </row>
    <row r="21" spans="1:13" ht="16.2" thickBot="1" x14ac:dyDescent="0.3">
      <c r="A21" s="6"/>
      <c r="B21" s="2">
        <v>43275</v>
      </c>
      <c r="C21" s="2" t="s">
        <v>63</v>
      </c>
      <c r="D21" s="3" t="s">
        <v>83</v>
      </c>
      <c r="E21" s="3" t="s">
        <v>38</v>
      </c>
      <c r="F21" s="3" t="s">
        <v>103</v>
      </c>
      <c r="G21" s="3">
        <v>234</v>
      </c>
      <c r="H21" s="4">
        <v>98765</v>
      </c>
      <c r="I21" s="5">
        <v>0.18</v>
      </c>
      <c r="J21" s="7">
        <f t="shared" si="0"/>
        <v>4159981.8</v>
      </c>
      <c r="K21" s="4">
        <v>4300</v>
      </c>
      <c r="L21" s="17">
        <f t="shared" si="1"/>
        <v>27275291.800000001</v>
      </c>
      <c r="M21" s="6"/>
    </row>
    <row r="22" spans="1:13" ht="16.2" thickBot="1" x14ac:dyDescent="0.3">
      <c r="A22" s="6"/>
      <c r="B22" s="2">
        <v>43276</v>
      </c>
      <c r="C22" s="2" t="s">
        <v>64</v>
      </c>
      <c r="D22" s="3" t="s">
        <v>84</v>
      </c>
      <c r="E22" s="3" t="s">
        <v>39</v>
      </c>
      <c r="F22" s="3" t="s">
        <v>104</v>
      </c>
      <c r="G22" s="3">
        <v>14</v>
      </c>
      <c r="H22" s="4">
        <v>76543</v>
      </c>
      <c r="I22" s="5">
        <v>0.09</v>
      </c>
      <c r="J22" s="7">
        <f t="shared" si="0"/>
        <v>96444.18</v>
      </c>
      <c r="K22" s="4">
        <v>6700</v>
      </c>
      <c r="L22" s="17">
        <f t="shared" si="1"/>
        <v>1174746.18</v>
      </c>
      <c r="M22" s="6"/>
    </row>
    <row r="23" spans="1:13" ht="16.2" thickBot="1" x14ac:dyDescent="0.3">
      <c r="A23" s="6"/>
      <c r="B23" s="2">
        <v>43277</v>
      </c>
      <c r="C23" s="2" t="s">
        <v>65</v>
      </c>
      <c r="D23" s="3" t="s">
        <v>85</v>
      </c>
      <c r="E23" s="3" t="s">
        <v>40</v>
      </c>
      <c r="F23" s="3" t="s">
        <v>105</v>
      </c>
      <c r="G23" s="3">
        <v>67</v>
      </c>
      <c r="H23" s="4">
        <v>67821</v>
      </c>
      <c r="I23" s="5">
        <v>0.18</v>
      </c>
      <c r="J23" s="7">
        <f t="shared" si="0"/>
        <v>817921.26</v>
      </c>
      <c r="K23" s="4">
        <v>1200</v>
      </c>
      <c r="L23" s="17">
        <f t="shared" si="1"/>
        <v>5363128.26</v>
      </c>
      <c r="M23" s="6"/>
    </row>
    <row r="24" spans="1:13" ht="16.2" thickBot="1" x14ac:dyDescent="0.3">
      <c r="A24" s="6"/>
      <c r="B24" s="2">
        <v>43278</v>
      </c>
      <c r="C24" s="2" t="s">
        <v>66</v>
      </c>
      <c r="D24" s="3" t="s">
        <v>86</v>
      </c>
      <c r="E24" s="3" t="s">
        <v>41</v>
      </c>
      <c r="F24" s="3" t="s">
        <v>106</v>
      </c>
      <c r="G24" s="3">
        <v>78</v>
      </c>
      <c r="H24" s="4">
        <v>4532</v>
      </c>
      <c r="I24" s="5">
        <v>0.12</v>
      </c>
      <c r="J24" s="7">
        <f t="shared" si="0"/>
        <v>42419.519999999997</v>
      </c>
      <c r="K24" s="4">
        <v>3100</v>
      </c>
      <c r="L24" s="17">
        <f t="shared" si="1"/>
        <v>399015.52</v>
      </c>
      <c r="M24" s="6"/>
    </row>
    <row r="25" spans="1:13" ht="16.2" thickBot="1" x14ac:dyDescent="0.3">
      <c r="A25" s="6"/>
      <c r="B25" s="2">
        <v>43279</v>
      </c>
      <c r="C25" s="2" t="s">
        <v>67</v>
      </c>
      <c r="D25" s="3" t="s">
        <v>87</v>
      </c>
      <c r="E25" s="3" t="s">
        <v>42</v>
      </c>
      <c r="F25" s="3" t="s">
        <v>15</v>
      </c>
      <c r="G25" s="3">
        <v>12</v>
      </c>
      <c r="H25" s="4">
        <v>67540</v>
      </c>
      <c r="I25" s="5">
        <v>7.4999999999999997E-2</v>
      </c>
      <c r="J25" s="7">
        <f t="shared" si="0"/>
        <v>60786</v>
      </c>
      <c r="K25" s="4">
        <v>3500</v>
      </c>
      <c r="L25" s="17">
        <f t="shared" si="1"/>
        <v>874766</v>
      </c>
      <c r="M25" s="6"/>
    </row>
    <row r="26" spans="1:13" ht="16.2" thickBot="1" x14ac:dyDescent="0.3">
      <c r="A26" s="6"/>
      <c r="B26" s="2">
        <v>43280</v>
      </c>
      <c r="C26" s="2" t="s">
        <v>68</v>
      </c>
      <c r="D26" s="3" t="s">
        <v>88</v>
      </c>
      <c r="E26" s="3" t="s">
        <v>43</v>
      </c>
      <c r="F26" s="3" t="s">
        <v>107</v>
      </c>
      <c r="G26" s="3">
        <v>3</v>
      </c>
      <c r="H26" s="4">
        <v>45321</v>
      </c>
      <c r="I26" s="5">
        <v>0.18</v>
      </c>
      <c r="J26" s="7">
        <f t="shared" si="0"/>
        <v>24473.34</v>
      </c>
      <c r="K26" s="4">
        <v>6754</v>
      </c>
      <c r="L26" s="17">
        <f t="shared" si="1"/>
        <v>167190.34</v>
      </c>
      <c r="M26" s="6"/>
    </row>
    <row r="27" spans="1:13" ht="15.75" customHeight="1" thickBot="1" x14ac:dyDescent="0.3">
      <c r="A27" s="6"/>
      <c r="B27" s="2">
        <v>43281</v>
      </c>
      <c r="C27" s="2" t="s">
        <v>69</v>
      </c>
      <c r="D27" s="3" t="s">
        <v>89</v>
      </c>
      <c r="E27" s="3" t="s">
        <v>50</v>
      </c>
      <c r="F27" s="3" t="s">
        <v>16</v>
      </c>
      <c r="G27" s="3">
        <v>66</v>
      </c>
      <c r="H27" s="4">
        <v>76564</v>
      </c>
      <c r="I27" s="5">
        <v>0.12</v>
      </c>
      <c r="J27" s="7">
        <f t="shared" si="0"/>
        <v>606386.88</v>
      </c>
      <c r="K27" s="4">
        <v>5643</v>
      </c>
      <c r="L27" s="17">
        <f t="shared" si="1"/>
        <v>5665253.8799999999</v>
      </c>
      <c r="M27" s="6"/>
    </row>
    <row r="28" spans="1:13" ht="16.2" thickBot="1" x14ac:dyDescent="0.3">
      <c r="A28" s="6"/>
      <c r="B28" s="2">
        <v>43281</v>
      </c>
      <c r="C28" s="2" t="s">
        <v>70</v>
      </c>
      <c r="D28" s="3" t="s">
        <v>90</v>
      </c>
      <c r="E28" s="3" t="s">
        <v>115</v>
      </c>
      <c r="F28" s="3" t="s">
        <v>108</v>
      </c>
      <c r="G28" s="3">
        <v>87</v>
      </c>
      <c r="H28" s="4">
        <v>78654</v>
      </c>
      <c r="I28" s="5">
        <v>0.12</v>
      </c>
      <c r="J28" s="7">
        <f t="shared" si="0"/>
        <v>821147.76</v>
      </c>
      <c r="K28" s="4">
        <v>2100</v>
      </c>
      <c r="L28" s="17">
        <f t="shared" si="1"/>
        <v>7666145.7599999998</v>
      </c>
      <c r="M28" s="6"/>
    </row>
    <row r="29" spans="1:13" ht="21" thickBot="1" x14ac:dyDescent="0.3">
      <c r="A29" s="6"/>
      <c r="B29" s="31" t="s">
        <v>17</v>
      </c>
      <c r="C29" s="31"/>
      <c r="D29" s="31"/>
      <c r="E29" s="31"/>
      <c r="F29" s="31"/>
      <c r="G29" s="31"/>
      <c r="H29" s="31"/>
      <c r="I29" s="31"/>
      <c r="J29" s="31"/>
      <c r="K29" s="31"/>
      <c r="L29" s="18">
        <f>SUM(L6:L28)</f>
        <v>78914582.860000014</v>
      </c>
      <c r="M29" s="6"/>
    </row>
    <row r="30" spans="1:13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</sheetData>
  <mergeCells count="6">
    <mergeCell ref="K2:L3"/>
    <mergeCell ref="B29:K29"/>
    <mergeCell ref="B2:J2"/>
    <mergeCell ref="B3:J3"/>
    <mergeCell ref="B4:C4"/>
    <mergeCell ref="E4:J4"/>
  </mergeCells>
  <phoneticPr fontId="13" type="noConversion"/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'Supplier Sheet'!A3:A23</xm:f>
          </x14:formula1>
          <xm:sqref>E6:E28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0EE50-CFDC-49C1-BD4F-B606E603F6F1}">
  <dimension ref="L21:M47"/>
  <sheetViews>
    <sheetView topLeftCell="A13" zoomScale="66" zoomScaleNormal="66" workbookViewId="0">
      <selection activeCell="L24" sqref="L24"/>
    </sheetView>
  </sheetViews>
  <sheetFormatPr defaultRowHeight="14.4" x14ac:dyDescent="0.3"/>
  <cols>
    <col min="11" max="11" width="4.21875" customWidth="1"/>
    <col min="12" max="12" width="24.44140625" customWidth="1"/>
    <col min="13" max="13" width="17.88671875" customWidth="1"/>
    <col min="14" max="14" width="15.44140625" customWidth="1"/>
  </cols>
  <sheetData>
    <row r="21" spans="12:13" x14ac:dyDescent="0.3">
      <c r="L21" s="21"/>
      <c r="M21" s="22"/>
    </row>
    <row r="22" spans="12:13" x14ac:dyDescent="0.3">
      <c r="L22" s="21"/>
      <c r="M22" s="22"/>
    </row>
    <row r="23" spans="12:13" ht="18" x14ac:dyDescent="0.35">
      <c r="L23" s="25" t="s">
        <v>116</v>
      </c>
      <c r="M23" s="26" t="s">
        <v>112</v>
      </c>
    </row>
    <row r="24" spans="12:13" x14ac:dyDescent="0.3">
      <c r="L24" s="20" t="s">
        <v>31</v>
      </c>
      <c r="M24">
        <v>55</v>
      </c>
    </row>
    <row r="25" spans="12:13" x14ac:dyDescent="0.3">
      <c r="L25" s="20" t="s">
        <v>25</v>
      </c>
      <c r="M25">
        <v>75</v>
      </c>
    </row>
    <row r="26" spans="12:13" x14ac:dyDescent="0.3">
      <c r="L26" s="20" t="s">
        <v>28</v>
      </c>
      <c r="M26">
        <v>2</v>
      </c>
    </row>
    <row r="27" spans="12:13" x14ac:dyDescent="0.3">
      <c r="L27" s="20" t="s">
        <v>23</v>
      </c>
      <c r="M27">
        <v>120</v>
      </c>
    </row>
    <row r="28" spans="12:13" x14ac:dyDescent="0.3">
      <c r="L28" s="20" t="s">
        <v>32</v>
      </c>
      <c r="M28">
        <v>128</v>
      </c>
    </row>
    <row r="29" spans="12:13" x14ac:dyDescent="0.3">
      <c r="L29" s="20" t="s">
        <v>29</v>
      </c>
      <c r="M29">
        <v>6</v>
      </c>
    </row>
    <row r="30" spans="12:13" x14ac:dyDescent="0.3">
      <c r="L30" s="20" t="s">
        <v>33</v>
      </c>
      <c r="M30">
        <v>201</v>
      </c>
    </row>
    <row r="31" spans="12:13" x14ac:dyDescent="0.3">
      <c r="L31" s="20" t="s">
        <v>34</v>
      </c>
      <c r="M31">
        <v>46</v>
      </c>
    </row>
    <row r="32" spans="12:13" x14ac:dyDescent="0.3">
      <c r="L32" s="20" t="s">
        <v>24</v>
      </c>
      <c r="M32">
        <v>150</v>
      </c>
    </row>
    <row r="33" spans="12:13" x14ac:dyDescent="0.3">
      <c r="L33" s="20" t="s">
        <v>35</v>
      </c>
      <c r="M33">
        <v>88</v>
      </c>
    </row>
    <row r="34" spans="12:13" x14ac:dyDescent="0.3">
      <c r="L34" s="20" t="s">
        <v>36</v>
      </c>
      <c r="M34">
        <v>44</v>
      </c>
    </row>
    <row r="35" spans="12:13" x14ac:dyDescent="0.3">
      <c r="L35" s="20" t="s">
        <v>37</v>
      </c>
      <c r="M35">
        <v>56</v>
      </c>
    </row>
    <row r="36" spans="12:13" x14ac:dyDescent="0.3">
      <c r="L36" s="20" t="s">
        <v>38</v>
      </c>
      <c r="M36">
        <v>234</v>
      </c>
    </row>
    <row r="37" spans="12:13" x14ac:dyDescent="0.3">
      <c r="L37" s="20" t="s">
        <v>39</v>
      </c>
      <c r="M37">
        <v>14</v>
      </c>
    </row>
    <row r="38" spans="12:13" x14ac:dyDescent="0.3">
      <c r="L38" s="20" t="s">
        <v>27</v>
      </c>
      <c r="M38">
        <v>26</v>
      </c>
    </row>
    <row r="39" spans="12:13" x14ac:dyDescent="0.3">
      <c r="L39" s="20" t="s">
        <v>40</v>
      </c>
      <c r="M39">
        <v>67</v>
      </c>
    </row>
    <row r="40" spans="12:13" x14ac:dyDescent="0.3">
      <c r="L40" s="20" t="s">
        <v>41</v>
      </c>
      <c r="M40">
        <v>78</v>
      </c>
    </row>
    <row r="41" spans="12:13" x14ac:dyDescent="0.3">
      <c r="L41" s="20" t="s">
        <v>42</v>
      </c>
      <c r="M41">
        <v>12</v>
      </c>
    </row>
    <row r="42" spans="12:13" x14ac:dyDescent="0.3">
      <c r="L42" s="20" t="s">
        <v>43</v>
      </c>
      <c r="M42">
        <v>3</v>
      </c>
    </row>
    <row r="43" spans="12:13" x14ac:dyDescent="0.3">
      <c r="L43" s="20" t="s">
        <v>50</v>
      </c>
      <c r="M43">
        <v>66</v>
      </c>
    </row>
    <row r="44" spans="12:13" x14ac:dyDescent="0.3">
      <c r="L44" s="20" t="s">
        <v>51</v>
      </c>
      <c r="M44">
        <v>87</v>
      </c>
    </row>
    <row r="45" spans="12:13" x14ac:dyDescent="0.3">
      <c r="L45" s="20" t="s">
        <v>30</v>
      </c>
      <c r="M45">
        <v>34</v>
      </c>
    </row>
    <row r="46" spans="12:13" x14ac:dyDescent="0.3">
      <c r="L46" s="20" t="s">
        <v>26</v>
      </c>
      <c r="M46">
        <v>21</v>
      </c>
    </row>
    <row r="47" spans="12:13" ht="18" x14ac:dyDescent="0.35">
      <c r="L47" s="23" t="s">
        <v>111</v>
      </c>
      <c r="M47" s="24">
        <v>1613</v>
      </c>
    </row>
  </sheetData>
  <sortState xmlns:xlrd2="http://schemas.microsoft.com/office/spreadsheetml/2017/richdata2" ref="L22:M45">
    <sortCondition ref="M22:M45"/>
  </sortState>
  <conditionalFormatting pivot="1" sqref="M24:M4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{C44DDBB9-8802-4538-8818-D092E70D059C}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C44DDBB9-8802-4538-8818-D092E70D059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M24:M46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topLeftCell="A2" workbookViewId="0">
      <selection activeCell="A26" sqref="A26"/>
    </sheetView>
  </sheetViews>
  <sheetFormatPr defaultRowHeight="14.4" x14ac:dyDescent="0.3"/>
  <cols>
    <col min="1" max="1" width="23.5546875" customWidth="1"/>
  </cols>
  <sheetData>
    <row r="1" spans="1:3" ht="21" hidden="1" x14ac:dyDescent="0.3">
      <c r="B1" s="9" t="s">
        <v>21</v>
      </c>
      <c r="C1" s="9" t="s">
        <v>22</v>
      </c>
    </row>
    <row r="2" spans="1:3" x14ac:dyDescent="0.3">
      <c r="A2" s="10" t="s">
        <v>45</v>
      </c>
    </row>
    <row r="3" spans="1:3" x14ac:dyDescent="0.3">
      <c r="A3" s="11" t="s">
        <v>23</v>
      </c>
    </row>
    <row r="4" spans="1:3" x14ac:dyDescent="0.3">
      <c r="A4" s="11" t="s">
        <v>24</v>
      </c>
    </row>
    <row r="5" spans="1:3" x14ac:dyDescent="0.3">
      <c r="A5" s="11" t="s">
        <v>25</v>
      </c>
    </row>
    <row r="6" spans="1:3" x14ac:dyDescent="0.3">
      <c r="A6" s="11" t="s">
        <v>26</v>
      </c>
    </row>
    <row r="7" spans="1:3" x14ac:dyDescent="0.3">
      <c r="A7" s="11" t="s">
        <v>27</v>
      </c>
    </row>
    <row r="8" spans="1:3" x14ac:dyDescent="0.3">
      <c r="A8" s="11" t="s">
        <v>28</v>
      </c>
    </row>
    <row r="9" spans="1:3" x14ac:dyDescent="0.3">
      <c r="A9" s="11" t="s">
        <v>29</v>
      </c>
    </row>
    <row r="10" spans="1:3" x14ac:dyDescent="0.3">
      <c r="A10" s="11" t="s">
        <v>30</v>
      </c>
    </row>
    <row r="11" spans="1:3" x14ac:dyDescent="0.3">
      <c r="A11" s="11" t="s">
        <v>31</v>
      </c>
    </row>
    <row r="12" spans="1:3" x14ac:dyDescent="0.3">
      <c r="A12" s="11" t="s">
        <v>32</v>
      </c>
    </row>
    <row r="13" spans="1:3" x14ac:dyDescent="0.3">
      <c r="A13" s="11" t="s">
        <v>33</v>
      </c>
    </row>
    <row r="14" spans="1:3" x14ac:dyDescent="0.3">
      <c r="A14" s="11" t="s">
        <v>34</v>
      </c>
    </row>
    <row r="15" spans="1:3" x14ac:dyDescent="0.3">
      <c r="A15" s="11" t="s">
        <v>35</v>
      </c>
    </row>
    <row r="16" spans="1:3" x14ac:dyDescent="0.3">
      <c r="A16" s="11" t="s">
        <v>36</v>
      </c>
    </row>
    <row r="17" spans="1:1" x14ac:dyDescent="0.3">
      <c r="A17" s="11" t="s">
        <v>37</v>
      </c>
    </row>
    <row r="18" spans="1:1" x14ac:dyDescent="0.3">
      <c r="A18" s="11" t="s">
        <v>38</v>
      </c>
    </row>
    <row r="19" spans="1:1" x14ac:dyDescent="0.3">
      <c r="A19" s="11" t="s">
        <v>39</v>
      </c>
    </row>
    <row r="20" spans="1:1" x14ac:dyDescent="0.3">
      <c r="A20" s="11" t="s">
        <v>40</v>
      </c>
    </row>
    <row r="21" spans="1:1" x14ac:dyDescent="0.3">
      <c r="A21" s="11" t="s">
        <v>41</v>
      </c>
    </row>
    <row r="22" spans="1:1" x14ac:dyDescent="0.3">
      <c r="A22" s="11" t="s">
        <v>42</v>
      </c>
    </row>
    <row r="23" spans="1:1" x14ac:dyDescent="0.3">
      <c r="A23" s="11" t="s">
        <v>43</v>
      </c>
    </row>
    <row r="24" spans="1:1" x14ac:dyDescent="0.3">
      <c r="A24" s="11" t="s">
        <v>50</v>
      </c>
    </row>
    <row r="25" spans="1:1" x14ac:dyDescent="0.3">
      <c r="A25" s="11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C5B6-4F56-44E9-973F-1EFD045CD986}">
  <dimension ref="A3:B169"/>
  <sheetViews>
    <sheetView tabSelected="1" topLeftCell="A160" workbookViewId="0">
      <selection activeCell="C156" sqref="C156"/>
    </sheetView>
  </sheetViews>
  <sheetFormatPr defaultRowHeight="14.4" x14ac:dyDescent="0.3"/>
  <cols>
    <col min="1" max="1" width="12.5546875" bestFit="1" customWidth="1"/>
    <col min="2" max="2" width="15.44140625" customWidth="1"/>
    <col min="3" max="4" width="14.5546875" bestFit="1" customWidth="1"/>
  </cols>
  <sheetData>
    <row r="3" spans="1:2" x14ac:dyDescent="0.3">
      <c r="A3" s="19" t="s">
        <v>110</v>
      </c>
      <c r="B3" t="s">
        <v>109</v>
      </c>
    </row>
    <row r="4" spans="1:2" x14ac:dyDescent="0.3">
      <c r="A4" s="20">
        <v>2</v>
      </c>
      <c r="B4">
        <v>4560</v>
      </c>
    </row>
    <row r="5" spans="1:2" x14ac:dyDescent="0.3">
      <c r="A5" s="20">
        <v>3</v>
      </c>
      <c r="B5">
        <v>45321</v>
      </c>
    </row>
    <row r="6" spans="1:2" x14ac:dyDescent="0.3">
      <c r="A6" s="20">
        <v>6</v>
      </c>
      <c r="B6">
        <v>8890</v>
      </c>
    </row>
    <row r="7" spans="1:2" x14ac:dyDescent="0.3">
      <c r="A7" s="20">
        <v>12</v>
      </c>
      <c r="B7">
        <v>67540</v>
      </c>
    </row>
    <row r="8" spans="1:2" x14ac:dyDescent="0.3">
      <c r="A8" s="20">
        <v>14</v>
      </c>
      <c r="B8">
        <v>76543</v>
      </c>
    </row>
    <row r="9" spans="1:2" x14ac:dyDescent="0.3">
      <c r="A9" s="20">
        <v>21</v>
      </c>
      <c r="B9">
        <v>1024</v>
      </c>
    </row>
    <row r="10" spans="1:2" x14ac:dyDescent="0.3">
      <c r="A10" s="20">
        <v>26</v>
      </c>
      <c r="B10">
        <v>55670</v>
      </c>
    </row>
    <row r="11" spans="1:2" x14ac:dyDescent="0.3">
      <c r="A11" s="20">
        <v>34</v>
      </c>
      <c r="B11">
        <v>1230</v>
      </c>
    </row>
    <row r="12" spans="1:2" x14ac:dyDescent="0.3">
      <c r="A12" s="20">
        <v>44</v>
      </c>
      <c r="B12">
        <v>34529</v>
      </c>
    </row>
    <row r="13" spans="1:2" x14ac:dyDescent="0.3">
      <c r="A13" s="20">
        <v>46</v>
      </c>
      <c r="B13">
        <v>78659</v>
      </c>
    </row>
    <row r="14" spans="1:2" x14ac:dyDescent="0.3">
      <c r="A14" s="20">
        <v>55</v>
      </c>
      <c r="B14">
        <v>880</v>
      </c>
    </row>
    <row r="15" spans="1:2" x14ac:dyDescent="0.3">
      <c r="A15" s="20">
        <v>56</v>
      </c>
      <c r="B15">
        <v>78654</v>
      </c>
    </row>
    <row r="16" spans="1:2" x14ac:dyDescent="0.3">
      <c r="A16" s="20">
        <v>66</v>
      </c>
      <c r="B16">
        <v>76564</v>
      </c>
    </row>
    <row r="17" spans="1:2" x14ac:dyDescent="0.3">
      <c r="A17" s="20">
        <v>67</v>
      </c>
      <c r="B17">
        <v>67821</v>
      </c>
    </row>
    <row r="18" spans="1:2" x14ac:dyDescent="0.3">
      <c r="A18" s="20">
        <v>75</v>
      </c>
      <c r="B18">
        <v>975</v>
      </c>
    </row>
    <row r="19" spans="1:2" x14ac:dyDescent="0.3">
      <c r="A19" s="20">
        <v>78</v>
      </c>
      <c r="B19">
        <v>4532</v>
      </c>
    </row>
    <row r="20" spans="1:2" x14ac:dyDescent="0.3">
      <c r="A20" s="20">
        <v>87</v>
      </c>
      <c r="B20">
        <v>786549</v>
      </c>
    </row>
    <row r="21" spans="1:2" x14ac:dyDescent="0.3">
      <c r="A21" s="20">
        <v>88</v>
      </c>
      <c r="B21">
        <v>9987</v>
      </c>
    </row>
    <row r="22" spans="1:2" x14ac:dyDescent="0.3">
      <c r="A22" s="20">
        <v>120</v>
      </c>
      <c r="B22">
        <v>500</v>
      </c>
    </row>
    <row r="23" spans="1:2" x14ac:dyDescent="0.3">
      <c r="A23" s="20">
        <v>128</v>
      </c>
      <c r="B23">
        <v>5679</v>
      </c>
    </row>
    <row r="24" spans="1:2" x14ac:dyDescent="0.3">
      <c r="A24" s="20">
        <v>150</v>
      </c>
      <c r="B24">
        <v>750</v>
      </c>
    </row>
    <row r="25" spans="1:2" x14ac:dyDescent="0.3">
      <c r="A25" s="20">
        <v>201</v>
      </c>
      <c r="B25">
        <v>67234</v>
      </c>
    </row>
    <row r="26" spans="1:2" x14ac:dyDescent="0.3">
      <c r="A26" s="20">
        <v>234</v>
      </c>
      <c r="B26">
        <v>98765</v>
      </c>
    </row>
    <row r="27" spans="1:2" x14ac:dyDescent="0.3">
      <c r="A27" s="20" t="s">
        <v>111</v>
      </c>
      <c r="B27">
        <v>1572856</v>
      </c>
    </row>
    <row r="31" spans="1:2" x14ac:dyDescent="0.3">
      <c r="A31" s="19" t="s">
        <v>110</v>
      </c>
      <c r="B31" t="s">
        <v>112</v>
      </c>
    </row>
    <row r="32" spans="1:2" x14ac:dyDescent="0.3">
      <c r="A32" s="20">
        <v>2</v>
      </c>
      <c r="B32">
        <v>2</v>
      </c>
    </row>
    <row r="33" spans="1:2" x14ac:dyDescent="0.3">
      <c r="A33" s="20">
        <v>3</v>
      </c>
      <c r="B33">
        <v>3</v>
      </c>
    </row>
    <row r="34" spans="1:2" x14ac:dyDescent="0.3">
      <c r="A34" s="20">
        <v>6</v>
      </c>
      <c r="B34">
        <v>6</v>
      </c>
    </row>
    <row r="35" spans="1:2" x14ac:dyDescent="0.3">
      <c r="A35" s="20">
        <v>12</v>
      </c>
      <c r="B35">
        <v>12</v>
      </c>
    </row>
    <row r="36" spans="1:2" x14ac:dyDescent="0.3">
      <c r="A36" s="20">
        <v>14</v>
      </c>
      <c r="B36">
        <v>14</v>
      </c>
    </row>
    <row r="37" spans="1:2" x14ac:dyDescent="0.3">
      <c r="A37" s="20">
        <v>21</v>
      </c>
      <c r="B37">
        <v>21</v>
      </c>
    </row>
    <row r="38" spans="1:2" x14ac:dyDescent="0.3">
      <c r="A38" s="20">
        <v>26</v>
      </c>
      <c r="B38">
        <v>26</v>
      </c>
    </row>
    <row r="39" spans="1:2" x14ac:dyDescent="0.3">
      <c r="A39" s="20">
        <v>34</v>
      </c>
      <c r="B39">
        <v>34</v>
      </c>
    </row>
    <row r="40" spans="1:2" x14ac:dyDescent="0.3">
      <c r="A40" s="20">
        <v>44</v>
      </c>
      <c r="B40">
        <v>44</v>
      </c>
    </row>
    <row r="41" spans="1:2" x14ac:dyDescent="0.3">
      <c r="A41" s="20">
        <v>46</v>
      </c>
      <c r="B41">
        <v>46</v>
      </c>
    </row>
    <row r="42" spans="1:2" x14ac:dyDescent="0.3">
      <c r="A42" s="20">
        <v>55</v>
      </c>
      <c r="B42">
        <v>55</v>
      </c>
    </row>
    <row r="43" spans="1:2" x14ac:dyDescent="0.3">
      <c r="A43" s="20">
        <v>56</v>
      </c>
      <c r="B43">
        <v>56</v>
      </c>
    </row>
    <row r="44" spans="1:2" x14ac:dyDescent="0.3">
      <c r="A44" s="20">
        <v>66</v>
      </c>
      <c r="B44">
        <v>66</v>
      </c>
    </row>
    <row r="45" spans="1:2" x14ac:dyDescent="0.3">
      <c r="A45" s="20">
        <v>67</v>
      </c>
      <c r="B45">
        <v>67</v>
      </c>
    </row>
    <row r="46" spans="1:2" x14ac:dyDescent="0.3">
      <c r="A46" s="20">
        <v>75</v>
      </c>
      <c r="B46">
        <v>75</v>
      </c>
    </row>
    <row r="47" spans="1:2" x14ac:dyDescent="0.3">
      <c r="A47" s="20">
        <v>78</v>
      </c>
      <c r="B47">
        <v>78</v>
      </c>
    </row>
    <row r="48" spans="1:2" x14ac:dyDescent="0.3">
      <c r="A48" s="20">
        <v>87</v>
      </c>
      <c r="B48">
        <v>87</v>
      </c>
    </row>
    <row r="49" spans="1:2" x14ac:dyDescent="0.3">
      <c r="A49" s="20">
        <v>88</v>
      </c>
      <c r="B49">
        <v>88</v>
      </c>
    </row>
    <row r="50" spans="1:2" x14ac:dyDescent="0.3">
      <c r="A50" s="20">
        <v>120</v>
      </c>
      <c r="B50">
        <v>120</v>
      </c>
    </row>
    <row r="51" spans="1:2" x14ac:dyDescent="0.3">
      <c r="A51" s="20">
        <v>128</v>
      </c>
      <c r="B51">
        <v>128</v>
      </c>
    </row>
    <row r="52" spans="1:2" x14ac:dyDescent="0.3">
      <c r="A52" s="20">
        <v>150</v>
      </c>
      <c r="B52">
        <v>150</v>
      </c>
    </row>
    <row r="53" spans="1:2" x14ac:dyDescent="0.3">
      <c r="A53" s="20">
        <v>201</v>
      </c>
      <c r="B53">
        <v>201</v>
      </c>
    </row>
    <row r="54" spans="1:2" x14ac:dyDescent="0.3">
      <c r="A54" s="20">
        <v>234</v>
      </c>
      <c r="B54">
        <v>234</v>
      </c>
    </row>
    <row r="55" spans="1:2" x14ac:dyDescent="0.3">
      <c r="A55" s="20" t="s">
        <v>111</v>
      </c>
      <c r="B55">
        <v>1613</v>
      </c>
    </row>
    <row r="59" spans="1:2" x14ac:dyDescent="0.3">
      <c r="A59" s="19" t="s">
        <v>110</v>
      </c>
      <c r="B59" t="s">
        <v>109</v>
      </c>
    </row>
    <row r="60" spans="1:2" x14ac:dyDescent="0.3">
      <c r="A60" s="20">
        <v>2</v>
      </c>
      <c r="B60">
        <v>4560</v>
      </c>
    </row>
    <row r="61" spans="1:2" x14ac:dyDescent="0.3">
      <c r="A61" s="20">
        <v>3</v>
      </c>
      <c r="B61">
        <v>45321</v>
      </c>
    </row>
    <row r="62" spans="1:2" x14ac:dyDescent="0.3">
      <c r="A62" s="20">
        <v>6</v>
      </c>
      <c r="B62">
        <v>8890</v>
      </c>
    </row>
    <row r="63" spans="1:2" x14ac:dyDescent="0.3">
      <c r="A63" s="20">
        <v>12</v>
      </c>
      <c r="B63">
        <v>67540</v>
      </c>
    </row>
    <row r="64" spans="1:2" x14ac:dyDescent="0.3">
      <c r="A64" s="20">
        <v>14</v>
      </c>
      <c r="B64">
        <v>76543</v>
      </c>
    </row>
    <row r="65" spans="1:2" x14ac:dyDescent="0.3">
      <c r="A65" s="20">
        <v>21</v>
      </c>
      <c r="B65">
        <v>1024</v>
      </c>
    </row>
    <row r="66" spans="1:2" x14ac:dyDescent="0.3">
      <c r="A66" s="20">
        <v>26</v>
      </c>
      <c r="B66">
        <v>55670</v>
      </c>
    </row>
    <row r="67" spans="1:2" x14ac:dyDescent="0.3">
      <c r="A67" s="20">
        <v>34</v>
      </c>
      <c r="B67">
        <v>1230</v>
      </c>
    </row>
    <row r="68" spans="1:2" x14ac:dyDescent="0.3">
      <c r="A68" s="20">
        <v>44</v>
      </c>
      <c r="B68">
        <v>34529</v>
      </c>
    </row>
    <row r="69" spans="1:2" x14ac:dyDescent="0.3">
      <c r="A69" s="20">
        <v>46</v>
      </c>
      <c r="B69">
        <v>78659</v>
      </c>
    </row>
    <row r="70" spans="1:2" x14ac:dyDescent="0.3">
      <c r="A70" s="20">
        <v>55</v>
      </c>
      <c r="B70">
        <v>880</v>
      </c>
    </row>
    <row r="71" spans="1:2" x14ac:dyDescent="0.3">
      <c r="A71" s="20">
        <v>56</v>
      </c>
      <c r="B71">
        <v>78654</v>
      </c>
    </row>
    <row r="72" spans="1:2" x14ac:dyDescent="0.3">
      <c r="A72" s="20">
        <v>66</v>
      </c>
      <c r="B72">
        <v>76564</v>
      </c>
    </row>
    <row r="73" spans="1:2" x14ac:dyDescent="0.3">
      <c r="A73" s="20">
        <v>67</v>
      </c>
      <c r="B73">
        <v>67821</v>
      </c>
    </row>
    <row r="74" spans="1:2" x14ac:dyDescent="0.3">
      <c r="A74" s="20">
        <v>75</v>
      </c>
      <c r="B74">
        <v>975</v>
      </c>
    </row>
    <row r="75" spans="1:2" x14ac:dyDescent="0.3">
      <c r="A75" s="20">
        <v>78</v>
      </c>
      <c r="B75">
        <v>4532</v>
      </c>
    </row>
    <row r="76" spans="1:2" x14ac:dyDescent="0.3">
      <c r="A76" s="20">
        <v>87</v>
      </c>
      <c r="B76">
        <v>786549</v>
      </c>
    </row>
    <row r="77" spans="1:2" x14ac:dyDescent="0.3">
      <c r="A77" s="20">
        <v>88</v>
      </c>
      <c r="B77">
        <v>9987</v>
      </c>
    </row>
    <row r="78" spans="1:2" x14ac:dyDescent="0.3">
      <c r="A78" s="20">
        <v>120</v>
      </c>
      <c r="B78">
        <v>500</v>
      </c>
    </row>
    <row r="79" spans="1:2" x14ac:dyDescent="0.3">
      <c r="A79" s="20">
        <v>128</v>
      </c>
      <c r="B79">
        <v>5679</v>
      </c>
    </row>
    <row r="80" spans="1:2" x14ac:dyDescent="0.3">
      <c r="A80" s="20">
        <v>150</v>
      </c>
      <c r="B80">
        <v>750</v>
      </c>
    </row>
    <row r="81" spans="1:2" x14ac:dyDescent="0.3">
      <c r="A81" s="20">
        <v>201</v>
      </c>
      <c r="B81">
        <v>67234</v>
      </c>
    </row>
    <row r="82" spans="1:2" x14ac:dyDescent="0.3">
      <c r="A82" s="20">
        <v>234</v>
      </c>
      <c r="B82">
        <v>98765</v>
      </c>
    </row>
    <row r="83" spans="1:2" x14ac:dyDescent="0.3">
      <c r="A83" s="20" t="s">
        <v>111</v>
      </c>
      <c r="B83">
        <v>1572856</v>
      </c>
    </row>
    <row r="86" spans="1:2" x14ac:dyDescent="0.3">
      <c r="A86" s="19" t="s">
        <v>110</v>
      </c>
      <c r="B86" t="s">
        <v>113</v>
      </c>
    </row>
    <row r="87" spans="1:2" x14ac:dyDescent="0.3">
      <c r="A87" s="20">
        <v>2</v>
      </c>
      <c r="B87">
        <v>1641.6</v>
      </c>
    </row>
    <row r="88" spans="1:2" x14ac:dyDescent="0.3">
      <c r="A88" s="20">
        <v>3</v>
      </c>
      <c r="B88">
        <v>24473.34</v>
      </c>
    </row>
    <row r="89" spans="1:2" x14ac:dyDescent="0.3">
      <c r="A89" s="20">
        <v>6</v>
      </c>
      <c r="B89">
        <v>9601.1999999999989</v>
      </c>
    </row>
    <row r="90" spans="1:2" x14ac:dyDescent="0.3">
      <c r="A90" s="20">
        <v>12</v>
      </c>
      <c r="B90">
        <v>60786</v>
      </c>
    </row>
    <row r="91" spans="1:2" x14ac:dyDescent="0.3">
      <c r="A91" s="20">
        <v>14</v>
      </c>
      <c r="B91">
        <v>96444.18</v>
      </c>
    </row>
    <row r="92" spans="1:2" x14ac:dyDescent="0.3">
      <c r="A92" s="20">
        <v>21</v>
      </c>
      <c r="B92">
        <v>1075.2</v>
      </c>
    </row>
    <row r="93" spans="1:2" x14ac:dyDescent="0.3">
      <c r="A93" s="20">
        <v>26</v>
      </c>
      <c r="B93">
        <v>260535.59999999998</v>
      </c>
    </row>
    <row r="94" spans="1:2" x14ac:dyDescent="0.3">
      <c r="A94" s="20">
        <v>34</v>
      </c>
      <c r="B94">
        <v>5018.3999999999996</v>
      </c>
    </row>
    <row r="95" spans="1:2" x14ac:dyDescent="0.3">
      <c r="A95" s="20">
        <v>44</v>
      </c>
      <c r="B95">
        <v>273469.68</v>
      </c>
    </row>
    <row r="96" spans="1:2" x14ac:dyDescent="0.3">
      <c r="A96" s="20">
        <v>46</v>
      </c>
      <c r="B96">
        <v>651296.52</v>
      </c>
    </row>
    <row r="97" spans="1:2" x14ac:dyDescent="0.3">
      <c r="A97" s="20">
        <v>55</v>
      </c>
      <c r="B97">
        <v>5808</v>
      </c>
    </row>
    <row r="98" spans="1:2" x14ac:dyDescent="0.3">
      <c r="A98" s="20">
        <v>56</v>
      </c>
      <c r="B98">
        <v>660693.6</v>
      </c>
    </row>
    <row r="99" spans="1:2" x14ac:dyDescent="0.3">
      <c r="A99" s="20">
        <v>66</v>
      </c>
      <c r="B99">
        <v>606386.88</v>
      </c>
    </row>
    <row r="100" spans="1:2" x14ac:dyDescent="0.3">
      <c r="A100" s="20">
        <v>67</v>
      </c>
      <c r="B100">
        <v>817921.26</v>
      </c>
    </row>
    <row r="101" spans="1:2" x14ac:dyDescent="0.3">
      <c r="A101" s="20">
        <v>75</v>
      </c>
      <c r="B101">
        <v>13162.5</v>
      </c>
    </row>
    <row r="102" spans="1:2" x14ac:dyDescent="0.3">
      <c r="A102" s="20">
        <v>78</v>
      </c>
      <c r="B102">
        <v>42419.519999999997</v>
      </c>
    </row>
    <row r="103" spans="1:2" x14ac:dyDescent="0.3">
      <c r="A103" s="20">
        <v>87</v>
      </c>
      <c r="B103">
        <v>8211571.5599999996</v>
      </c>
    </row>
    <row r="104" spans="1:2" x14ac:dyDescent="0.3">
      <c r="A104" s="20">
        <v>88</v>
      </c>
      <c r="B104">
        <v>158194.07999999999</v>
      </c>
    </row>
    <row r="105" spans="1:2" x14ac:dyDescent="0.3">
      <c r="A105" s="20">
        <v>120</v>
      </c>
      <c r="B105">
        <v>3000</v>
      </c>
    </row>
    <row r="106" spans="1:2" x14ac:dyDescent="0.3">
      <c r="A106" s="20">
        <v>128</v>
      </c>
      <c r="B106">
        <v>130844.15999999999</v>
      </c>
    </row>
    <row r="107" spans="1:2" x14ac:dyDescent="0.3">
      <c r="A107" s="20">
        <v>150</v>
      </c>
      <c r="B107">
        <v>8437.5</v>
      </c>
    </row>
    <row r="108" spans="1:2" x14ac:dyDescent="0.3">
      <c r="A108" s="20">
        <v>201</v>
      </c>
      <c r="B108">
        <v>1621684.0799999998</v>
      </c>
    </row>
    <row r="109" spans="1:2" x14ac:dyDescent="0.3">
      <c r="A109" s="20">
        <v>234</v>
      </c>
      <c r="B109">
        <v>4159981.8</v>
      </c>
    </row>
    <row r="110" spans="1:2" x14ac:dyDescent="0.3">
      <c r="A110" s="20" t="s">
        <v>111</v>
      </c>
      <c r="B110">
        <v>17824446.66</v>
      </c>
    </row>
    <row r="113" spans="1:2" x14ac:dyDescent="0.3">
      <c r="A113" s="19" t="s">
        <v>110</v>
      </c>
      <c r="B113" t="s">
        <v>114</v>
      </c>
    </row>
    <row r="114" spans="1:2" x14ac:dyDescent="0.3">
      <c r="A114" s="20">
        <v>2</v>
      </c>
      <c r="B114">
        <v>500</v>
      </c>
    </row>
    <row r="115" spans="1:2" x14ac:dyDescent="0.3">
      <c r="A115" s="20">
        <v>3</v>
      </c>
      <c r="B115">
        <v>6754</v>
      </c>
    </row>
    <row r="116" spans="1:2" x14ac:dyDescent="0.3">
      <c r="A116" s="20">
        <v>6</v>
      </c>
      <c r="B116">
        <v>8765</v>
      </c>
    </row>
    <row r="117" spans="1:2" x14ac:dyDescent="0.3">
      <c r="A117" s="20">
        <v>12</v>
      </c>
      <c r="B117">
        <v>3500</v>
      </c>
    </row>
    <row r="118" spans="1:2" x14ac:dyDescent="0.3">
      <c r="A118" s="20">
        <v>14</v>
      </c>
      <c r="B118">
        <v>6700</v>
      </c>
    </row>
    <row r="119" spans="1:2" x14ac:dyDescent="0.3">
      <c r="A119" s="20">
        <v>21</v>
      </c>
      <c r="B119">
        <v>600</v>
      </c>
    </row>
    <row r="120" spans="1:2" x14ac:dyDescent="0.3">
      <c r="A120" s="20">
        <v>26</v>
      </c>
      <c r="B120">
        <v>3200</v>
      </c>
    </row>
    <row r="121" spans="1:2" x14ac:dyDescent="0.3">
      <c r="A121" s="20">
        <v>34</v>
      </c>
      <c r="B121">
        <v>8900</v>
      </c>
    </row>
    <row r="122" spans="1:2" x14ac:dyDescent="0.3">
      <c r="A122" s="20">
        <v>44</v>
      </c>
      <c r="B122">
        <v>765</v>
      </c>
    </row>
    <row r="123" spans="1:2" x14ac:dyDescent="0.3">
      <c r="A123" s="20">
        <v>46</v>
      </c>
      <c r="B123">
        <v>9987</v>
      </c>
    </row>
    <row r="124" spans="1:2" x14ac:dyDescent="0.3">
      <c r="A124" s="20">
        <v>55</v>
      </c>
      <c r="B124">
        <v>4500</v>
      </c>
    </row>
    <row r="125" spans="1:2" x14ac:dyDescent="0.3">
      <c r="A125" s="20">
        <v>56</v>
      </c>
      <c r="B125">
        <v>900</v>
      </c>
    </row>
    <row r="126" spans="1:2" x14ac:dyDescent="0.3">
      <c r="A126" s="20">
        <v>66</v>
      </c>
      <c r="B126">
        <v>5643</v>
      </c>
    </row>
    <row r="127" spans="1:2" x14ac:dyDescent="0.3">
      <c r="A127" s="20">
        <v>67</v>
      </c>
      <c r="B127">
        <v>1200</v>
      </c>
    </row>
    <row r="128" spans="1:2" x14ac:dyDescent="0.3">
      <c r="A128" s="20">
        <v>75</v>
      </c>
      <c r="B128">
        <v>2500</v>
      </c>
    </row>
    <row r="129" spans="1:2" x14ac:dyDescent="0.3">
      <c r="A129" s="20">
        <v>78</v>
      </c>
      <c r="B129">
        <v>3100</v>
      </c>
    </row>
    <row r="130" spans="1:2" x14ac:dyDescent="0.3">
      <c r="A130" s="20">
        <v>87</v>
      </c>
      <c r="B130">
        <v>2100</v>
      </c>
    </row>
    <row r="131" spans="1:2" x14ac:dyDescent="0.3">
      <c r="A131" s="20">
        <v>88</v>
      </c>
      <c r="B131">
        <v>3421</v>
      </c>
    </row>
    <row r="132" spans="1:2" x14ac:dyDescent="0.3">
      <c r="A132" s="20">
        <v>120</v>
      </c>
      <c r="B132">
        <v>1000</v>
      </c>
    </row>
    <row r="133" spans="1:2" x14ac:dyDescent="0.3">
      <c r="A133" s="20">
        <v>128</v>
      </c>
      <c r="B133">
        <v>345</v>
      </c>
    </row>
    <row r="134" spans="1:2" x14ac:dyDescent="0.3">
      <c r="A134" s="20">
        <v>150</v>
      </c>
      <c r="B134">
        <v>800</v>
      </c>
    </row>
    <row r="135" spans="1:2" x14ac:dyDescent="0.3">
      <c r="A135" s="20">
        <v>201</v>
      </c>
      <c r="B135">
        <v>6754</v>
      </c>
    </row>
    <row r="136" spans="1:2" x14ac:dyDescent="0.3">
      <c r="A136" s="20">
        <v>234</v>
      </c>
      <c r="B136">
        <v>4300</v>
      </c>
    </row>
    <row r="137" spans="1:2" x14ac:dyDescent="0.3">
      <c r="A137" s="20" t="s">
        <v>111</v>
      </c>
      <c r="B137">
        <v>86234</v>
      </c>
    </row>
    <row r="140" spans="1:2" x14ac:dyDescent="0.3">
      <c r="A140" s="19" t="s">
        <v>110</v>
      </c>
      <c r="B140" t="s">
        <v>112</v>
      </c>
    </row>
    <row r="141" spans="1:2" x14ac:dyDescent="0.3">
      <c r="A141" s="20" t="s">
        <v>31</v>
      </c>
      <c r="B141">
        <v>55</v>
      </c>
    </row>
    <row r="142" spans="1:2" x14ac:dyDescent="0.3">
      <c r="A142" s="20" t="s">
        <v>25</v>
      </c>
      <c r="B142">
        <v>75</v>
      </c>
    </row>
    <row r="143" spans="1:2" x14ac:dyDescent="0.3">
      <c r="A143" s="20" t="s">
        <v>28</v>
      </c>
      <c r="B143">
        <v>2</v>
      </c>
    </row>
    <row r="144" spans="1:2" x14ac:dyDescent="0.3">
      <c r="A144" s="20" t="s">
        <v>23</v>
      </c>
      <c r="B144">
        <v>120</v>
      </c>
    </row>
    <row r="145" spans="1:2" x14ac:dyDescent="0.3">
      <c r="A145" s="20" t="s">
        <v>32</v>
      </c>
      <c r="B145">
        <v>128</v>
      </c>
    </row>
    <row r="146" spans="1:2" x14ac:dyDescent="0.3">
      <c r="A146" s="20" t="s">
        <v>29</v>
      </c>
      <c r="B146">
        <v>6</v>
      </c>
    </row>
    <row r="147" spans="1:2" x14ac:dyDescent="0.3">
      <c r="A147" s="20" t="s">
        <v>33</v>
      </c>
      <c r="B147">
        <v>201</v>
      </c>
    </row>
    <row r="148" spans="1:2" x14ac:dyDescent="0.3">
      <c r="A148" s="20" t="s">
        <v>34</v>
      </c>
      <c r="B148">
        <v>46</v>
      </c>
    </row>
    <row r="149" spans="1:2" x14ac:dyDescent="0.3">
      <c r="A149" s="20" t="s">
        <v>24</v>
      </c>
      <c r="B149">
        <v>150</v>
      </c>
    </row>
    <row r="150" spans="1:2" x14ac:dyDescent="0.3">
      <c r="A150" s="20" t="s">
        <v>35</v>
      </c>
      <c r="B150">
        <v>88</v>
      </c>
    </row>
    <row r="151" spans="1:2" x14ac:dyDescent="0.3">
      <c r="A151" s="20" t="s">
        <v>36</v>
      </c>
      <c r="B151">
        <v>44</v>
      </c>
    </row>
    <row r="152" spans="1:2" x14ac:dyDescent="0.3">
      <c r="A152" s="20" t="s">
        <v>37</v>
      </c>
      <c r="B152">
        <v>56</v>
      </c>
    </row>
    <row r="153" spans="1:2" x14ac:dyDescent="0.3">
      <c r="A153" s="20" t="s">
        <v>38</v>
      </c>
      <c r="B153">
        <v>234</v>
      </c>
    </row>
    <row r="154" spans="1:2" x14ac:dyDescent="0.3">
      <c r="A154" s="20" t="s">
        <v>39</v>
      </c>
      <c r="B154">
        <v>14</v>
      </c>
    </row>
    <row r="155" spans="1:2" x14ac:dyDescent="0.3">
      <c r="A155" s="20" t="s">
        <v>27</v>
      </c>
      <c r="B155">
        <v>26</v>
      </c>
    </row>
    <row r="156" spans="1:2" x14ac:dyDescent="0.3">
      <c r="A156" s="20" t="s">
        <v>40</v>
      </c>
      <c r="B156">
        <v>67</v>
      </c>
    </row>
    <row r="157" spans="1:2" x14ac:dyDescent="0.3">
      <c r="A157" s="20" t="s">
        <v>41</v>
      </c>
      <c r="B157">
        <v>78</v>
      </c>
    </row>
    <row r="158" spans="1:2" x14ac:dyDescent="0.3">
      <c r="A158" s="20" t="s">
        <v>42</v>
      </c>
      <c r="B158">
        <v>12</v>
      </c>
    </row>
    <row r="159" spans="1:2" x14ac:dyDescent="0.3">
      <c r="A159" s="20" t="s">
        <v>43</v>
      </c>
      <c r="B159">
        <v>3</v>
      </c>
    </row>
    <row r="160" spans="1:2" x14ac:dyDescent="0.3">
      <c r="A160" s="20" t="s">
        <v>50</v>
      </c>
      <c r="B160">
        <v>66</v>
      </c>
    </row>
    <row r="161" spans="1:2" x14ac:dyDescent="0.3">
      <c r="A161" s="20" t="s">
        <v>51</v>
      </c>
      <c r="B161">
        <v>87</v>
      </c>
    </row>
    <row r="162" spans="1:2" x14ac:dyDescent="0.3">
      <c r="A162" s="20" t="s">
        <v>30</v>
      </c>
      <c r="B162">
        <v>34</v>
      </c>
    </row>
    <row r="163" spans="1:2" x14ac:dyDescent="0.3">
      <c r="A163" s="20" t="s">
        <v>26</v>
      </c>
      <c r="B163">
        <v>21</v>
      </c>
    </row>
    <row r="164" spans="1:2" x14ac:dyDescent="0.3">
      <c r="A164" s="20" t="s">
        <v>111</v>
      </c>
      <c r="B164">
        <v>1613</v>
      </c>
    </row>
    <row r="167" spans="1:2" x14ac:dyDescent="0.3">
      <c r="A167" s="19" t="s">
        <v>110</v>
      </c>
      <c r="B167" t="s">
        <v>109</v>
      </c>
    </row>
    <row r="168" spans="1:2" x14ac:dyDescent="0.3">
      <c r="A168" s="20" t="s">
        <v>115</v>
      </c>
      <c r="B168">
        <v>786549</v>
      </c>
    </row>
    <row r="169" spans="1:2" x14ac:dyDescent="0.3">
      <c r="A169" s="20" t="s">
        <v>111</v>
      </c>
      <c r="B169">
        <v>786549</v>
      </c>
    </row>
  </sheetData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AdvancePurchase Return Book</vt:lpstr>
      <vt:lpstr>Visualization Sheets</vt:lpstr>
      <vt:lpstr>Supplier Sheet</vt:lpstr>
      <vt:lpstr>Pivot</vt:lpstr>
      <vt:lpstr>'Supplier Sheet'!Customer_Name</vt:lpstr>
      <vt:lpstr>'Supplier Sheet'!New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Fahim;ExcelDataPro</dc:creator>
  <cp:keywords>Purchase Return Book Excel Template;www.ExcelDataPro.com</cp:keywords>
  <cp:lastModifiedBy>Anandita Mohapatra</cp:lastModifiedBy>
  <dcterms:created xsi:type="dcterms:W3CDTF">2016-12-21T08:56:10Z</dcterms:created>
  <dcterms:modified xsi:type="dcterms:W3CDTF">2023-11-01T05:31:20Z</dcterms:modified>
</cp:coreProperties>
</file>