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F:\LOST.DIR\"/>
    </mc:Choice>
  </mc:AlternateContent>
  <xr:revisionPtr revIDLastSave="0" documentId="13_ncr:1_{E5117AF0-1FCB-4069-9D74-7914E86F69AB}" xr6:coauthVersionLast="47" xr6:coauthVersionMax="47" xr10:uidLastSave="{00000000-0000-0000-0000-000000000000}"/>
  <bookViews>
    <workbookView xWindow="-108" yWindow="-108" windowWidth="23256" windowHeight="12576" firstSheet="10" activeTab="18" xr2:uid="{00000000-000D-0000-FFFF-FFFF00000000}"/>
  </bookViews>
  <sheets>
    <sheet name="Financials&gt;" sheetId="7" r:id="rId1"/>
    <sheet name="HistoricalFS" sheetId="9" r:id="rId2"/>
    <sheet name="Ratio Analysis" sheetId="11" r:id="rId3"/>
    <sheet name="Forecasting" sheetId="13" r:id="rId4"/>
    <sheet name="WACC" sheetId="18" r:id="rId5"/>
    <sheet name="Beta-Comps" sheetId="22" r:id="rId6"/>
    <sheet name="Beta-Regression" sheetId="19" r:id="rId7"/>
    <sheet name="Rm" sheetId="16" r:id="rId8"/>
    <sheet name="Common Size Statement" sheetId="15" r:id="rId9"/>
    <sheet name="Intrinsic" sheetId="17" r:id="rId10"/>
    <sheet name="DCF" sheetId="21" r:id="rId11"/>
    <sheet name="Comps" sheetId="23" r:id="rId12"/>
    <sheet name="Data-Comps" sheetId="27" r:id="rId13"/>
    <sheet name="VAR" sheetId="29" r:id="rId14"/>
    <sheet name="Monte Carlo Simulation" sheetId="30" r:id="rId15"/>
    <sheet name="Data&gt;" sheetId="8" r:id="rId16"/>
    <sheet name="Raw FS" sheetId="20" r:id="rId17"/>
    <sheet name="Data Sheet" sheetId="6" r:id="rId18"/>
    <sheet name="Cash Flow Data" sheetId="14" r:id="rId19"/>
  </sheets>
  <definedNames>
    <definedName name="_xlnm._FilterDatabase" localSheetId="5" hidden="1">'Beta-Comps'!$B$14:$D$120</definedName>
    <definedName name="_xlnm._FilterDatabase" localSheetId="6" hidden="1">'Beta-Regression'!$B$6:$D$60</definedName>
    <definedName name="_xlnm._FilterDatabase" localSheetId="14" hidden="1">'Monte Carlo Simulation'!$B$2:$E$669</definedName>
    <definedName name="_xlnm._FilterDatabase" localSheetId="13" hidden="1">VAR!$B$2:$E$669</definedName>
    <definedName name="_xlchart.v1.0" hidden="1">VAR!$E$3:$E$669</definedName>
    <definedName name="_xlchart.v1.1" hidden="1">'Monte Carlo Simulation'!$H$3:$H$10002</definedName>
    <definedName name="UPDATE">'Data Sheet'!#REF!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" i="23" l="1"/>
  <c r="D669" i="30"/>
  <c r="D668" i="30"/>
  <c r="D667" i="30"/>
  <c r="D666" i="30"/>
  <c r="D665" i="30"/>
  <c r="D664" i="30"/>
  <c r="D663" i="30"/>
  <c r="D662" i="30"/>
  <c r="D661" i="30"/>
  <c r="D660" i="30"/>
  <c r="D659" i="30"/>
  <c r="D658" i="30"/>
  <c r="D657" i="30"/>
  <c r="D656" i="30"/>
  <c r="D655" i="30"/>
  <c r="D654" i="30"/>
  <c r="D653" i="30"/>
  <c r="D652" i="30"/>
  <c r="D651" i="30"/>
  <c r="D650" i="30"/>
  <c r="D649" i="30"/>
  <c r="D648" i="30"/>
  <c r="D647" i="30"/>
  <c r="D646" i="30"/>
  <c r="D645" i="30"/>
  <c r="D644" i="30"/>
  <c r="D643" i="30"/>
  <c r="D642" i="30"/>
  <c r="D641" i="30"/>
  <c r="D640" i="30"/>
  <c r="D639" i="30"/>
  <c r="D638" i="30"/>
  <c r="D637" i="30"/>
  <c r="D636" i="30"/>
  <c r="D635" i="30"/>
  <c r="D634" i="30"/>
  <c r="D633" i="30"/>
  <c r="D632" i="30"/>
  <c r="D631" i="30"/>
  <c r="D630" i="30"/>
  <c r="D629" i="30"/>
  <c r="D628" i="30"/>
  <c r="D627" i="30"/>
  <c r="D626" i="30"/>
  <c r="D625" i="30"/>
  <c r="D624" i="30"/>
  <c r="D623" i="30"/>
  <c r="D622" i="30"/>
  <c r="D621" i="30"/>
  <c r="D620" i="30"/>
  <c r="D619" i="30"/>
  <c r="D618" i="30"/>
  <c r="D617" i="30"/>
  <c r="D616" i="30"/>
  <c r="D615" i="30"/>
  <c r="D614" i="30"/>
  <c r="D613" i="30"/>
  <c r="D612" i="30"/>
  <c r="D611" i="30"/>
  <c r="D610" i="30"/>
  <c r="D609" i="30"/>
  <c r="D608" i="30"/>
  <c r="D607" i="30"/>
  <c r="D606" i="30"/>
  <c r="D605" i="30"/>
  <c r="D604" i="30"/>
  <c r="D603" i="30"/>
  <c r="D602" i="30"/>
  <c r="D601" i="30"/>
  <c r="D600" i="30"/>
  <c r="D599" i="30"/>
  <c r="D598" i="30"/>
  <c r="D597" i="30"/>
  <c r="D596" i="30"/>
  <c r="D595" i="30"/>
  <c r="D594" i="30"/>
  <c r="D593" i="30"/>
  <c r="D592" i="30"/>
  <c r="D591" i="30"/>
  <c r="D590" i="30"/>
  <c r="D589" i="30"/>
  <c r="D588" i="30"/>
  <c r="D587" i="30"/>
  <c r="D586" i="30"/>
  <c r="D585" i="30"/>
  <c r="D584" i="30"/>
  <c r="D583" i="30"/>
  <c r="D582" i="30"/>
  <c r="D581" i="30"/>
  <c r="D580" i="30"/>
  <c r="D579" i="30"/>
  <c r="D578" i="30"/>
  <c r="D577" i="30"/>
  <c r="D576" i="30"/>
  <c r="D575" i="30"/>
  <c r="D574" i="30"/>
  <c r="D573" i="30"/>
  <c r="D572" i="30"/>
  <c r="D571" i="30"/>
  <c r="D570" i="30"/>
  <c r="D569" i="30"/>
  <c r="D568" i="30"/>
  <c r="D567" i="30"/>
  <c r="D566" i="30"/>
  <c r="D565" i="30"/>
  <c r="D564" i="30"/>
  <c r="D563" i="30"/>
  <c r="D562" i="30"/>
  <c r="D561" i="30"/>
  <c r="D560" i="30"/>
  <c r="D559" i="30"/>
  <c r="D558" i="30"/>
  <c r="D557" i="30"/>
  <c r="D556" i="30"/>
  <c r="D555" i="30"/>
  <c r="D554" i="30"/>
  <c r="D553" i="30"/>
  <c r="D552" i="30"/>
  <c r="D551" i="30"/>
  <c r="D550" i="30"/>
  <c r="D549" i="30"/>
  <c r="D548" i="30"/>
  <c r="D547" i="30"/>
  <c r="D546" i="30"/>
  <c r="D545" i="30"/>
  <c r="D544" i="30"/>
  <c r="D543" i="30"/>
  <c r="D542" i="30"/>
  <c r="D541" i="30"/>
  <c r="D540" i="30"/>
  <c r="D539" i="30"/>
  <c r="D538" i="30"/>
  <c r="D537" i="30"/>
  <c r="D536" i="30"/>
  <c r="D535" i="30"/>
  <c r="D534" i="30"/>
  <c r="D533" i="30"/>
  <c r="D532" i="30"/>
  <c r="D531" i="30"/>
  <c r="D530" i="30"/>
  <c r="D529" i="30"/>
  <c r="D528" i="30"/>
  <c r="D527" i="30"/>
  <c r="D526" i="30"/>
  <c r="D525" i="30"/>
  <c r="D524" i="30"/>
  <c r="D523" i="30"/>
  <c r="D522" i="30"/>
  <c r="D521" i="30"/>
  <c r="D520" i="30"/>
  <c r="D519" i="30"/>
  <c r="D518" i="30"/>
  <c r="D517" i="30"/>
  <c r="D516" i="30"/>
  <c r="D515" i="30"/>
  <c r="D514" i="30"/>
  <c r="D513" i="30"/>
  <c r="D512" i="30"/>
  <c r="D511" i="30"/>
  <c r="D510" i="30"/>
  <c r="D509" i="30"/>
  <c r="D508" i="30"/>
  <c r="D507" i="30"/>
  <c r="D506" i="30"/>
  <c r="D505" i="30"/>
  <c r="D504" i="30"/>
  <c r="D503" i="30"/>
  <c r="D502" i="30"/>
  <c r="D501" i="30"/>
  <c r="D500" i="30"/>
  <c r="D499" i="30"/>
  <c r="D498" i="30"/>
  <c r="D497" i="30"/>
  <c r="D496" i="30"/>
  <c r="D495" i="30"/>
  <c r="D494" i="30"/>
  <c r="D493" i="30"/>
  <c r="D492" i="30"/>
  <c r="D491" i="30"/>
  <c r="D490" i="30"/>
  <c r="D489" i="30"/>
  <c r="D488" i="30"/>
  <c r="D487" i="30"/>
  <c r="D486" i="30"/>
  <c r="D485" i="30"/>
  <c r="D484" i="30"/>
  <c r="D483" i="30"/>
  <c r="D482" i="30"/>
  <c r="D481" i="30"/>
  <c r="D480" i="30"/>
  <c r="D479" i="30"/>
  <c r="D478" i="30"/>
  <c r="D477" i="30"/>
  <c r="D476" i="30"/>
  <c r="D475" i="30"/>
  <c r="D474" i="30"/>
  <c r="D473" i="30"/>
  <c r="D472" i="30"/>
  <c r="D471" i="30"/>
  <c r="D470" i="30"/>
  <c r="D469" i="30"/>
  <c r="D468" i="30"/>
  <c r="D467" i="30"/>
  <c r="D466" i="30"/>
  <c r="D465" i="30"/>
  <c r="D464" i="30"/>
  <c r="D463" i="30"/>
  <c r="D462" i="30"/>
  <c r="D461" i="30"/>
  <c r="D460" i="30"/>
  <c r="D459" i="30"/>
  <c r="D458" i="30"/>
  <c r="D457" i="30"/>
  <c r="D456" i="30"/>
  <c r="D455" i="30"/>
  <c r="D454" i="30"/>
  <c r="D453" i="30"/>
  <c r="D452" i="30"/>
  <c r="D451" i="30"/>
  <c r="D450" i="30"/>
  <c r="D449" i="30"/>
  <c r="D448" i="30"/>
  <c r="D447" i="30"/>
  <c r="D446" i="30"/>
  <c r="D445" i="30"/>
  <c r="D444" i="30"/>
  <c r="D443" i="30"/>
  <c r="D442" i="30"/>
  <c r="D441" i="30"/>
  <c r="D440" i="30"/>
  <c r="D439" i="30"/>
  <c r="D438" i="30"/>
  <c r="D437" i="30"/>
  <c r="D436" i="30"/>
  <c r="D435" i="30"/>
  <c r="D434" i="30"/>
  <c r="D433" i="30"/>
  <c r="D432" i="30"/>
  <c r="D431" i="30"/>
  <c r="D430" i="30"/>
  <c r="D429" i="30"/>
  <c r="D428" i="30"/>
  <c r="D427" i="30"/>
  <c r="D426" i="30"/>
  <c r="D425" i="30"/>
  <c r="D424" i="30"/>
  <c r="D423" i="30"/>
  <c r="D422" i="30"/>
  <c r="D421" i="30"/>
  <c r="D420" i="30"/>
  <c r="D419" i="30"/>
  <c r="D418" i="30"/>
  <c r="D417" i="30"/>
  <c r="D416" i="30"/>
  <c r="D415" i="30"/>
  <c r="D414" i="30"/>
  <c r="D413" i="30"/>
  <c r="D412" i="30"/>
  <c r="D411" i="30"/>
  <c r="D410" i="30"/>
  <c r="D409" i="30"/>
  <c r="D408" i="30"/>
  <c r="D407" i="30"/>
  <c r="D406" i="30"/>
  <c r="D405" i="30"/>
  <c r="D404" i="30"/>
  <c r="D403" i="30"/>
  <c r="D402" i="30"/>
  <c r="D401" i="30"/>
  <c r="D400" i="30"/>
  <c r="D399" i="30"/>
  <c r="D398" i="30"/>
  <c r="D397" i="30"/>
  <c r="D396" i="30"/>
  <c r="D395" i="30"/>
  <c r="D394" i="30"/>
  <c r="D393" i="30"/>
  <c r="D392" i="30"/>
  <c r="D391" i="30"/>
  <c r="D390" i="30"/>
  <c r="D389" i="30"/>
  <c r="D388" i="30"/>
  <c r="D387" i="30"/>
  <c r="D386" i="30"/>
  <c r="D385" i="30"/>
  <c r="D384" i="30"/>
  <c r="D383" i="30"/>
  <c r="D382" i="30"/>
  <c r="D381" i="30"/>
  <c r="D380" i="30"/>
  <c r="D379" i="30"/>
  <c r="D378" i="30"/>
  <c r="D377" i="30"/>
  <c r="D376" i="30"/>
  <c r="D375" i="30"/>
  <c r="D374" i="30"/>
  <c r="D373" i="30"/>
  <c r="D372" i="30"/>
  <c r="D371" i="30"/>
  <c r="D370" i="30"/>
  <c r="D369" i="30"/>
  <c r="D368" i="30"/>
  <c r="D367" i="30"/>
  <c r="D366" i="30"/>
  <c r="D365" i="30"/>
  <c r="D364" i="30"/>
  <c r="D363" i="30"/>
  <c r="D362" i="30"/>
  <c r="D361" i="30"/>
  <c r="D360" i="30"/>
  <c r="D359" i="30"/>
  <c r="D358" i="30"/>
  <c r="D357" i="30"/>
  <c r="D356" i="30"/>
  <c r="D355" i="30"/>
  <c r="D354" i="30"/>
  <c r="D353" i="30"/>
  <c r="D352" i="30"/>
  <c r="D351" i="30"/>
  <c r="D350" i="30"/>
  <c r="D349" i="30"/>
  <c r="D348" i="30"/>
  <c r="D347" i="30"/>
  <c r="D346" i="30"/>
  <c r="D345" i="30"/>
  <c r="D344" i="30"/>
  <c r="D343" i="30"/>
  <c r="D342" i="30"/>
  <c r="D341" i="30"/>
  <c r="D340" i="30"/>
  <c r="D339" i="30"/>
  <c r="D338" i="30"/>
  <c r="D337" i="30"/>
  <c r="D336" i="30"/>
  <c r="D335" i="30"/>
  <c r="D334" i="30"/>
  <c r="D333" i="30"/>
  <c r="D332" i="30"/>
  <c r="D331" i="30"/>
  <c r="D330" i="30"/>
  <c r="D329" i="30"/>
  <c r="D328" i="30"/>
  <c r="D327" i="30"/>
  <c r="D326" i="30"/>
  <c r="D325" i="30"/>
  <c r="D324" i="30"/>
  <c r="D323" i="30"/>
  <c r="D322" i="30"/>
  <c r="D321" i="30"/>
  <c r="D320" i="30"/>
  <c r="D319" i="30"/>
  <c r="D318" i="30"/>
  <c r="D317" i="30"/>
  <c r="D316" i="30"/>
  <c r="D315" i="30"/>
  <c r="D314" i="30"/>
  <c r="D313" i="30"/>
  <c r="D312" i="30"/>
  <c r="D311" i="30"/>
  <c r="D310" i="30"/>
  <c r="D309" i="30"/>
  <c r="D308" i="30"/>
  <c r="D307" i="30"/>
  <c r="D306" i="30"/>
  <c r="D305" i="30"/>
  <c r="D304" i="30"/>
  <c r="D303" i="30"/>
  <c r="D302" i="30"/>
  <c r="D301" i="30"/>
  <c r="D300" i="30"/>
  <c r="D299" i="30"/>
  <c r="D298" i="30"/>
  <c r="D297" i="30"/>
  <c r="D296" i="30"/>
  <c r="D295" i="30"/>
  <c r="D294" i="30"/>
  <c r="D293" i="30"/>
  <c r="D292" i="30"/>
  <c r="D291" i="30"/>
  <c r="D290" i="30"/>
  <c r="D289" i="30"/>
  <c r="D288" i="30"/>
  <c r="D287" i="30"/>
  <c r="D286" i="30"/>
  <c r="D285" i="30"/>
  <c r="D284" i="30"/>
  <c r="D283" i="30"/>
  <c r="D282" i="30"/>
  <c r="D281" i="30"/>
  <c r="D280" i="30"/>
  <c r="D279" i="30"/>
  <c r="D278" i="30"/>
  <c r="D277" i="30"/>
  <c r="D276" i="30"/>
  <c r="D275" i="30"/>
  <c r="D274" i="30"/>
  <c r="D273" i="30"/>
  <c r="D272" i="30"/>
  <c r="D271" i="30"/>
  <c r="D270" i="30"/>
  <c r="D269" i="30"/>
  <c r="D268" i="30"/>
  <c r="D267" i="30"/>
  <c r="D266" i="30"/>
  <c r="D265" i="30"/>
  <c r="D264" i="30"/>
  <c r="D263" i="30"/>
  <c r="D262" i="30"/>
  <c r="D261" i="30"/>
  <c r="D260" i="30"/>
  <c r="D259" i="30"/>
  <c r="D258" i="30"/>
  <c r="D257" i="30"/>
  <c r="D256" i="30"/>
  <c r="D255" i="30"/>
  <c r="D254" i="30"/>
  <c r="D253" i="30"/>
  <c r="D252" i="30"/>
  <c r="D251" i="30"/>
  <c r="D250" i="30"/>
  <c r="D249" i="30"/>
  <c r="D248" i="30"/>
  <c r="D247" i="30"/>
  <c r="D246" i="30"/>
  <c r="D245" i="30"/>
  <c r="D244" i="30"/>
  <c r="D243" i="30"/>
  <c r="D242" i="30"/>
  <c r="D241" i="30"/>
  <c r="D240" i="30"/>
  <c r="D239" i="30"/>
  <c r="D238" i="30"/>
  <c r="D237" i="30"/>
  <c r="D236" i="30"/>
  <c r="D235" i="30"/>
  <c r="D234" i="30"/>
  <c r="D233" i="30"/>
  <c r="D232" i="30"/>
  <c r="D231" i="30"/>
  <c r="D230" i="30"/>
  <c r="D229" i="30"/>
  <c r="D228" i="30"/>
  <c r="D227" i="30"/>
  <c r="D226" i="30"/>
  <c r="D225" i="30"/>
  <c r="D224" i="30"/>
  <c r="D223" i="30"/>
  <c r="D222" i="30"/>
  <c r="D221" i="30"/>
  <c r="D220" i="30"/>
  <c r="D219" i="30"/>
  <c r="D218" i="30"/>
  <c r="D217" i="30"/>
  <c r="D216" i="30"/>
  <c r="D215" i="30"/>
  <c r="D214" i="30"/>
  <c r="D213" i="30"/>
  <c r="D212" i="30"/>
  <c r="D211" i="30"/>
  <c r="D210" i="30"/>
  <c r="D209" i="30"/>
  <c r="D208" i="30"/>
  <c r="D207" i="30"/>
  <c r="D206" i="30"/>
  <c r="D205" i="30"/>
  <c r="D204" i="30"/>
  <c r="D203" i="30"/>
  <c r="D202" i="30"/>
  <c r="D201" i="30"/>
  <c r="D200" i="30"/>
  <c r="D199" i="30"/>
  <c r="D198" i="30"/>
  <c r="D197" i="30"/>
  <c r="D196" i="30"/>
  <c r="D195" i="30"/>
  <c r="D194" i="30"/>
  <c r="D193" i="30"/>
  <c r="D192" i="30"/>
  <c r="D191" i="30"/>
  <c r="D190" i="30"/>
  <c r="D189" i="30"/>
  <c r="D188" i="30"/>
  <c r="D187" i="30"/>
  <c r="D186" i="30"/>
  <c r="D185" i="30"/>
  <c r="D184" i="30"/>
  <c r="D183" i="30"/>
  <c r="D182" i="30"/>
  <c r="D181" i="30"/>
  <c r="D180" i="30"/>
  <c r="D179" i="30"/>
  <c r="D178" i="30"/>
  <c r="D177" i="30"/>
  <c r="D176" i="30"/>
  <c r="D175" i="30"/>
  <c r="D174" i="30"/>
  <c r="D173" i="30"/>
  <c r="D172" i="30"/>
  <c r="D171" i="30"/>
  <c r="D170" i="30"/>
  <c r="D169" i="30"/>
  <c r="D168" i="30"/>
  <c r="D167" i="30"/>
  <c r="D166" i="30"/>
  <c r="D165" i="30"/>
  <c r="D164" i="30"/>
  <c r="D163" i="30"/>
  <c r="D162" i="30"/>
  <c r="D161" i="30"/>
  <c r="D160" i="30"/>
  <c r="D159" i="30"/>
  <c r="D158" i="30"/>
  <c r="D157" i="30"/>
  <c r="D156" i="30"/>
  <c r="D155" i="30"/>
  <c r="D154" i="30"/>
  <c r="D153" i="30"/>
  <c r="D152" i="30"/>
  <c r="D151" i="30"/>
  <c r="D150" i="30"/>
  <c r="D149" i="30"/>
  <c r="D148" i="30"/>
  <c r="D147" i="30"/>
  <c r="D146" i="30"/>
  <c r="D145" i="30"/>
  <c r="D144" i="30"/>
  <c r="D143" i="30"/>
  <c r="D142" i="30"/>
  <c r="D141" i="30"/>
  <c r="D140" i="30"/>
  <c r="D139" i="30"/>
  <c r="D138" i="30"/>
  <c r="D137" i="30"/>
  <c r="D136" i="30"/>
  <c r="D135" i="30"/>
  <c r="D134" i="30"/>
  <c r="D133" i="30"/>
  <c r="D132" i="30"/>
  <c r="D131" i="30"/>
  <c r="D130" i="30"/>
  <c r="D129" i="30"/>
  <c r="D128" i="30"/>
  <c r="D127" i="30"/>
  <c r="D126" i="30"/>
  <c r="D125" i="30"/>
  <c r="D124" i="30"/>
  <c r="D123" i="30"/>
  <c r="D122" i="30"/>
  <c r="D121" i="30"/>
  <c r="D120" i="30"/>
  <c r="D119" i="30"/>
  <c r="D118" i="30"/>
  <c r="D117" i="30"/>
  <c r="D116" i="30"/>
  <c r="D115" i="30"/>
  <c r="D114" i="30"/>
  <c r="D113" i="30"/>
  <c r="D112" i="30"/>
  <c r="D111" i="30"/>
  <c r="D110" i="30"/>
  <c r="D109" i="30"/>
  <c r="D108" i="30"/>
  <c r="D107" i="30"/>
  <c r="D106" i="30"/>
  <c r="D105" i="30"/>
  <c r="D104" i="30"/>
  <c r="D103" i="30"/>
  <c r="D102" i="30"/>
  <c r="D101" i="30"/>
  <c r="D100" i="30"/>
  <c r="D99" i="30"/>
  <c r="D98" i="30"/>
  <c r="D97" i="30"/>
  <c r="D96" i="30"/>
  <c r="D95" i="30"/>
  <c r="D94" i="30"/>
  <c r="D93" i="30"/>
  <c r="D92" i="30"/>
  <c r="D91" i="30"/>
  <c r="D90" i="30"/>
  <c r="D89" i="30"/>
  <c r="D88" i="30"/>
  <c r="D87" i="30"/>
  <c r="D86" i="30"/>
  <c r="D85" i="30"/>
  <c r="D84" i="30"/>
  <c r="D83" i="30"/>
  <c r="D82" i="30"/>
  <c r="D81" i="30"/>
  <c r="D80" i="30"/>
  <c r="D79" i="30"/>
  <c r="D78" i="30"/>
  <c r="D77" i="30"/>
  <c r="D76" i="30"/>
  <c r="D75" i="30"/>
  <c r="D74" i="30"/>
  <c r="D73" i="30"/>
  <c r="D72" i="30"/>
  <c r="D71" i="30"/>
  <c r="D70" i="30"/>
  <c r="D69" i="30"/>
  <c r="D68" i="30"/>
  <c r="D67" i="30"/>
  <c r="D66" i="30"/>
  <c r="D65" i="30"/>
  <c r="D64" i="30"/>
  <c r="D63" i="30"/>
  <c r="D62" i="30"/>
  <c r="D61" i="30"/>
  <c r="D60" i="30"/>
  <c r="D59" i="30"/>
  <c r="D58" i="30"/>
  <c r="D57" i="30"/>
  <c r="D56" i="30"/>
  <c r="D55" i="30"/>
  <c r="D54" i="30"/>
  <c r="D53" i="30"/>
  <c r="D52" i="30"/>
  <c r="D51" i="30"/>
  <c r="D50" i="30"/>
  <c r="D49" i="30"/>
  <c r="D48" i="30"/>
  <c r="D47" i="30"/>
  <c r="D46" i="30"/>
  <c r="D45" i="30"/>
  <c r="D44" i="30"/>
  <c r="D43" i="30"/>
  <c r="D42" i="30"/>
  <c r="D41" i="30"/>
  <c r="D40" i="30"/>
  <c r="D39" i="30"/>
  <c r="D38" i="30"/>
  <c r="D37" i="30"/>
  <c r="D36" i="30"/>
  <c r="D35" i="30"/>
  <c r="D34" i="30"/>
  <c r="D33" i="30"/>
  <c r="D32" i="30"/>
  <c r="D31" i="30"/>
  <c r="D30" i="30"/>
  <c r="D29" i="30"/>
  <c r="D28" i="30"/>
  <c r="D27" i="30"/>
  <c r="D26" i="30"/>
  <c r="D25" i="30"/>
  <c r="D24" i="30"/>
  <c r="D23" i="30"/>
  <c r="D22" i="30"/>
  <c r="D21" i="30"/>
  <c r="D20" i="30"/>
  <c r="D19" i="30"/>
  <c r="D18" i="30"/>
  <c r="D17" i="30"/>
  <c r="D16" i="30"/>
  <c r="D15" i="30"/>
  <c r="K24" i="30"/>
  <c r="D14" i="30"/>
  <c r="K23" i="30"/>
  <c r="D13" i="30"/>
  <c r="K22" i="30"/>
  <c r="D12" i="30"/>
  <c r="K21" i="30"/>
  <c r="D11" i="30"/>
  <c r="D10" i="30"/>
  <c r="D9" i="30"/>
  <c r="D8" i="30"/>
  <c r="N8" i="30"/>
  <c r="D7" i="30"/>
  <c r="N7" i="30"/>
  <c r="D6" i="30"/>
  <c r="N6" i="30"/>
  <c r="D5" i="30"/>
  <c r="N5" i="30"/>
  <c r="D4" i="30"/>
  <c r="D3" i="30"/>
  <c r="J2" i="30"/>
  <c r="H12" i="29"/>
  <c r="H13" i="29"/>
  <c r="H14" i="29"/>
  <c r="H11" i="29"/>
  <c r="I14" i="29"/>
  <c r="J14" i="29" s="1"/>
  <c r="K14" i="29" s="1"/>
  <c r="I12" i="29"/>
  <c r="J12" i="29" s="1"/>
  <c r="K12" i="29" s="1"/>
  <c r="I13" i="29"/>
  <c r="J13" i="29" s="1"/>
  <c r="K13" i="29" s="1"/>
  <c r="I11" i="29"/>
  <c r="K7" i="29"/>
  <c r="K6" i="29"/>
  <c r="K5" i="29"/>
  <c r="K4" i="29"/>
  <c r="D235" i="29"/>
  <c r="D171" i="29"/>
  <c r="G2" i="29"/>
  <c r="D40" i="29"/>
  <c r="D557" i="29"/>
  <c r="D422" i="29"/>
  <c r="D208" i="29"/>
  <c r="D195" i="29"/>
  <c r="D514" i="29"/>
  <c r="D43" i="29"/>
  <c r="D112" i="29"/>
  <c r="D123" i="29"/>
  <c r="D42" i="29"/>
  <c r="D361" i="29"/>
  <c r="D466" i="29"/>
  <c r="D44" i="29"/>
  <c r="D106" i="29"/>
  <c r="D642" i="29"/>
  <c r="D206" i="29"/>
  <c r="D591" i="29"/>
  <c r="D445" i="29"/>
  <c r="D555" i="29"/>
  <c r="D545" i="29"/>
  <c r="D156" i="29"/>
  <c r="D276" i="29"/>
  <c r="D67" i="29"/>
  <c r="D474" i="29"/>
  <c r="D516" i="29"/>
  <c r="D334" i="29"/>
  <c r="D217" i="29"/>
  <c r="D144" i="29"/>
  <c r="D496" i="29"/>
  <c r="D142" i="29"/>
  <c r="D288" i="29"/>
  <c r="D218" i="29"/>
  <c r="D175" i="29"/>
  <c r="D504" i="29"/>
  <c r="D281" i="29"/>
  <c r="D98" i="29"/>
  <c r="D71" i="29"/>
  <c r="D117" i="29"/>
  <c r="D303" i="29"/>
  <c r="D363" i="29"/>
  <c r="D551" i="29"/>
  <c r="D137" i="29"/>
  <c r="D266" i="29"/>
  <c r="D174" i="29"/>
  <c r="D215" i="29"/>
  <c r="D381" i="29"/>
  <c r="D346" i="29"/>
  <c r="D47" i="29"/>
  <c r="D603" i="29"/>
  <c r="D58" i="29"/>
  <c r="D182" i="29"/>
  <c r="D634" i="29"/>
  <c r="D625" i="29"/>
  <c r="D338" i="29"/>
  <c r="D246" i="29"/>
  <c r="D107" i="29"/>
  <c r="D317" i="29"/>
  <c r="D223" i="29"/>
  <c r="D373" i="29"/>
  <c r="D108" i="29"/>
  <c r="D173" i="29"/>
  <c r="D438" i="29"/>
  <c r="D85" i="29"/>
  <c r="D272" i="29"/>
  <c r="D298" i="29"/>
  <c r="D579" i="29"/>
  <c r="D180" i="29"/>
  <c r="D561" i="29"/>
  <c r="D239" i="29"/>
  <c r="D150" i="29"/>
  <c r="D620" i="29"/>
  <c r="D207" i="29"/>
  <c r="D62" i="29"/>
  <c r="D382" i="29"/>
  <c r="D81" i="29"/>
  <c r="D104" i="29"/>
  <c r="D491" i="29"/>
  <c r="D476" i="29"/>
  <c r="D492" i="29"/>
  <c r="D130" i="29"/>
  <c r="D166" i="29"/>
  <c r="D400" i="29"/>
  <c r="D234" i="29"/>
  <c r="D523" i="29"/>
  <c r="D178" i="29"/>
  <c r="D122" i="29"/>
  <c r="D291" i="29"/>
  <c r="D315" i="29"/>
  <c r="D528" i="29"/>
  <c r="D455" i="29"/>
  <c r="D489" i="29"/>
  <c r="D596" i="29"/>
  <c r="D311" i="29"/>
  <c r="D205" i="29"/>
  <c r="D503" i="29"/>
  <c r="D263" i="29"/>
  <c r="D385" i="29"/>
  <c r="D559" i="29"/>
  <c r="D92" i="29"/>
  <c r="D505" i="29"/>
  <c r="D26" i="29"/>
  <c r="D16" i="29"/>
  <c r="D72" i="29"/>
  <c r="D481" i="29"/>
  <c r="D547" i="29"/>
  <c r="D158" i="29"/>
  <c r="D420" i="29"/>
  <c r="D508" i="29"/>
  <c r="D406" i="29"/>
  <c r="D614" i="29"/>
  <c r="D192" i="29"/>
  <c r="D486" i="29"/>
  <c r="D403" i="29"/>
  <c r="D149" i="29"/>
  <c r="D293" i="29"/>
  <c r="D227" i="29"/>
  <c r="D255" i="29"/>
  <c r="D105" i="29"/>
  <c r="D152" i="29"/>
  <c r="D396" i="29"/>
  <c r="D439" i="29"/>
  <c r="D51" i="29"/>
  <c r="D626" i="29"/>
  <c r="D70" i="29"/>
  <c r="D190" i="29"/>
  <c r="D352" i="29"/>
  <c r="D321" i="29"/>
  <c r="D196" i="29"/>
  <c r="D494" i="29"/>
  <c r="D261" i="29"/>
  <c r="D434" i="29"/>
  <c r="D531" i="29"/>
  <c r="D424" i="29"/>
  <c r="D76" i="29"/>
  <c r="D185" i="29"/>
  <c r="D435" i="29"/>
  <c r="D554" i="29"/>
  <c r="D170" i="29"/>
  <c r="D384" i="29"/>
  <c r="D160" i="29"/>
  <c r="D339" i="29"/>
  <c r="D331" i="29"/>
  <c r="D244" i="29"/>
  <c r="D379" i="29"/>
  <c r="D538" i="29"/>
  <c r="D32" i="29"/>
  <c r="D121" i="29"/>
  <c r="D194" i="29"/>
  <c r="D575" i="29"/>
  <c r="D397" i="29"/>
  <c r="D119" i="29"/>
  <c r="D126" i="29"/>
  <c r="D295" i="29"/>
  <c r="D524" i="29"/>
  <c r="D429" i="29"/>
  <c r="D443" i="29"/>
  <c r="D418" i="29"/>
  <c r="D433" i="29"/>
  <c r="D329" i="29"/>
  <c r="D267" i="29"/>
  <c r="D622" i="29"/>
  <c r="D139" i="29"/>
  <c r="D7" i="29"/>
  <c r="D168" i="29"/>
  <c r="D302" i="29"/>
  <c r="D260" i="29"/>
  <c r="D583" i="29"/>
  <c r="D143" i="29"/>
  <c r="D159" i="29"/>
  <c r="D248" i="29"/>
  <c r="D179" i="29"/>
  <c r="D213" i="29"/>
  <c r="D79" i="29"/>
  <c r="D347" i="29"/>
  <c r="D482" i="29"/>
  <c r="D519" i="29"/>
  <c r="D570" i="29"/>
  <c r="D297" i="29"/>
  <c r="D25" i="29"/>
  <c r="D238" i="29"/>
  <c r="D115" i="29"/>
  <c r="D148" i="29"/>
  <c r="D526" i="29"/>
  <c r="D449" i="29"/>
  <c r="D465" i="29"/>
  <c r="D252" i="29"/>
  <c r="D320" i="29"/>
  <c r="D506" i="29"/>
  <c r="D172" i="29"/>
  <c r="D236" i="29"/>
  <c r="D369" i="29"/>
  <c r="D448" i="29"/>
  <c r="D446" i="29"/>
  <c r="D340" i="29"/>
  <c r="D161" i="29"/>
  <c r="D436" i="29"/>
  <c r="D204" i="29"/>
  <c r="D643" i="29"/>
  <c r="D294" i="29"/>
  <c r="D292" i="29"/>
  <c r="D127" i="29"/>
  <c r="D95" i="29"/>
  <c r="D191" i="29"/>
  <c r="D332" i="29"/>
  <c r="D46" i="29"/>
  <c r="D502" i="29"/>
  <c r="D89" i="29"/>
  <c r="D376" i="29"/>
  <c r="D365" i="29"/>
  <c r="D348" i="29"/>
  <c r="D56" i="29"/>
  <c r="D157" i="29"/>
  <c r="D388" i="29"/>
  <c r="D499" i="29"/>
  <c r="D187" i="29"/>
  <c r="D319" i="29"/>
  <c r="D285" i="29"/>
  <c r="D462" i="29"/>
  <c r="D169" i="29"/>
  <c r="D304" i="29"/>
  <c r="D230" i="29"/>
  <c r="D199" i="29"/>
  <c r="D649" i="29"/>
  <c r="D423" i="29"/>
  <c r="D386" i="29"/>
  <c r="D84" i="29"/>
  <c r="D330" i="29"/>
  <c r="D540" i="29"/>
  <c r="D20" i="29"/>
  <c r="D59" i="29"/>
  <c r="D256" i="29"/>
  <c r="D93" i="29"/>
  <c r="D349" i="29"/>
  <c r="D83" i="29"/>
  <c r="D333" i="29"/>
  <c r="D183" i="29"/>
  <c r="D472" i="29"/>
  <c r="D325" i="29"/>
  <c r="D214" i="29"/>
  <c r="D488" i="29"/>
  <c r="D341" i="29"/>
  <c r="D82" i="29"/>
  <c r="D245" i="29"/>
  <c r="D391" i="29"/>
  <c r="D164" i="29"/>
  <c r="D392" i="29"/>
  <c r="D155" i="29"/>
  <c r="D309" i="29"/>
  <c r="D461" i="29"/>
  <c r="D606" i="29"/>
  <c r="D432" i="29"/>
  <c r="D323" i="29"/>
  <c r="D454" i="29"/>
  <c r="D550" i="29"/>
  <c r="D77" i="29"/>
  <c r="D55" i="29"/>
  <c r="D342" i="29"/>
  <c r="D539" i="29"/>
  <c r="D601" i="29"/>
  <c r="D375" i="29"/>
  <c r="D485" i="29"/>
  <c r="D186" i="29"/>
  <c r="D283" i="29"/>
  <c r="D507" i="29"/>
  <c r="D417" i="29"/>
  <c r="D111" i="29"/>
  <c r="D360" i="29"/>
  <c r="D500" i="29"/>
  <c r="D440" i="29"/>
  <c r="D68" i="29"/>
  <c r="D628" i="29"/>
  <c r="D201" i="29"/>
  <c r="D31" i="29"/>
  <c r="D257" i="29"/>
  <c r="D141" i="29"/>
  <c r="D362" i="29"/>
  <c r="D566" i="29"/>
  <c r="D567" i="29"/>
  <c r="D527" i="29"/>
  <c r="D326" i="29"/>
  <c r="D8" i="29"/>
  <c r="D86" i="29"/>
  <c r="D529" i="29"/>
  <c r="D118" i="29"/>
  <c r="D483" i="29"/>
  <c r="D590" i="29"/>
  <c r="D37" i="29"/>
  <c r="D231" i="29"/>
  <c r="D509" i="29"/>
  <c r="D660" i="29"/>
  <c r="D145" i="29"/>
  <c r="D437" i="29"/>
  <c r="D269" i="29"/>
  <c r="D322" i="29"/>
  <c r="D176" i="29"/>
  <c r="D637" i="29"/>
  <c r="D456" i="29"/>
  <c r="D444" i="29"/>
  <c r="D464" i="29"/>
  <c r="D409" i="29"/>
  <c r="D544" i="29"/>
  <c r="D203" i="29"/>
  <c r="D511" i="29"/>
  <c r="D368" i="29"/>
  <c r="D631" i="29"/>
  <c r="D541" i="29"/>
  <c r="D177" i="29"/>
  <c r="D553" i="29"/>
  <c r="D220" i="29"/>
  <c r="D154" i="29"/>
  <c r="D200" i="29"/>
  <c r="D14" i="29"/>
  <c r="D664" i="29"/>
  <c r="D612" i="29"/>
  <c r="D546" i="29"/>
  <c r="D221" i="29"/>
  <c r="D343" i="29"/>
  <c r="D584" i="29"/>
  <c r="D479" i="29"/>
  <c r="D280" i="29"/>
  <c r="D306" i="29"/>
  <c r="D299" i="29"/>
  <c r="D286" i="29"/>
  <c r="D451" i="29"/>
  <c r="D398" i="29"/>
  <c r="D447" i="29"/>
  <c r="D632" i="29"/>
  <c r="D101" i="29"/>
  <c r="D146" i="29"/>
  <c r="D114" i="29"/>
  <c r="D480" i="29"/>
  <c r="D278" i="29"/>
  <c r="D211" i="29"/>
  <c r="D131" i="29"/>
  <c r="D597" i="29"/>
  <c r="D399" i="29"/>
  <c r="D621" i="29"/>
  <c r="D428" i="29"/>
  <c r="D495" i="29"/>
  <c r="D518" i="29"/>
  <c r="D289" i="29"/>
  <c r="D630" i="29"/>
  <c r="D6" i="29"/>
  <c r="D530" i="29"/>
  <c r="D307" i="29"/>
  <c r="D88" i="29"/>
  <c r="D210" i="29"/>
  <c r="D477" i="29"/>
  <c r="D426" i="29"/>
  <c r="D277" i="29"/>
  <c r="D253" i="29"/>
  <c r="D610" i="29"/>
  <c r="D259" i="29"/>
  <c r="D74" i="29"/>
  <c r="D243" i="29"/>
  <c r="D251" i="29"/>
  <c r="D473" i="29"/>
  <c r="D498" i="29"/>
  <c r="D284" i="29"/>
  <c r="D216" i="29"/>
  <c r="D226" i="29"/>
  <c r="D613" i="29"/>
  <c r="D563" i="29"/>
  <c r="D633" i="29"/>
  <c r="D475" i="29"/>
  <c r="D24" i="29"/>
  <c r="D133" i="29"/>
  <c r="D80" i="29"/>
  <c r="D416" i="29"/>
  <c r="D162" i="29"/>
  <c r="D30" i="29"/>
  <c r="D484" i="29"/>
  <c r="D167" i="29"/>
  <c r="D638" i="29"/>
  <c r="D615" i="29"/>
  <c r="D367" i="29"/>
  <c r="D232" i="29"/>
  <c r="D512" i="29"/>
  <c r="D219" i="29"/>
  <c r="D534" i="29"/>
  <c r="D153" i="29"/>
  <c r="D594" i="29"/>
  <c r="D49" i="29"/>
  <c r="D377" i="29"/>
  <c r="D129" i="29"/>
  <c r="D94" i="29"/>
  <c r="D372" i="29"/>
  <c r="D335" i="29"/>
  <c r="D356" i="29"/>
  <c r="D627" i="29"/>
  <c r="D18" i="29"/>
  <c r="D532" i="29"/>
  <c r="D624" i="29"/>
  <c r="D378" i="29"/>
  <c r="D355" i="29"/>
  <c r="D599" i="29"/>
  <c r="D65" i="29"/>
  <c r="D242" i="29"/>
  <c r="D661" i="29"/>
  <c r="D102" i="29"/>
  <c r="D189" i="29"/>
  <c r="D61" i="29"/>
  <c r="D22" i="29"/>
  <c r="D78" i="29"/>
  <c r="D241" i="29"/>
  <c r="D188" i="29"/>
  <c r="D645" i="29"/>
  <c r="D57" i="29"/>
  <c r="D357" i="29"/>
  <c r="D3" i="29"/>
  <c r="D459" i="29"/>
  <c r="D125" i="29"/>
  <c r="D64" i="29"/>
  <c r="D29" i="29"/>
  <c r="D668" i="29"/>
  <c r="D667" i="29"/>
  <c r="D313" i="29"/>
  <c r="D324" i="29"/>
  <c r="D453" i="29"/>
  <c r="D271" i="29"/>
  <c r="D402" i="29"/>
  <c r="D587" i="29"/>
  <c r="D635" i="29"/>
  <c r="D463" i="29"/>
  <c r="D34" i="29"/>
  <c r="D128" i="29"/>
  <c r="D273" i="29"/>
  <c r="D327" i="29"/>
  <c r="D525" i="29"/>
  <c r="D147" i="29"/>
  <c r="D595" i="29"/>
  <c r="D60" i="29"/>
  <c r="D648" i="29"/>
  <c r="D639" i="29"/>
  <c r="D662" i="29"/>
  <c r="D654" i="29"/>
  <c r="D202" i="29"/>
  <c r="D99" i="29"/>
  <c r="D132" i="29"/>
  <c r="D181" i="29"/>
  <c r="D580" i="29"/>
  <c r="D366" i="29"/>
  <c r="D623" i="29"/>
  <c r="D312" i="29"/>
  <c r="D73" i="29"/>
  <c r="D535" i="29"/>
  <c r="D296" i="29"/>
  <c r="D138" i="29"/>
  <c r="D113" i="29"/>
  <c r="D652" i="29"/>
  <c r="D585" i="29"/>
  <c r="D314" i="29"/>
  <c r="D605" i="29"/>
  <c r="D337" i="29"/>
  <c r="D36" i="29"/>
  <c r="D4" i="29"/>
  <c r="D116" i="29"/>
  <c r="D574" i="29"/>
  <c r="D617" i="29"/>
  <c r="D5" i="29"/>
  <c r="D513" i="29"/>
  <c r="D41" i="29"/>
  <c r="D647" i="29"/>
  <c r="D50" i="29"/>
  <c r="D383" i="29"/>
  <c r="D427" i="29"/>
  <c r="D10" i="29"/>
  <c r="D619" i="29"/>
  <c r="D87" i="29"/>
  <c r="D659" i="29"/>
  <c r="D651" i="29"/>
  <c r="D458" i="29"/>
  <c r="D641" i="29"/>
  <c r="D658" i="29"/>
  <c r="D586" i="29"/>
  <c r="D568" i="29"/>
  <c r="D558" i="29"/>
  <c r="D636" i="29"/>
  <c r="D225" i="29"/>
  <c r="D578" i="29"/>
  <c r="D290" i="29"/>
  <c r="D279" i="29"/>
  <c r="D359" i="29"/>
  <c r="D573" i="29"/>
  <c r="D471" i="29"/>
  <c r="D96" i="29"/>
  <c r="D600" i="29"/>
  <c r="D212" i="29"/>
  <c r="D224" i="29"/>
  <c r="D548" i="29"/>
  <c r="D258" i="29"/>
  <c r="D562" i="29"/>
  <c r="D136" i="29"/>
  <c r="D124" i="29"/>
  <c r="D592" i="29"/>
  <c r="D12" i="29"/>
  <c r="D522" i="29"/>
  <c r="D469" i="29"/>
  <c r="D305" i="29"/>
  <c r="D394" i="29"/>
  <c r="D393" i="29"/>
  <c r="D237" i="29"/>
  <c r="D401" i="29"/>
  <c r="D23" i="29"/>
  <c r="D425" i="29"/>
  <c r="D598" i="29"/>
  <c r="D419" i="29"/>
  <c r="D565" i="29"/>
  <c r="D140" i="29"/>
  <c r="D103" i="29"/>
  <c r="D460" i="29"/>
  <c r="D497" i="29"/>
  <c r="D549" i="29"/>
  <c r="D97" i="29"/>
  <c r="D350" i="29"/>
  <c r="D197" i="29"/>
  <c r="D300" i="29"/>
  <c r="D655" i="29"/>
  <c r="D27" i="29"/>
  <c r="D542" i="29"/>
  <c r="D640" i="29"/>
  <c r="D602" i="29"/>
  <c r="D39" i="29"/>
  <c r="D110" i="29"/>
  <c r="D308" i="29"/>
  <c r="D656" i="29"/>
  <c r="D650" i="29"/>
  <c r="D316" i="29"/>
  <c r="D268" i="29"/>
  <c r="D344" i="29"/>
  <c r="D411" i="29"/>
  <c r="D576" i="29"/>
  <c r="D521" i="29"/>
  <c r="D52" i="29"/>
  <c r="D53" i="29"/>
  <c r="D233" i="29"/>
  <c r="D457" i="29"/>
  <c r="D666" i="29"/>
  <c r="D9" i="29"/>
  <c r="D669" i="29"/>
  <c r="D665" i="29"/>
  <c r="D582" i="29"/>
  <c r="D569" i="29"/>
  <c r="D414" i="29"/>
  <c r="D310" i="29"/>
  <c r="D301" i="29"/>
  <c r="D274" i="29"/>
  <c r="D265" i="29"/>
  <c r="D249" i="29"/>
  <c r="D264" i="29"/>
  <c r="D405" i="29"/>
  <c r="D572" i="29"/>
  <c r="D588" i="29"/>
  <c r="D533" i="29"/>
  <c r="D100" i="29"/>
  <c r="D120" i="29"/>
  <c r="D543" i="29"/>
  <c r="D91" i="29"/>
  <c r="D336" i="29"/>
  <c r="D229" i="29"/>
  <c r="D468" i="29"/>
  <c r="D616" i="29"/>
  <c r="D33" i="29"/>
  <c r="D63" i="29"/>
  <c r="D653" i="29"/>
  <c r="D537" i="29"/>
  <c r="D501" i="29"/>
  <c r="D345" i="29"/>
  <c r="D490" i="29"/>
  <c r="D193" i="29"/>
  <c r="D611" i="29"/>
  <c r="D442" i="29"/>
  <c r="D28" i="29"/>
  <c r="D240" i="29"/>
  <c r="D629" i="29"/>
  <c r="D608" i="29"/>
  <c r="D395" i="29"/>
  <c r="D421" i="29"/>
  <c r="D135" i="29"/>
  <c r="D275" i="29"/>
  <c r="D657" i="29"/>
  <c r="D109" i="29"/>
  <c r="D54" i="29"/>
  <c r="D413" i="29"/>
  <c r="D589" i="29"/>
  <c r="D470" i="29"/>
  <c r="D410" i="29"/>
  <c r="D510" i="29"/>
  <c r="D45" i="29"/>
  <c r="D13" i="29"/>
  <c r="D75" i="29"/>
  <c r="D467" i="29"/>
  <c r="D38" i="29"/>
  <c r="D354" i="29"/>
  <c r="D134" i="29"/>
  <c r="D581" i="29"/>
  <c r="D353" i="29"/>
  <c r="D250" i="29"/>
  <c r="D577" i="29"/>
  <c r="D282" i="29"/>
  <c r="D390" i="29"/>
  <c r="D151" i="29"/>
  <c r="D604" i="29"/>
  <c r="D370" i="29"/>
  <c r="D328" i="29"/>
  <c r="D387" i="29"/>
  <c r="D609" i="29"/>
  <c r="D21" i="29"/>
  <c r="D371" i="29"/>
  <c r="D431" i="29"/>
  <c r="D358" i="29"/>
  <c r="D287" i="29"/>
  <c r="D412" i="29"/>
  <c r="D184" i="29"/>
  <c r="D536" i="29"/>
  <c r="D430" i="29"/>
  <c r="D254" i="29"/>
  <c r="D228" i="29"/>
  <c r="D487" i="29"/>
  <c r="D374" i="29"/>
  <c r="D593" i="29"/>
  <c r="D35" i="29"/>
  <c r="D389" i="29"/>
  <c r="D66" i="29"/>
  <c r="D452" i="29"/>
  <c r="D408" i="29"/>
  <c r="D556" i="29"/>
  <c r="D571" i="29"/>
  <c r="D380" i="29"/>
  <c r="D450" i="29"/>
  <c r="D270" i="29"/>
  <c r="D222" i="29"/>
  <c r="D318" i="29"/>
  <c r="D247" i="29"/>
  <c r="D564" i="29"/>
  <c r="D607" i="29"/>
  <c r="D11" i="29"/>
  <c r="D69" i="29"/>
  <c r="D493" i="29"/>
  <c r="D262" i="29"/>
  <c r="D19" i="29"/>
  <c r="D441" i="29"/>
  <c r="D209" i="29"/>
  <c r="D407" i="29"/>
  <c r="D517" i="29"/>
  <c r="D663" i="29"/>
  <c r="D90" i="29"/>
  <c r="D165" i="29"/>
  <c r="D520" i="29"/>
  <c r="D515" i="29"/>
  <c r="D198" i="29"/>
  <c r="D351" i="29"/>
  <c r="D15" i="29"/>
  <c r="D618" i="29"/>
  <c r="D404" i="29"/>
  <c r="D560" i="29"/>
  <c r="D552" i="29"/>
  <c r="D415" i="29"/>
  <c r="D364" i="29"/>
  <c r="D48" i="29"/>
  <c r="D646" i="29"/>
  <c r="D17" i="29"/>
  <c r="D478" i="29"/>
  <c r="D644" i="29"/>
  <c r="D163" i="29"/>
  <c r="C33" i="6"/>
  <c r="D33" i="6"/>
  <c r="E33" i="6"/>
  <c r="F33" i="6"/>
  <c r="G33" i="6"/>
  <c r="B33" i="6"/>
  <c r="C31" i="6"/>
  <c r="D31" i="6"/>
  <c r="E31" i="6"/>
  <c r="F31" i="6"/>
  <c r="G31" i="6"/>
  <c r="B31" i="6"/>
  <c r="H7722" i="30" l="1"/>
  <c r="H9866" i="30"/>
  <c r="H9610" i="30"/>
  <c r="H9102" i="30"/>
  <c r="H9546" i="30"/>
  <c r="H9994" i="30"/>
  <c r="H9738" i="30"/>
  <c r="H9482" i="30"/>
  <c r="H8475" i="30"/>
  <c r="H9802" i="30"/>
  <c r="H8816" i="30"/>
  <c r="H9722" i="30"/>
  <c r="H9930" i="30"/>
  <c r="H9674" i="30"/>
  <c r="H9358" i="30"/>
  <c r="H7978" i="30"/>
  <c r="H9658" i="30"/>
  <c r="H9594" i="30"/>
  <c r="H9530" i="30"/>
  <c r="H9466" i="30"/>
  <c r="H9294" i="30"/>
  <c r="H9038" i="30"/>
  <c r="H8731" i="30"/>
  <c r="H8362" i="30"/>
  <c r="H7850" i="30"/>
  <c r="H9962" i="30"/>
  <c r="H9898" i="30"/>
  <c r="H9834" i="30"/>
  <c r="H9770" i="30"/>
  <c r="H9706" i="30"/>
  <c r="H9642" i="30"/>
  <c r="H9578" i="30"/>
  <c r="H9514" i="30"/>
  <c r="H9450" i="30"/>
  <c r="H9230" i="30"/>
  <c r="H8974" i="30"/>
  <c r="H8646" i="30"/>
  <c r="H8234" i="30"/>
  <c r="H9978" i="30"/>
  <c r="H9914" i="30"/>
  <c r="H9850" i="30"/>
  <c r="H9786" i="30"/>
  <c r="H7530" i="30"/>
  <c r="H9946" i="30"/>
  <c r="H9882" i="30"/>
  <c r="H9818" i="30"/>
  <c r="H9754" i="30"/>
  <c r="H9690" i="30"/>
  <c r="H9626" i="30"/>
  <c r="H9562" i="30"/>
  <c r="H9498" i="30"/>
  <c r="H9422" i="30"/>
  <c r="H9166" i="30"/>
  <c r="H8902" i="30"/>
  <c r="H8560" i="30"/>
  <c r="H8106" i="30"/>
  <c r="H7594" i="30"/>
  <c r="H9990" i="30"/>
  <c r="H9974" i="30"/>
  <c r="H9958" i="30"/>
  <c r="H9942" i="30"/>
  <c r="H9926" i="30"/>
  <c r="H9910" i="30"/>
  <c r="H9894" i="30"/>
  <c r="H9878" i="30"/>
  <c r="H9862" i="30"/>
  <c r="H9846" i="30"/>
  <c r="H9830" i="30"/>
  <c r="H9814" i="30"/>
  <c r="H9798" i="30"/>
  <c r="H9782" i="30"/>
  <c r="H9766" i="30"/>
  <c r="H9750" i="30"/>
  <c r="H9734" i="30"/>
  <c r="H9718" i="30"/>
  <c r="H9702" i="30"/>
  <c r="H9686" i="30"/>
  <c r="H9670" i="30"/>
  <c r="H9654" i="30"/>
  <c r="H9638" i="30"/>
  <c r="H9622" i="30"/>
  <c r="H9606" i="30"/>
  <c r="H9590" i="30"/>
  <c r="H9574" i="30"/>
  <c r="H9558" i="30"/>
  <c r="H9542" i="30"/>
  <c r="H9526" i="30"/>
  <c r="H9510" i="30"/>
  <c r="H9494" i="30"/>
  <c r="H9478" i="30"/>
  <c r="H9462" i="30"/>
  <c r="H9446" i="30"/>
  <c r="H9406" i="30"/>
  <c r="H9342" i="30"/>
  <c r="H9278" i="30"/>
  <c r="H9214" i="30"/>
  <c r="H9150" i="30"/>
  <c r="H9086" i="30"/>
  <c r="H9022" i="30"/>
  <c r="H8958" i="30"/>
  <c r="H8880" i="30"/>
  <c r="H8795" i="30"/>
  <c r="H8710" i="30"/>
  <c r="H8624" i="30"/>
  <c r="H8539" i="30"/>
  <c r="H8454" i="30"/>
  <c r="H8330" i="30"/>
  <c r="H8202" i="30"/>
  <c r="H8074" i="30"/>
  <c r="H7946" i="30"/>
  <c r="H7818" i="30"/>
  <c r="H7690" i="30"/>
  <c r="H7562" i="30"/>
  <c r="H10002" i="30"/>
  <c r="H9986" i="30"/>
  <c r="H9970" i="30"/>
  <c r="H9954" i="30"/>
  <c r="H9938" i="30"/>
  <c r="H9922" i="30"/>
  <c r="H9906" i="30"/>
  <c r="H9890" i="30"/>
  <c r="H9874" i="30"/>
  <c r="H9858" i="30"/>
  <c r="H9842" i="30"/>
  <c r="H9826" i="30"/>
  <c r="H9810" i="30"/>
  <c r="H9794" i="30"/>
  <c r="H9778" i="30"/>
  <c r="H9762" i="30"/>
  <c r="H9746" i="30"/>
  <c r="H9730" i="30"/>
  <c r="H9714" i="30"/>
  <c r="H9698" i="30"/>
  <c r="H9682" i="30"/>
  <c r="H9666" i="30"/>
  <c r="H9650" i="30"/>
  <c r="H9634" i="30"/>
  <c r="H9618" i="30"/>
  <c r="H9602" i="30"/>
  <c r="H9586" i="30"/>
  <c r="H9570" i="30"/>
  <c r="H9554" i="30"/>
  <c r="H9538" i="30"/>
  <c r="H9522" i="30"/>
  <c r="H9506" i="30"/>
  <c r="H9490" i="30"/>
  <c r="H9474" i="30"/>
  <c r="H9458" i="30"/>
  <c r="H9442" i="30"/>
  <c r="H9390" i="30"/>
  <c r="H9326" i="30"/>
  <c r="H9262" i="30"/>
  <c r="H9198" i="30"/>
  <c r="H9134" i="30"/>
  <c r="H9070" i="30"/>
  <c r="H9006" i="30"/>
  <c r="H8942" i="30"/>
  <c r="H8859" i="30"/>
  <c r="H8774" i="30"/>
  <c r="H8688" i="30"/>
  <c r="H8603" i="30"/>
  <c r="H8518" i="30"/>
  <c r="H8426" i="30"/>
  <c r="H8298" i="30"/>
  <c r="H8170" i="30"/>
  <c r="H8042" i="30"/>
  <c r="H7914" i="30"/>
  <c r="H7786" i="30"/>
  <c r="H7658" i="30"/>
  <c r="H6960" i="30"/>
  <c r="H7474" i="30"/>
  <c r="H7506" i="30"/>
  <c r="H7538" i="30"/>
  <c r="H7570" i="30"/>
  <c r="H7602" i="30"/>
  <c r="H7634" i="30"/>
  <c r="H7666" i="30"/>
  <c r="H7698" i="30"/>
  <c r="H7730" i="30"/>
  <c r="H7762" i="30"/>
  <c r="H7794" i="30"/>
  <c r="H7826" i="30"/>
  <c r="H7858" i="30"/>
  <c r="H7890" i="30"/>
  <c r="H7922" i="30"/>
  <c r="H7954" i="30"/>
  <c r="H7986" i="30"/>
  <c r="H8018" i="30"/>
  <c r="H8050" i="30"/>
  <c r="H8082" i="30"/>
  <c r="H8114" i="30"/>
  <c r="H8146" i="30"/>
  <c r="H8178" i="30"/>
  <c r="H8210" i="30"/>
  <c r="H8242" i="30"/>
  <c r="H8274" i="30"/>
  <c r="H8306" i="30"/>
  <c r="H8338" i="30"/>
  <c r="H8370" i="30"/>
  <c r="H8402" i="30"/>
  <c r="H8434" i="30"/>
  <c r="H8459" i="30"/>
  <c r="H8480" i="30"/>
  <c r="H8502" i="30"/>
  <c r="H8523" i="30"/>
  <c r="H8544" i="30"/>
  <c r="H8566" i="30"/>
  <c r="H8587" i="30"/>
  <c r="H8608" i="30"/>
  <c r="H8630" i="30"/>
  <c r="H8651" i="30"/>
  <c r="H8672" i="30"/>
  <c r="H8694" i="30"/>
  <c r="H8715" i="30"/>
  <c r="H8736" i="30"/>
  <c r="H8758" i="30"/>
  <c r="H8779" i="30"/>
  <c r="H8800" i="30"/>
  <c r="H8822" i="30"/>
  <c r="H8843" i="30"/>
  <c r="H8864" i="30"/>
  <c r="H8886" i="30"/>
  <c r="H8907" i="30"/>
  <c r="H8928" i="30"/>
  <c r="H8946" i="30"/>
  <c r="H8962" i="30"/>
  <c r="H8978" i="30"/>
  <c r="H8994" i="30"/>
  <c r="H9010" i="30"/>
  <c r="H9026" i="30"/>
  <c r="H9042" i="30"/>
  <c r="H9058" i="30"/>
  <c r="H9074" i="30"/>
  <c r="H9090" i="30"/>
  <c r="H9106" i="30"/>
  <c r="H9122" i="30"/>
  <c r="H9138" i="30"/>
  <c r="H9154" i="30"/>
  <c r="H9170" i="30"/>
  <c r="H9186" i="30"/>
  <c r="H9202" i="30"/>
  <c r="H9218" i="30"/>
  <c r="H9234" i="30"/>
  <c r="H9250" i="30"/>
  <c r="H9266" i="30"/>
  <c r="H9282" i="30"/>
  <c r="H9298" i="30"/>
  <c r="H9314" i="30"/>
  <c r="H9330" i="30"/>
  <c r="H9346" i="30"/>
  <c r="H9362" i="30"/>
  <c r="H9378" i="30"/>
  <c r="H9394" i="30"/>
  <c r="H9410" i="30"/>
  <c r="H9426" i="30"/>
  <c r="H7482" i="30"/>
  <c r="H7514" i="30"/>
  <c r="H7546" i="30"/>
  <c r="H7578" i="30"/>
  <c r="H7610" i="30"/>
  <c r="H7642" i="30"/>
  <c r="H7674" i="30"/>
  <c r="H7706" i="30"/>
  <c r="H7738" i="30"/>
  <c r="H7770" i="30"/>
  <c r="H7802" i="30"/>
  <c r="H7834" i="30"/>
  <c r="H7866" i="30"/>
  <c r="H7898" i="30"/>
  <c r="H7930" i="30"/>
  <c r="H7962" i="30"/>
  <c r="H7994" i="30"/>
  <c r="H8026" i="30"/>
  <c r="H8058" i="30"/>
  <c r="H8090" i="30"/>
  <c r="H8122" i="30"/>
  <c r="H8154" i="30"/>
  <c r="H8186" i="30"/>
  <c r="H8218" i="30"/>
  <c r="H8250" i="30"/>
  <c r="H8282" i="30"/>
  <c r="H8314" i="30"/>
  <c r="H8346" i="30"/>
  <c r="H8378" i="30"/>
  <c r="H8410" i="30"/>
  <c r="H8442" i="30"/>
  <c r="H8464" i="30"/>
  <c r="H8486" i="30"/>
  <c r="H8507" i="30"/>
  <c r="H8528" i="30"/>
  <c r="H8550" i="30"/>
  <c r="H8571" i="30"/>
  <c r="H8592" i="30"/>
  <c r="H8614" i="30"/>
  <c r="H8635" i="30"/>
  <c r="H8656" i="30"/>
  <c r="H8678" i="30"/>
  <c r="H8699" i="30"/>
  <c r="H8720" i="30"/>
  <c r="H8742" i="30"/>
  <c r="H8763" i="30"/>
  <c r="H8784" i="30"/>
  <c r="H8806" i="30"/>
  <c r="H8827" i="30"/>
  <c r="H8848" i="30"/>
  <c r="H8870" i="30"/>
  <c r="H8891" i="30"/>
  <c r="H8912" i="30"/>
  <c r="H8934" i="30"/>
  <c r="H8950" i="30"/>
  <c r="H8966" i="30"/>
  <c r="H8982" i="30"/>
  <c r="H8998" i="30"/>
  <c r="H9014" i="30"/>
  <c r="H9030" i="30"/>
  <c r="H9046" i="30"/>
  <c r="H9062" i="30"/>
  <c r="H9078" i="30"/>
  <c r="H9094" i="30"/>
  <c r="H9110" i="30"/>
  <c r="H9126" i="30"/>
  <c r="H9142" i="30"/>
  <c r="H9158" i="30"/>
  <c r="H9174" i="30"/>
  <c r="H9190" i="30"/>
  <c r="H9206" i="30"/>
  <c r="H9222" i="30"/>
  <c r="H9238" i="30"/>
  <c r="H9254" i="30"/>
  <c r="H9270" i="30"/>
  <c r="H9286" i="30"/>
  <c r="H9302" i="30"/>
  <c r="H9318" i="30"/>
  <c r="H9334" i="30"/>
  <c r="H9350" i="30"/>
  <c r="H9366" i="30"/>
  <c r="H9382" i="30"/>
  <c r="H9398" i="30"/>
  <c r="H9414" i="30"/>
  <c r="H9430" i="30"/>
  <c r="H7490" i="30"/>
  <c r="H7522" i="30"/>
  <c r="H7554" i="30"/>
  <c r="H7586" i="30"/>
  <c r="H7618" i="30"/>
  <c r="H7650" i="30"/>
  <c r="H7682" i="30"/>
  <c r="H7714" i="30"/>
  <c r="H7746" i="30"/>
  <c r="H7778" i="30"/>
  <c r="H7810" i="30"/>
  <c r="H7842" i="30"/>
  <c r="H7874" i="30"/>
  <c r="H7906" i="30"/>
  <c r="H7938" i="30"/>
  <c r="H7970" i="30"/>
  <c r="H8002" i="30"/>
  <c r="H8034" i="30"/>
  <c r="H8066" i="30"/>
  <c r="H8098" i="30"/>
  <c r="H8130" i="30"/>
  <c r="H8162" i="30"/>
  <c r="H8194" i="30"/>
  <c r="H8226" i="30"/>
  <c r="H8258" i="30"/>
  <c r="H8290" i="30"/>
  <c r="H8322" i="30"/>
  <c r="H8354" i="30"/>
  <c r="H8386" i="30"/>
  <c r="H8418" i="30"/>
  <c r="H8448" i="30"/>
  <c r="H8470" i="30"/>
  <c r="H8491" i="30"/>
  <c r="H8512" i="30"/>
  <c r="H8534" i="30"/>
  <c r="H8555" i="30"/>
  <c r="H8576" i="30"/>
  <c r="H8598" i="30"/>
  <c r="H8619" i="30"/>
  <c r="H8640" i="30"/>
  <c r="H8662" i="30"/>
  <c r="H8683" i="30"/>
  <c r="H8704" i="30"/>
  <c r="H8726" i="30"/>
  <c r="H8747" i="30"/>
  <c r="H8768" i="30"/>
  <c r="H8790" i="30"/>
  <c r="H8811" i="30"/>
  <c r="H8832" i="30"/>
  <c r="H8854" i="30"/>
  <c r="H8875" i="30"/>
  <c r="H8896" i="30"/>
  <c r="H8918" i="30"/>
  <c r="H8938" i="30"/>
  <c r="H8954" i="30"/>
  <c r="H8970" i="30"/>
  <c r="H8986" i="30"/>
  <c r="H9002" i="30"/>
  <c r="H9018" i="30"/>
  <c r="H9034" i="30"/>
  <c r="H9050" i="30"/>
  <c r="H9066" i="30"/>
  <c r="H9082" i="30"/>
  <c r="H9098" i="30"/>
  <c r="H9114" i="30"/>
  <c r="H9130" i="30"/>
  <c r="H9146" i="30"/>
  <c r="H9162" i="30"/>
  <c r="H9178" i="30"/>
  <c r="H9194" i="30"/>
  <c r="H9210" i="30"/>
  <c r="H9226" i="30"/>
  <c r="H9242" i="30"/>
  <c r="H9258" i="30"/>
  <c r="H9274" i="30"/>
  <c r="H9290" i="30"/>
  <c r="H9306" i="30"/>
  <c r="H9322" i="30"/>
  <c r="H9338" i="30"/>
  <c r="H9354" i="30"/>
  <c r="H9370" i="30"/>
  <c r="H9386" i="30"/>
  <c r="H9402" i="30"/>
  <c r="H9418" i="30"/>
  <c r="H9434" i="30"/>
  <c r="H9998" i="30"/>
  <c r="H9982" i="30"/>
  <c r="H9966" i="30"/>
  <c r="H9950" i="30"/>
  <c r="H9934" i="30"/>
  <c r="H9918" i="30"/>
  <c r="H9902" i="30"/>
  <c r="H9886" i="30"/>
  <c r="H9870" i="30"/>
  <c r="H9854" i="30"/>
  <c r="H9838" i="30"/>
  <c r="H9822" i="30"/>
  <c r="H9806" i="30"/>
  <c r="H9790" i="30"/>
  <c r="H9774" i="30"/>
  <c r="H9758" i="30"/>
  <c r="H9742" i="30"/>
  <c r="H9726" i="30"/>
  <c r="H9710" i="30"/>
  <c r="H9694" i="30"/>
  <c r="H9678" i="30"/>
  <c r="H9662" i="30"/>
  <c r="H9646" i="30"/>
  <c r="H9630" i="30"/>
  <c r="H9614" i="30"/>
  <c r="H9598" i="30"/>
  <c r="H9582" i="30"/>
  <c r="H9566" i="30"/>
  <c r="H9550" i="30"/>
  <c r="H9534" i="30"/>
  <c r="H9518" i="30"/>
  <c r="H9502" i="30"/>
  <c r="H9486" i="30"/>
  <c r="H9470" i="30"/>
  <c r="H9454" i="30"/>
  <c r="H9438" i="30"/>
  <c r="H9374" i="30"/>
  <c r="H9310" i="30"/>
  <c r="H9246" i="30"/>
  <c r="H9182" i="30"/>
  <c r="H9118" i="30"/>
  <c r="H9054" i="30"/>
  <c r="H8990" i="30"/>
  <c r="H8923" i="30"/>
  <c r="H8838" i="30"/>
  <c r="H8752" i="30"/>
  <c r="H8667" i="30"/>
  <c r="H8582" i="30"/>
  <c r="H8496" i="30"/>
  <c r="H8394" i="30"/>
  <c r="H8266" i="30"/>
  <c r="H8138" i="30"/>
  <c r="H8010" i="30"/>
  <c r="H7882" i="30"/>
  <c r="H7754" i="30"/>
  <c r="H7626" i="30"/>
  <c r="H7498" i="30"/>
  <c r="H7466" i="30"/>
  <c r="H7458" i="30"/>
  <c r="H7450" i="30"/>
  <c r="H7442" i="30"/>
  <c r="H7434" i="30"/>
  <c r="H7426" i="30"/>
  <c r="H7418" i="30"/>
  <c r="H7410" i="30"/>
  <c r="H7402" i="30"/>
  <c r="H7394" i="30"/>
  <c r="H7386" i="30"/>
  <c r="H7378" i="30"/>
  <c r="H7370" i="30"/>
  <c r="H7362" i="30"/>
  <c r="H7354" i="30"/>
  <c r="H7346" i="30"/>
  <c r="H7338" i="30"/>
  <c r="H7330" i="30"/>
  <c r="H7322" i="30"/>
  <c r="H7314" i="30"/>
  <c r="H7306" i="30"/>
  <c r="H7298" i="30"/>
  <c r="H7290" i="30"/>
  <c r="H7282" i="30"/>
  <c r="H7274" i="30"/>
  <c r="H7266" i="30"/>
  <c r="H7258" i="30"/>
  <c r="H7250" i="30"/>
  <c r="H7242" i="30"/>
  <c r="H7234" i="30"/>
  <c r="H7226" i="30"/>
  <c r="H7218" i="30"/>
  <c r="H7210" i="30"/>
  <c r="H7202" i="30"/>
  <c r="H7194" i="30"/>
  <c r="H7186" i="30"/>
  <c r="H7178" i="30"/>
  <c r="H7170" i="30"/>
  <c r="H7161" i="30"/>
  <c r="H7145" i="30"/>
  <c r="H7129" i="30"/>
  <c r="H7113" i="30"/>
  <c r="H7097" i="30"/>
  <c r="H7081" i="30"/>
  <c r="H7064" i="30"/>
  <c r="H7032" i="30"/>
  <c r="H6992" i="30"/>
  <c r="H10001" i="30"/>
  <c r="H9997" i="30"/>
  <c r="H9993" i="30"/>
  <c r="H9989" i="30"/>
  <c r="H9985" i="30"/>
  <c r="H9981" i="30"/>
  <c r="H9977" i="30"/>
  <c r="H9973" i="30"/>
  <c r="H9969" i="30"/>
  <c r="H9965" i="30"/>
  <c r="H9961" i="30"/>
  <c r="H9957" i="30"/>
  <c r="H9953" i="30"/>
  <c r="H9949" i="30"/>
  <c r="H9945" i="30"/>
  <c r="H9941" i="30"/>
  <c r="H9937" i="30"/>
  <c r="H9933" i="30"/>
  <c r="H9929" i="30"/>
  <c r="H9925" i="30"/>
  <c r="H9921" i="30"/>
  <c r="H9917" i="30"/>
  <c r="H9913" i="30"/>
  <c r="H9909" i="30"/>
  <c r="H9905" i="30"/>
  <c r="H9901" i="30"/>
  <c r="H9897" i="30"/>
  <c r="H9893" i="30"/>
  <c r="H9889" i="30"/>
  <c r="H9885" i="30"/>
  <c r="H9881" i="30"/>
  <c r="H9877" i="30"/>
  <c r="H9873" i="30"/>
  <c r="H9869" i="30"/>
  <c r="H9865" i="30"/>
  <c r="H9861" i="30"/>
  <c r="H9857" i="30"/>
  <c r="H9853" i="30"/>
  <c r="H9849" i="30"/>
  <c r="H9845" i="30"/>
  <c r="H9841" i="30"/>
  <c r="H9837" i="30"/>
  <c r="H9833" i="30"/>
  <c r="H9829" i="30"/>
  <c r="H9825" i="30"/>
  <c r="H9821" i="30"/>
  <c r="H9817" i="30"/>
  <c r="H9813" i="30"/>
  <c r="H9809" i="30"/>
  <c r="H9805" i="30"/>
  <c r="H9801" i="30"/>
  <c r="H9797" i="30"/>
  <c r="H9793" i="30"/>
  <c r="H9789" i="30"/>
  <c r="H9785" i="30"/>
  <c r="H9781" i="30"/>
  <c r="H9777" i="30"/>
  <c r="H9773" i="30"/>
  <c r="H9769" i="30"/>
  <c r="H9765" i="30"/>
  <c r="H9761" i="30"/>
  <c r="H9757" i="30"/>
  <c r="H9753" i="30"/>
  <c r="H9749" i="30"/>
  <c r="H9745" i="30"/>
  <c r="H9741" i="30"/>
  <c r="H9737" i="30"/>
  <c r="H9733" i="30"/>
  <c r="H9729" i="30"/>
  <c r="H9725" i="30"/>
  <c r="H9721" i="30"/>
  <c r="H9717" i="30"/>
  <c r="H9713" i="30"/>
  <c r="H9709" i="30"/>
  <c r="H9705" i="30"/>
  <c r="H9701" i="30"/>
  <c r="H9697" i="30"/>
  <c r="H9693" i="30"/>
  <c r="H9689" i="30"/>
  <c r="H9685" i="30"/>
  <c r="H9681" i="30"/>
  <c r="H9677" i="30"/>
  <c r="H9673" i="30"/>
  <c r="H9669" i="30"/>
  <c r="H9665" i="30"/>
  <c r="H9661" i="30"/>
  <c r="H9657" i="30"/>
  <c r="H9653" i="30"/>
  <c r="H9649" i="30"/>
  <c r="H9645" i="30"/>
  <c r="H9641" i="30"/>
  <c r="H9637" i="30"/>
  <c r="H9633" i="30"/>
  <c r="H9629" i="30"/>
  <c r="H9625" i="30"/>
  <c r="H9621" i="30"/>
  <c r="H9617" i="30"/>
  <c r="H9613" i="30"/>
  <c r="H9609" i="30"/>
  <c r="H9605" i="30"/>
  <c r="H9601" i="30"/>
  <c r="H9597" i="30"/>
  <c r="H9593" i="30"/>
  <c r="H9589" i="30"/>
  <c r="H9585" i="30"/>
  <c r="H9581" i="30"/>
  <c r="H9577" i="30"/>
  <c r="H9573" i="30"/>
  <c r="H9569" i="30"/>
  <c r="H9565" i="30"/>
  <c r="H9561" i="30"/>
  <c r="H9557" i="30"/>
  <c r="H9553" i="30"/>
  <c r="H9549" i="30"/>
  <c r="H9545" i="30"/>
  <c r="H9541" i="30"/>
  <c r="H9537" i="30"/>
  <c r="H9533" i="30"/>
  <c r="H9529" i="30"/>
  <c r="H9525" i="30"/>
  <c r="H9521" i="30"/>
  <c r="H9517" i="30"/>
  <c r="H9513" i="30"/>
  <c r="H9509" i="30"/>
  <c r="H9505" i="30"/>
  <c r="H9501" i="30"/>
  <c r="H9497" i="30"/>
  <c r="H9493" i="30"/>
  <c r="H9489" i="30"/>
  <c r="H9485" i="30"/>
  <c r="H9481" i="30"/>
  <c r="H9477" i="30"/>
  <c r="H9473" i="30"/>
  <c r="H9469" i="30"/>
  <c r="H9465" i="30"/>
  <c r="H9461" i="30"/>
  <c r="H9457" i="30"/>
  <c r="H9453" i="30"/>
  <c r="H9449" i="30"/>
  <c r="H9445" i="30"/>
  <c r="H9441" i="30"/>
  <c r="H9437" i="30"/>
  <c r="H9433" i="30"/>
  <c r="H9429" i="30"/>
  <c r="H9425" i="30"/>
  <c r="H9421" i="30"/>
  <c r="H9417" i="30"/>
  <c r="H9413" i="30"/>
  <c r="H9409" i="30"/>
  <c r="H9405" i="30"/>
  <c r="H9401" i="30"/>
  <c r="H9397" i="30"/>
  <c r="H9393" i="30"/>
  <c r="H9389" i="30"/>
  <c r="H9385" i="30"/>
  <c r="H9381" i="30"/>
  <c r="H9377" i="30"/>
  <c r="H9373" i="30"/>
  <c r="H9369" i="30"/>
  <c r="H9365" i="30"/>
  <c r="H9361" i="30"/>
  <c r="H9357" i="30"/>
  <c r="H9353" i="30"/>
  <c r="H9349" i="30"/>
  <c r="H9345" i="30"/>
  <c r="H9341" i="30"/>
  <c r="H9337" i="30"/>
  <c r="H9333" i="30"/>
  <c r="H9329" i="30"/>
  <c r="H9325" i="30"/>
  <c r="H9321" i="30"/>
  <c r="H9317" i="30"/>
  <c r="H9313" i="30"/>
  <c r="H9309" i="30"/>
  <c r="H9305" i="30"/>
  <c r="H9301" i="30"/>
  <c r="H9297" i="30"/>
  <c r="H9293" i="30"/>
  <c r="H9289" i="30"/>
  <c r="H9285" i="30"/>
  <c r="H9281" i="30"/>
  <c r="H9277" i="30"/>
  <c r="H9273" i="30"/>
  <c r="H9269" i="30"/>
  <c r="H9265" i="30"/>
  <c r="H9261" i="30"/>
  <c r="H9257" i="30"/>
  <c r="H9253" i="30"/>
  <c r="H9249" i="30"/>
  <c r="H9245" i="30"/>
  <c r="H9241" i="30"/>
  <c r="H9237" i="30"/>
  <c r="H9233" i="30"/>
  <c r="H9229" i="30"/>
  <c r="H9225" i="30"/>
  <c r="H9221" i="30"/>
  <c r="H9217" i="30"/>
  <c r="H9213" i="30"/>
  <c r="H9209" i="30"/>
  <c r="H9205" i="30"/>
  <c r="H9201" i="30"/>
  <c r="H9197" i="30"/>
  <c r="H9193" i="30"/>
  <c r="H9189" i="30"/>
  <c r="H9185" i="30"/>
  <c r="H9181" i="30"/>
  <c r="H9177" i="30"/>
  <c r="H9173" i="30"/>
  <c r="H9169" i="30"/>
  <c r="H9165" i="30"/>
  <c r="H9161" i="30"/>
  <c r="H9157" i="30"/>
  <c r="H9153" i="30"/>
  <c r="H9149" i="30"/>
  <c r="H9145" i="30"/>
  <c r="H9141" i="30"/>
  <c r="H9137" i="30"/>
  <c r="H9133" i="30"/>
  <c r="H9129" i="30"/>
  <c r="H9125" i="30"/>
  <c r="H9121" i="30"/>
  <c r="H9117" i="30"/>
  <c r="H9113" i="30"/>
  <c r="H9109" i="30"/>
  <c r="H9105" i="30"/>
  <c r="H9101" i="30"/>
  <c r="H9097" i="30"/>
  <c r="H9093" i="30"/>
  <c r="H9089" i="30"/>
  <c r="H9085" i="30"/>
  <c r="H9081" i="30"/>
  <c r="H9077" i="30"/>
  <c r="H9073" i="30"/>
  <c r="H9069" i="30"/>
  <c r="H9065" i="30"/>
  <c r="H9061" i="30"/>
  <c r="H9057" i="30"/>
  <c r="H9053" i="30"/>
  <c r="H9049" i="30"/>
  <c r="H9045" i="30"/>
  <c r="H9041" i="30"/>
  <c r="H9037" i="30"/>
  <c r="H9033" i="30"/>
  <c r="H9029" i="30"/>
  <c r="H9025" i="30"/>
  <c r="H9021" i="30"/>
  <c r="H9017" i="30"/>
  <c r="H9013" i="30"/>
  <c r="H9009" i="30"/>
  <c r="H9005" i="30"/>
  <c r="H9001" i="30"/>
  <c r="H8997" i="30"/>
  <c r="H8993" i="30"/>
  <c r="H8989" i="30"/>
  <c r="H8985" i="30"/>
  <c r="H8981" i="30"/>
  <c r="H8977" i="30"/>
  <c r="H8973" i="30"/>
  <c r="H8969" i="30"/>
  <c r="H8965" i="30"/>
  <c r="H8961" i="30"/>
  <c r="H8957" i="30"/>
  <c r="H8953" i="30"/>
  <c r="H8949" i="30"/>
  <c r="H8945" i="30"/>
  <c r="H8941" i="30"/>
  <c r="H8937" i="30"/>
  <c r="H8932" i="30"/>
  <c r="H8927" i="30"/>
  <c r="H8922" i="30"/>
  <c r="H8916" i="30"/>
  <c r="H8911" i="30"/>
  <c r="H8906" i="30"/>
  <c r="H8900" i="30"/>
  <c r="H8895" i="30"/>
  <c r="H8890" i="30"/>
  <c r="H8884" i="30"/>
  <c r="H8879" i="30"/>
  <c r="H8874" i="30"/>
  <c r="H8868" i="30"/>
  <c r="H8863" i="30"/>
  <c r="H8858" i="30"/>
  <c r="H8852" i="30"/>
  <c r="H8847" i="30"/>
  <c r="H8842" i="30"/>
  <c r="H8836" i="30"/>
  <c r="H8831" i="30"/>
  <c r="H8826" i="30"/>
  <c r="H8820" i="30"/>
  <c r="H8815" i="30"/>
  <c r="H8810" i="30"/>
  <c r="H8804" i="30"/>
  <c r="H8799" i="30"/>
  <c r="H8794" i="30"/>
  <c r="H8788" i="30"/>
  <c r="H8783" i="30"/>
  <c r="H8778" i="30"/>
  <c r="H8772" i="30"/>
  <c r="H8767" i="30"/>
  <c r="H8762" i="30"/>
  <c r="H8756" i="30"/>
  <c r="H8751" i="30"/>
  <c r="H8746" i="30"/>
  <c r="H8740" i="30"/>
  <c r="H8735" i="30"/>
  <c r="H8730" i="30"/>
  <c r="H8724" i="30"/>
  <c r="H8719" i="30"/>
  <c r="H8714" i="30"/>
  <c r="H8708" i="30"/>
  <c r="H8703" i="30"/>
  <c r="H8698" i="30"/>
  <c r="H8692" i="30"/>
  <c r="H8687" i="30"/>
  <c r="H8682" i="30"/>
  <c r="H8676" i="30"/>
  <c r="H8671" i="30"/>
  <c r="H8666" i="30"/>
  <c r="H8660" i="30"/>
  <c r="H8655" i="30"/>
  <c r="H8650" i="30"/>
  <c r="H8644" i="30"/>
  <c r="H8639" i="30"/>
  <c r="H8634" i="30"/>
  <c r="H8628" i="30"/>
  <c r="H8623" i="30"/>
  <c r="H8618" i="30"/>
  <c r="H8612" i="30"/>
  <c r="H8607" i="30"/>
  <c r="H8602" i="30"/>
  <c r="H8596" i="30"/>
  <c r="H8591" i="30"/>
  <c r="H8586" i="30"/>
  <c r="H8580" i="30"/>
  <c r="H8575" i="30"/>
  <c r="H8570" i="30"/>
  <c r="H8564" i="30"/>
  <c r="H8559" i="30"/>
  <c r="H8554" i="30"/>
  <c r="H8548" i="30"/>
  <c r="H8543" i="30"/>
  <c r="H8538" i="30"/>
  <c r="H8532" i="30"/>
  <c r="H8527" i="30"/>
  <c r="H8522" i="30"/>
  <c r="H8516" i="30"/>
  <c r="H8511" i="30"/>
  <c r="H8506" i="30"/>
  <c r="H8500" i="30"/>
  <c r="H8495" i="30"/>
  <c r="H8490" i="30"/>
  <c r="H8484" i="30"/>
  <c r="H8479" i="30"/>
  <c r="H8474" i="30"/>
  <c r="H8468" i="30"/>
  <c r="H8463" i="30"/>
  <c r="H8458" i="30"/>
  <c r="H8452" i="30"/>
  <c r="H8447" i="30"/>
  <c r="H8440" i="30"/>
  <c r="H8432" i="30"/>
  <c r="H8424" i="30"/>
  <c r="H8416" i="30"/>
  <c r="H8408" i="30"/>
  <c r="H8400" i="30"/>
  <c r="H8392" i="30"/>
  <c r="H8384" i="30"/>
  <c r="H8376" i="30"/>
  <c r="H8368" i="30"/>
  <c r="H8360" i="30"/>
  <c r="H8352" i="30"/>
  <c r="H8344" i="30"/>
  <c r="H8336" i="30"/>
  <c r="H8328" i="30"/>
  <c r="H8320" i="30"/>
  <c r="H8312" i="30"/>
  <c r="H8304" i="30"/>
  <c r="H8296" i="30"/>
  <c r="H8288" i="30"/>
  <c r="H8280" i="30"/>
  <c r="H8272" i="30"/>
  <c r="H8264" i="30"/>
  <c r="H8256" i="30"/>
  <c r="H8248" i="30"/>
  <c r="H8240" i="30"/>
  <c r="H8232" i="30"/>
  <c r="H8224" i="30"/>
  <c r="H8216" i="30"/>
  <c r="H8208" i="30"/>
  <c r="H8200" i="30"/>
  <c r="H8192" i="30"/>
  <c r="H8184" i="30"/>
  <c r="H8176" i="30"/>
  <c r="H8168" i="30"/>
  <c r="H8160" i="30"/>
  <c r="H8152" i="30"/>
  <c r="H8144" i="30"/>
  <c r="H8136" i="30"/>
  <c r="H8128" i="30"/>
  <c r="H8120" i="30"/>
  <c r="H8112" i="30"/>
  <c r="H8104" i="30"/>
  <c r="H8096" i="30"/>
  <c r="H8088" i="30"/>
  <c r="H8080" i="30"/>
  <c r="H8072" i="30"/>
  <c r="H8064" i="30"/>
  <c r="H8056" i="30"/>
  <c r="H8048" i="30"/>
  <c r="H8040" i="30"/>
  <c r="H8032" i="30"/>
  <c r="H8024" i="30"/>
  <c r="H8016" i="30"/>
  <c r="H8008" i="30"/>
  <c r="H8000" i="30"/>
  <c r="H7992" i="30"/>
  <c r="H7984" i="30"/>
  <c r="H7976" i="30"/>
  <c r="H7968" i="30"/>
  <c r="H7960" i="30"/>
  <c r="H7952" i="30"/>
  <c r="H7944" i="30"/>
  <c r="H7936" i="30"/>
  <c r="H7928" i="30"/>
  <c r="H7920" i="30"/>
  <c r="H7912" i="30"/>
  <c r="H7904" i="30"/>
  <c r="H7896" i="30"/>
  <c r="H7888" i="30"/>
  <c r="H7880" i="30"/>
  <c r="H7872" i="30"/>
  <c r="H7864" i="30"/>
  <c r="H7856" i="30"/>
  <c r="H7848" i="30"/>
  <c r="H7840" i="30"/>
  <c r="H7832" i="30"/>
  <c r="H7824" i="30"/>
  <c r="H7816" i="30"/>
  <c r="H7808" i="30"/>
  <c r="H7800" i="30"/>
  <c r="H7792" i="30"/>
  <c r="H7784" i="30"/>
  <c r="H7776" i="30"/>
  <c r="H7768" i="30"/>
  <c r="H7760" i="30"/>
  <c r="H7752" i="30"/>
  <c r="H7744" i="30"/>
  <c r="H7736" i="30"/>
  <c r="H7728" i="30"/>
  <c r="H7720" i="30"/>
  <c r="H7712" i="30"/>
  <c r="H7704" i="30"/>
  <c r="H7696" i="30"/>
  <c r="H7688" i="30"/>
  <c r="H7680" i="30"/>
  <c r="H7672" i="30"/>
  <c r="H7664" i="30"/>
  <c r="H7656" i="30"/>
  <c r="H7648" i="30"/>
  <c r="H7640" i="30"/>
  <c r="H7632" i="30"/>
  <c r="H7624" i="30"/>
  <c r="H7616" i="30"/>
  <c r="H7608" i="30"/>
  <c r="H7600" i="30"/>
  <c r="H7592" i="30"/>
  <c r="H7584" i="30"/>
  <c r="H7576" i="30"/>
  <c r="H7568" i="30"/>
  <c r="H7560" i="30"/>
  <c r="H7552" i="30"/>
  <c r="H7544" i="30"/>
  <c r="H7536" i="30"/>
  <c r="H7528" i="30"/>
  <c r="H7520" i="30"/>
  <c r="H7512" i="30"/>
  <c r="H7504" i="30"/>
  <c r="H7496" i="30"/>
  <c r="H7488" i="30"/>
  <c r="H7480" i="30"/>
  <c r="H7472" i="30"/>
  <c r="H7464" i="30"/>
  <c r="H7456" i="30"/>
  <c r="H7448" i="30"/>
  <c r="H7440" i="30"/>
  <c r="H7432" i="30"/>
  <c r="H7424" i="30"/>
  <c r="H7416" i="30"/>
  <c r="H7408" i="30"/>
  <c r="H7400" i="30"/>
  <c r="H7392" i="30"/>
  <c r="H7384" i="30"/>
  <c r="H7376" i="30"/>
  <c r="H7368" i="30"/>
  <c r="H7360" i="30"/>
  <c r="H7352" i="30"/>
  <c r="H7344" i="30"/>
  <c r="H7336" i="30"/>
  <c r="H7328" i="30"/>
  <c r="H7320" i="30"/>
  <c r="H7312" i="30"/>
  <c r="H7304" i="30"/>
  <c r="H7296" i="30"/>
  <c r="H7288" i="30"/>
  <c r="H7280" i="30"/>
  <c r="H7272" i="30"/>
  <c r="H7264" i="30"/>
  <c r="H7256" i="30"/>
  <c r="H7248" i="30"/>
  <c r="H7240" i="30"/>
  <c r="H7232" i="30"/>
  <c r="H7224" i="30"/>
  <c r="H7216" i="30"/>
  <c r="H7208" i="30"/>
  <c r="H7200" i="30"/>
  <c r="H7192" i="30"/>
  <c r="H7184" i="30"/>
  <c r="H7176" i="30"/>
  <c r="H7168" i="30"/>
  <c r="H7157" i="30"/>
  <c r="H7141" i="30"/>
  <c r="H7125" i="30"/>
  <c r="H7109" i="30"/>
  <c r="H7093" i="30"/>
  <c r="H7077" i="30"/>
  <c r="H7056" i="30"/>
  <c r="H7024" i="30"/>
  <c r="H6976" i="30"/>
  <c r="H10000" i="30"/>
  <c r="H9996" i="30"/>
  <c r="H9992" i="30"/>
  <c r="H9988" i="30"/>
  <c r="H9984" i="30"/>
  <c r="H9980" i="30"/>
  <c r="H9976" i="30"/>
  <c r="H9972" i="30"/>
  <c r="H9968" i="30"/>
  <c r="H9964" i="30"/>
  <c r="H9960" i="30"/>
  <c r="H9956" i="30"/>
  <c r="H9952" i="30"/>
  <c r="H9948" i="30"/>
  <c r="H9944" i="30"/>
  <c r="H9940" i="30"/>
  <c r="H9936" i="30"/>
  <c r="H9932" i="30"/>
  <c r="H9928" i="30"/>
  <c r="H9924" i="30"/>
  <c r="H9920" i="30"/>
  <c r="H9916" i="30"/>
  <c r="H9912" i="30"/>
  <c r="H9908" i="30"/>
  <c r="H9904" i="30"/>
  <c r="H9900" i="30"/>
  <c r="H9896" i="30"/>
  <c r="H9892" i="30"/>
  <c r="H9888" i="30"/>
  <c r="H9884" i="30"/>
  <c r="H9880" i="30"/>
  <c r="H9876" i="30"/>
  <c r="H9872" i="30"/>
  <c r="H9868" i="30"/>
  <c r="H9864" i="30"/>
  <c r="H9860" i="30"/>
  <c r="H9856" i="30"/>
  <c r="H9852" i="30"/>
  <c r="H9848" i="30"/>
  <c r="H9844" i="30"/>
  <c r="H9840" i="30"/>
  <c r="H9836" i="30"/>
  <c r="H9832" i="30"/>
  <c r="H9828" i="30"/>
  <c r="H9824" i="30"/>
  <c r="H9820" i="30"/>
  <c r="H9816" i="30"/>
  <c r="H9812" i="30"/>
  <c r="H9808" i="30"/>
  <c r="H9804" i="30"/>
  <c r="H9800" i="30"/>
  <c r="H9796" i="30"/>
  <c r="H9792" i="30"/>
  <c r="H9788" i="30"/>
  <c r="H9784" i="30"/>
  <c r="H9780" i="30"/>
  <c r="H9776" i="30"/>
  <c r="H9772" i="30"/>
  <c r="H9768" i="30"/>
  <c r="H9764" i="30"/>
  <c r="H9760" i="30"/>
  <c r="H9756" i="30"/>
  <c r="H9752" i="30"/>
  <c r="H9748" i="30"/>
  <c r="H9744" i="30"/>
  <c r="H9740" i="30"/>
  <c r="H9736" i="30"/>
  <c r="H9732" i="30"/>
  <c r="H9728" i="30"/>
  <c r="H9724" i="30"/>
  <c r="H9720" i="30"/>
  <c r="H9716" i="30"/>
  <c r="H9712" i="30"/>
  <c r="H9708" i="30"/>
  <c r="H9704" i="30"/>
  <c r="H9700" i="30"/>
  <c r="H9696" i="30"/>
  <c r="H9692" i="30"/>
  <c r="H9688" i="30"/>
  <c r="H9684" i="30"/>
  <c r="H9680" i="30"/>
  <c r="H9676" i="30"/>
  <c r="H9672" i="30"/>
  <c r="H9668" i="30"/>
  <c r="H9664" i="30"/>
  <c r="H9660" i="30"/>
  <c r="H9656" i="30"/>
  <c r="H9652" i="30"/>
  <c r="H9648" i="30"/>
  <c r="H9644" i="30"/>
  <c r="H9640" i="30"/>
  <c r="H9636" i="30"/>
  <c r="H9632" i="30"/>
  <c r="H9628" i="30"/>
  <c r="H9624" i="30"/>
  <c r="H9620" i="30"/>
  <c r="H9616" i="30"/>
  <c r="H9612" i="30"/>
  <c r="H9608" i="30"/>
  <c r="H9604" i="30"/>
  <c r="H9600" i="30"/>
  <c r="H9596" i="30"/>
  <c r="H9592" i="30"/>
  <c r="H9588" i="30"/>
  <c r="H9584" i="30"/>
  <c r="H9580" i="30"/>
  <c r="H9576" i="30"/>
  <c r="H9572" i="30"/>
  <c r="H9568" i="30"/>
  <c r="H9564" i="30"/>
  <c r="H9560" i="30"/>
  <c r="H9556" i="30"/>
  <c r="H9552" i="30"/>
  <c r="H9548" i="30"/>
  <c r="H9544" i="30"/>
  <c r="H9540" i="30"/>
  <c r="H9536" i="30"/>
  <c r="H9532" i="30"/>
  <c r="H9528" i="30"/>
  <c r="H9524" i="30"/>
  <c r="H9520" i="30"/>
  <c r="H9516" i="30"/>
  <c r="H9512" i="30"/>
  <c r="H9508" i="30"/>
  <c r="H9504" i="30"/>
  <c r="H9500" i="30"/>
  <c r="H9496" i="30"/>
  <c r="H9492" i="30"/>
  <c r="H9488" i="30"/>
  <c r="H9484" i="30"/>
  <c r="H9480" i="30"/>
  <c r="H9476" i="30"/>
  <c r="H9472" i="30"/>
  <c r="H9468" i="30"/>
  <c r="H9464" i="30"/>
  <c r="H9460" i="30"/>
  <c r="H9456" i="30"/>
  <c r="H9452" i="30"/>
  <c r="H9448" i="30"/>
  <c r="H9444" i="30"/>
  <c r="H9440" i="30"/>
  <c r="H9436" i="30"/>
  <c r="H9432" i="30"/>
  <c r="H9428" i="30"/>
  <c r="H9424" i="30"/>
  <c r="H9420" i="30"/>
  <c r="H9416" i="30"/>
  <c r="H9412" i="30"/>
  <c r="H9408" i="30"/>
  <c r="H9404" i="30"/>
  <c r="H9400" i="30"/>
  <c r="H9396" i="30"/>
  <c r="H9392" i="30"/>
  <c r="H9388" i="30"/>
  <c r="H9384" i="30"/>
  <c r="H9380" i="30"/>
  <c r="H9376" i="30"/>
  <c r="H9372" i="30"/>
  <c r="H9368" i="30"/>
  <c r="H9364" i="30"/>
  <c r="H9360" i="30"/>
  <c r="H9356" i="30"/>
  <c r="H9352" i="30"/>
  <c r="H9348" i="30"/>
  <c r="H9344" i="30"/>
  <c r="H9340" i="30"/>
  <c r="H9336" i="30"/>
  <c r="H9332" i="30"/>
  <c r="H9328" i="30"/>
  <c r="H9324" i="30"/>
  <c r="H9320" i="30"/>
  <c r="H9316" i="30"/>
  <c r="H9312" i="30"/>
  <c r="H9308" i="30"/>
  <c r="H9304" i="30"/>
  <c r="H9300" i="30"/>
  <c r="H9296" i="30"/>
  <c r="H9292" i="30"/>
  <c r="H9288" i="30"/>
  <c r="H9284" i="30"/>
  <c r="H9280" i="30"/>
  <c r="H9276" i="30"/>
  <c r="H9272" i="30"/>
  <c r="H9268" i="30"/>
  <c r="H9264" i="30"/>
  <c r="H9260" i="30"/>
  <c r="H9256" i="30"/>
  <c r="H9252" i="30"/>
  <c r="H9248" i="30"/>
  <c r="H9244" i="30"/>
  <c r="H9240" i="30"/>
  <c r="H9236" i="30"/>
  <c r="H9232" i="30"/>
  <c r="H9228" i="30"/>
  <c r="H9224" i="30"/>
  <c r="H9220" i="30"/>
  <c r="H9216" i="30"/>
  <c r="H9212" i="30"/>
  <c r="H9208" i="30"/>
  <c r="H9204" i="30"/>
  <c r="H9200" i="30"/>
  <c r="H9196" i="30"/>
  <c r="H9192" i="30"/>
  <c r="H9188" i="30"/>
  <c r="H9184" i="30"/>
  <c r="H9180" i="30"/>
  <c r="H9176" i="30"/>
  <c r="H9172" i="30"/>
  <c r="H9168" i="30"/>
  <c r="H9164" i="30"/>
  <c r="H9160" i="30"/>
  <c r="H9156" i="30"/>
  <c r="H9152" i="30"/>
  <c r="H9148" i="30"/>
  <c r="H9144" i="30"/>
  <c r="H9140" i="30"/>
  <c r="H9136" i="30"/>
  <c r="H9132" i="30"/>
  <c r="H9128" i="30"/>
  <c r="H9124" i="30"/>
  <c r="H9120" i="30"/>
  <c r="H9116" i="30"/>
  <c r="H9112" i="30"/>
  <c r="H9108" i="30"/>
  <c r="H9104" i="30"/>
  <c r="H9100" i="30"/>
  <c r="H9096" i="30"/>
  <c r="H9092" i="30"/>
  <c r="H9088" i="30"/>
  <c r="H9084" i="30"/>
  <c r="H9080" i="30"/>
  <c r="H9076" i="30"/>
  <c r="H9072" i="30"/>
  <c r="H9068" i="30"/>
  <c r="H9064" i="30"/>
  <c r="H9060" i="30"/>
  <c r="H9056" i="30"/>
  <c r="H9052" i="30"/>
  <c r="H9048" i="30"/>
  <c r="H9044" i="30"/>
  <c r="H9040" i="30"/>
  <c r="H9036" i="30"/>
  <c r="H9032" i="30"/>
  <c r="H9028" i="30"/>
  <c r="H9024" i="30"/>
  <c r="H9020" i="30"/>
  <c r="H9016" i="30"/>
  <c r="H9012" i="30"/>
  <c r="H9008" i="30"/>
  <c r="H9004" i="30"/>
  <c r="H9000" i="30"/>
  <c r="H8996" i="30"/>
  <c r="H8992" i="30"/>
  <c r="H8988" i="30"/>
  <c r="H8984" i="30"/>
  <c r="H8980" i="30"/>
  <c r="H8976" i="30"/>
  <c r="H8972" i="30"/>
  <c r="H8968" i="30"/>
  <c r="H8964" i="30"/>
  <c r="H8960" i="30"/>
  <c r="H8956" i="30"/>
  <c r="H8952" i="30"/>
  <c r="H8948" i="30"/>
  <c r="H8944" i="30"/>
  <c r="H8940" i="30"/>
  <c r="H8936" i="30"/>
  <c r="H8931" i="30"/>
  <c r="H8926" i="30"/>
  <c r="H8920" i="30"/>
  <c r="H8915" i="30"/>
  <c r="H8910" i="30"/>
  <c r="H8904" i="30"/>
  <c r="H8899" i="30"/>
  <c r="H8894" i="30"/>
  <c r="H8888" i="30"/>
  <c r="H8883" i="30"/>
  <c r="H8878" i="30"/>
  <c r="H8872" i="30"/>
  <c r="H8867" i="30"/>
  <c r="H8862" i="30"/>
  <c r="H8856" i="30"/>
  <c r="H8851" i="30"/>
  <c r="H8846" i="30"/>
  <c r="H8840" i="30"/>
  <c r="H8835" i="30"/>
  <c r="H8830" i="30"/>
  <c r="H8824" i="30"/>
  <c r="H8819" i="30"/>
  <c r="H8814" i="30"/>
  <c r="H8808" i="30"/>
  <c r="H8803" i="30"/>
  <c r="H8798" i="30"/>
  <c r="H8792" i="30"/>
  <c r="H8787" i="30"/>
  <c r="H8782" i="30"/>
  <c r="H8776" i="30"/>
  <c r="H8771" i="30"/>
  <c r="H8766" i="30"/>
  <c r="H8760" i="30"/>
  <c r="H8755" i="30"/>
  <c r="H8750" i="30"/>
  <c r="H8744" i="30"/>
  <c r="H8739" i="30"/>
  <c r="H8734" i="30"/>
  <c r="H8728" i="30"/>
  <c r="H8723" i="30"/>
  <c r="H8718" i="30"/>
  <c r="H8712" i="30"/>
  <c r="H8707" i="30"/>
  <c r="H8702" i="30"/>
  <c r="H8696" i="30"/>
  <c r="H8691" i="30"/>
  <c r="H8686" i="30"/>
  <c r="H8680" i="30"/>
  <c r="H8675" i="30"/>
  <c r="H8670" i="30"/>
  <c r="H8664" i="30"/>
  <c r="H8659" i="30"/>
  <c r="H8654" i="30"/>
  <c r="H8648" i="30"/>
  <c r="H8643" i="30"/>
  <c r="H8638" i="30"/>
  <c r="H8632" i="30"/>
  <c r="H8627" i="30"/>
  <c r="H8622" i="30"/>
  <c r="H8616" i="30"/>
  <c r="H8611" i="30"/>
  <c r="H8606" i="30"/>
  <c r="H8600" i="30"/>
  <c r="H8595" i="30"/>
  <c r="H8590" i="30"/>
  <c r="H8584" i="30"/>
  <c r="H8579" i="30"/>
  <c r="H8574" i="30"/>
  <c r="H8568" i="30"/>
  <c r="H8563" i="30"/>
  <c r="H8558" i="30"/>
  <c r="H8552" i="30"/>
  <c r="H8547" i="30"/>
  <c r="H8542" i="30"/>
  <c r="H8536" i="30"/>
  <c r="H8531" i="30"/>
  <c r="H8526" i="30"/>
  <c r="H8520" i="30"/>
  <c r="H8515" i="30"/>
  <c r="H8510" i="30"/>
  <c r="H8504" i="30"/>
  <c r="H8499" i="30"/>
  <c r="H8494" i="30"/>
  <c r="H8488" i="30"/>
  <c r="H8483" i="30"/>
  <c r="H8478" i="30"/>
  <c r="H8472" i="30"/>
  <c r="H8467" i="30"/>
  <c r="H8462" i="30"/>
  <c r="H8456" i="30"/>
  <c r="H8451" i="30"/>
  <c r="H8446" i="30"/>
  <c r="H8438" i="30"/>
  <c r="H8430" i="30"/>
  <c r="H8422" i="30"/>
  <c r="H8414" i="30"/>
  <c r="H8406" i="30"/>
  <c r="H8398" i="30"/>
  <c r="H8390" i="30"/>
  <c r="H8382" i="30"/>
  <c r="H8374" i="30"/>
  <c r="H8366" i="30"/>
  <c r="H8358" i="30"/>
  <c r="H8350" i="30"/>
  <c r="H8342" i="30"/>
  <c r="H8334" i="30"/>
  <c r="H8326" i="30"/>
  <c r="H8318" i="30"/>
  <c r="H8310" i="30"/>
  <c r="H8302" i="30"/>
  <c r="H8294" i="30"/>
  <c r="H8286" i="30"/>
  <c r="H8278" i="30"/>
  <c r="H8270" i="30"/>
  <c r="H8262" i="30"/>
  <c r="H8254" i="30"/>
  <c r="H8246" i="30"/>
  <c r="H8238" i="30"/>
  <c r="H8230" i="30"/>
  <c r="H8222" i="30"/>
  <c r="H8214" i="30"/>
  <c r="H8206" i="30"/>
  <c r="H8198" i="30"/>
  <c r="H8190" i="30"/>
  <c r="H8182" i="30"/>
  <c r="H8174" i="30"/>
  <c r="H8166" i="30"/>
  <c r="H8158" i="30"/>
  <c r="H8150" i="30"/>
  <c r="H8142" i="30"/>
  <c r="H8134" i="30"/>
  <c r="H8126" i="30"/>
  <c r="H8118" i="30"/>
  <c r="H8110" i="30"/>
  <c r="H8102" i="30"/>
  <c r="H8094" i="30"/>
  <c r="H8086" i="30"/>
  <c r="H8078" i="30"/>
  <c r="H8070" i="30"/>
  <c r="H8062" i="30"/>
  <c r="H8054" i="30"/>
  <c r="H8046" i="30"/>
  <c r="H8038" i="30"/>
  <c r="H8030" i="30"/>
  <c r="H8022" i="30"/>
  <c r="H8014" i="30"/>
  <c r="H8006" i="30"/>
  <c r="H7998" i="30"/>
  <c r="H7990" i="30"/>
  <c r="H7982" i="30"/>
  <c r="H7974" i="30"/>
  <c r="H7966" i="30"/>
  <c r="H7958" i="30"/>
  <c r="H7950" i="30"/>
  <c r="H7942" i="30"/>
  <c r="H7934" i="30"/>
  <c r="H7926" i="30"/>
  <c r="H7918" i="30"/>
  <c r="H7910" i="30"/>
  <c r="H7902" i="30"/>
  <c r="H7894" i="30"/>
  <c r="H7886" i="30"/>
  <c r="H7878" i="30"/>
  <c r="H7870" i="30"/>
  <c r="H7862" i="30"/>
  <c r="H7854" i="30"/>
  <c r="H7846" i="30"/>
  <c r="H7838" i="30"/>
  <c r="H7830" i="30"/>
  <c r="H7822" i="30"/>
  <c r="H7814" i="30"/>
  <c r="H7806" i="30"/>
  <c r="H7798" i="30"/>
  <c r="H7790" i="30"/>
  <c r="H7782" i="30"/>
  <c r="H7774" i="30"/>
  <c r="H7766" i="30"/>
  <c r="H7758" i="30"/>
  <c r="H7750" i="30"/>
  <c r="H7742" i="30"/>
  <c r="H7734" i="30"/>
  <c r="H7726" i="30"/>
  <c r="H7718" i="30"/>
  <c r="H7710" i="30"/>
  <c r="H7702" i="30"/>
  <c r="H7694" i="30"/>
  <c r="H7686" i="30"/>
  <c r="H7678" i="30"/>
  <c r="H7670" i="30"/>
  <c r="H7662" i="30"/>
  <c r="H7654" i="30"/>
  <c r="H7646" i="30"/>
  <c r="H7638" i="30"/>
  <c r="H7630" i="30"/>
  <c r="H7622" i="30"/>
  <c r="H7614" i="30"/>
  <c r="H7606" i="30"/>
  <c r="H7598" i="30"/>
  <c r="H7590" i="30"/>
  <c r="H7582" i="30"/>
  <c r="H7574" i="30"/>
  <c r="H7566" i="30"/>
  <c r="H7558" i="30"/>
  <c r="H7550" i="30"/>
  <c r="H7542" i="30"/>
  <c r="H7534" i="30"/>
  <c r="H7526" i="30"/>
  <c r="H7518" i="30"/>
  <c r="H7510" i="30"/>
  <c r="H7502" i="30"/>
  <c r="H7494" i="30"/>
  <c r="H7486" i="30"/>
  <c r="H7478" i="30"/>
  <c r="H7470" i="30"/>
  <c r="H7462" i="30"/>
  <c r="H7454" i="30"/>
  <c r="H7446" i="30"/>
  <c r="H7438" i="30"/>
  <c r="H7430" i="30"/>
  <c r="H7422" i="30"/>
  <c r="H7414" i="30"/>
  <c r="H7406" i="30"/>
  <c r="H7398" i="30"/>
  <c r="H7390" i="30"/>
  <c r="H7382" i="30"/>
  <c r="H7374" i="30"/>
  <c r="H7366" i="30"/>
  <c r="H7358" i="30"/>
  <c r="H7350" i="30"/>
  <c r="H7342" i="30"/>
  <c r="H7334" i="30"/>
  <c r="H7326" i="30"/>
  <c r="H7318" i="30"/>
  <c r="H7310" i="30"/>
  <c r="H7302" i="30"/>
  <c r="H7294" i="30"/>
  <c r="H7286" i="30"/>
  <c r="H7278" i="30"/>
  <c r="H7270" i="30"/>
  <c r="H7262" i="30"/>
  <c r="H7254" i="30"/>
  <c r="H7246" i="30"/>
  <c r="H7238" i="30"/>
  <c r="H7230" i="30"/>
  <c r="H7222" i="30"/>
  <c r="H7214" i="30"/>
  <c r="H7206" i="30"/>
  <c r="H7198" i="30"/>
  <c r="H7190" i="30"/>
  <c r="H7182" i="30"/>
  <c r="H7174" i="30"/>
  <c r="H7166" i="30"/>
  <c r="H7153" i="30"/>
  <c r="H7137" i="30"/>
  <c r="H7121" i="30"/>
  <c r="H7105" i="30"/>
  <c r="H7089" i="30"/>
  <c r="H7073" i="30"/>
  <c r="H7048" i="30"/>
  <c r="H7016" i="30"/>
  <c r="H3" i="30"/>
  <c r="H7" i="30"/>
  <c r="H11" i="30"/>
  <c r="H15" i="30"/>
  <c r="H19" i="30"/>
  <c r="H23" i="30"/>
  <c r="H27" i="30"/>
  <c r="H31" i="30"/>
  <c r="H35" i="30"/>
  <c r="H39" i="30"/>
  <c r="H43" i="30"/>
  <c r="H47" i="30"/>
  <c r="H51" i="30"/>
  <c r="H55" i="30"/>
  <c r="H59" i="30"/>
  <c r="H63" i="30"/>
  <c r="H67" i="30"/>
  <c r="H71" i="30"/>
  <c r="H75" i="30"/>
  <c r="H79" i="30"/>
  <c r="H83" i="30"/>
  <c r="H87" i="30"/>
  <c r="H91" i="30"/>
  <c r="H95" i="30"/>
  <c r="H99" i="30"/>
  <c r="H103" i="30"/>
  <c r="H107" i="30"/>
  <c r="H111" i="30"/>
  <c r="H115" i="30"/>
  <c r="H119" i="30"/>
  <c r="H123" i="30"/>
  <c r="H127" i="30"/>
  <c r="H131" i="30"/>
  <c r="H135" i="30"/>
  <c r="H139" i="30"/>
  <c r="H143" i="30"/>
  <c r="H147" i="30"/>
  <c r="H151" i="30"/>
  <c r="H155" i="30"/>
  <c r="H159" i="30"/>
  <c r="H163" i="30"/>
  <c r="H167" i="30"/>
  <c r="H171" i="30"/>
  <c r="H175" i="30"/>
  <c r="H179" i="30"/>
  <c r="H183" i="30"/>
  <c r="H187" i="30"/>
  <c r="H191" i="30"/>
  <c r="H195" i="30"/>
  <c r="H199" i="30"/>
  <c r="H203" i="30"/>
  <c r="H207" i="30"/>
  <c r="H211" i="30"/>
  <c r="H215" i="30"/>
  <c r="H219" i="30"/>
  <c r="H223" i="30"/>
  <c r="H227" i="30"/>
  <c r="H231" i="30"/>
  <c r="H235" i="30"/>
  <c r="H239" i="30"/>
  <c r="H243" i="30"/>
  <c r="H247" i="30"/>
  <c r="H251" i="30"/>
  <c r="H255" i="30"/>
  <c r="H259" i="30"/>
  <c r="H263" i="30"/>
  <c r="H267" i="30"/>
  <c r="H271" i="30"/>
  <c r="H275" i="30"/>
  <c r="H279" i="30"/>
  <c r="H283" i="30"/>
  <c r="H287" i="30"/>
  <c r="H291" i="30"/>
  <c r="H295" i="30"/>
  <c r="H299" i="30"/>
  <c r="H303" i="30"/>
  <c r="H307" i="30"/>
  <c r="H311" i="30"/>
  <c r="H315" i="30"/>
  <c r="H319" i="30"/>
  <c r="H323" i="30"/>
  <c r="H327" i="30"/>
  <c r="H331" i="30"/>
  <c r="H335" i="30"/>
  <c r="H339" i="30"/>
  <c r="H4" i="30"/>
  <c r="H8" i="30"/>
  <c r="H12" i="30"/>
  <c r="H16" i="30"/>
  <c r="H20" i="30"/>
  <c r="H24" i="30"/>
  <c r="H28" i="30"/>
  <c r="H32" i="30"/>
  <c r="H36" i="30"/>
  <c r="H40" i="30"/>
  <c r="H44" i="30"/>
  <c r="H48" i="30"/>
  <c r="H52" i="30"/>
  <c r="H56" i="30"/>
  <c r="H60" i="30"/>
  <c r="H64" i="30"/>
  <c r="H68" i="30"/>
  <c r="H72" i="30"/>
  <c r="H76" i="30"/>
  <c r="H80" i="30"/>
  <c r="H84" i="30"/>
  <c r="H88" i="30"/>
  <c r="H92" i="30"/>
  <c r="H96" i="30"/>
  <c r="H100" i="30"/>
  <c r="H104" i="30"/>
  <c r="H108" i="30"/>
  <c r="H112" i="30"/>
  <c r="H116" i="30"/>
  <c r="H120" i="30"/>
  <c r="H124" i="30"/>
  <c r="H128" i="30"/>
  <c r="H132" i="30"/>
  <c r="H136" i="30"/>
  <c r="H140" i="30"/>
  <c r="H144" i="30"/>
  <c r="H148" i="30"/>
  <c r="H152" i="30"/>
  <c r="H156" i="30"/>
  <c r="H160" i="30"/>
  <c r="H164" i="30"/>
  <c r="H168" i="30"/>
  <c r="H172" i="30"/>
  <c r="H176" i="30"/>
  <c r="H180" i="30"/>
  <c r="H184" i="30"/>
  <c r="H188" i="30"/>
  <c r="H192" i="30"/>
  <c r="H196" i="30"/>
  <c r="H200" i="30"/>
  <c r="H204" i="30"/>
  <c r="H208" i="30"/>
  <c r="H212" i="30"/>
  <c r="H216" i="30"/>
  <c r="H220" i="30"/>
  <c r="H224" i="30"/>
  <c r="H228" i="30"/>
  <c r="H232" i="30"/>
  <c r="H236" i="30"/>
  <c r="H240" i="30"/>
  <c r="H244" i="30"/>
  <c r="H248" i="30"/>
  <c r="H252" i="30"/>
  <c r="H256" i="30"/>
  <c r="H260" i="30"/>
  <c r="H264" i="30"/>
  <c r="H268" i="30"/>
  <c r="H272" i="30"/>
  <c r="H276" i="30"/>
  <c r="H280" i="30"/>
  <c r="H284" i="30"/>
  <c r="H288" i="30"/>
  <c r="H292" i="30"/>
  <c r="H296" i="30"/>
  <c r="H300" i="30"/>
  <c r="H304" i="30"/>
  <c r="H308" i="30"/>
  <c r="H5" i="30"/>
  <c r="H9" i="30"/>
  <c r="H13" i="30"/>
  <c r="H17" i="30"/>
  <c r="H21" i="30"/>
  <c r="H25" i="30"/>
  <c r="H29" i="30"/>
  <c r="H33" i="30"/>
  <c r="H37" i="30"/>
  <c r="H41" i="30"/>
  <c r="H45" i="30"/>
  <c r="H49" i="30"/>
  <c r="H53" i="30"/>
  <c r="H57" i="30"/>
  <c r="H61" i="30"/>
  <c r="H65" i="30"/>
  <c r="H69" i="30"/>
  <c r="H73" i="30"/>
  <c r="H77" i="30"/>
  <c r="H81" i="30"/>
  <c r="H85" i="30"/>
  <c r="H89" i="30"/>
  <c r="H93" i="30"/>
  <c r="H97" i="30"/>
  <c r="H101" i="30"/>
  <c r="H105" i="30"/>
  <c r="H109" i="30"/>
  <c r="H113" i="30"/>
  <c r="H117" i="30"/>
  <c r="H121" i="30"/>
  <c r="H125" i="30"/>
  <c r="H129" i="30"/>
  <c r="H133" i="30"/>
  <c r="H137" i="30"/>
  <c r="H141" i="30"/>
  <c r="H145" i="30"/>
  <c r="H149" i="30"/>
  <c r="H153" i="30"/>
  <c r="H157" i="30"/>
  <c r="H161" i="30"/>
  <c r="H165" i="30"/>
  <c r="H169" i="30"/>
  <c r="H173" i="30"/>
  <c r="H177" i="30"/>
  <c r="H181" i="30"/>
  <c r="H185" i="30"/>
  <c r="H189" i="30"/>
  <c r="H193" i="30"/>
  <c r="H197" i="30"/>
  <c r="H201" i="30"/>
  <c r="H205" i="30"/>
  <c r="H209" i="30"/>
  <c r="H213" i="30"/>
  <c r="H217" i="30"/>
  <c r="H221" i="30"/>
  <c r="H225" i="30"/>
  <c r="H229" i="30"/>
  <c r="H233" i="30"/>
  <c r="H237" i="30"/>
  <c r="H241" i="30"/>
  <c r="H245" i="30"/>
  <c r="H249" i="30"/>
  <c r="H253" i="30"/>
  <c r="H6" i="30"/>
  <c r="H22" i="30"/>
  <c r="H38" i="30"/>
  <c r="H54" i="30"/>
  <c r="H70" i="30"/>
  <c r="H86" i="30"/>
  <c r="H102" i="30"/>
  <c r="H118" i="30"/>
  <c r="H134" i="30"/>
  <c r="H150" i="30"/>
  <c r="H166" i="30"/>
  <c r="H182" i="30"/>
  <c r="H198" i="30"/>
  <c r="H214" i="30"/>
  <c r="H230" i="30"/>
  <c r="H246" i="30"/>
  <c r="H258" i="30"/>
  <c r="H266" i="30"/>
  <c r="H10" i="30"/>
  <c r="H26" i="30"/>
  <c r="H42" i="30"/>
  <c r="H58" i="30"/>
  <c r="H74" i="30"/>
  <c r="H90" i="30"/>
  <c r="H106" i="30"/>
  <c r="H122" i="30"/>
  <c r="H138" i="30"/>
  <c r="H154" i="30"/>
  <c r="H170" i="30"/>
  <c r="H186" i="30"/>
  <c r="H202" i="30"/>
  <c r="H218" i="30"/>
  <c r="H234" i="30"/>
  <c r="H250" i="30"/>
  <c r="H261" i="30"/>
  <c r="H269" i="30"/>
  <c r="H277" i="30"/>
  <c r="H285" i="30"/>
  <c r="H293" i="30"/>
  <c r="H301" i="30"/>
  <c r="H309" i="30"/>
  <c r="H314" i="30"/>
  <c r="H320" i="30"/>
  <c r="H325" i="30"/>
  <c r="H330" i="30"/>
  <c r="H336" i="30"/>
  <c r="H341" i="30"/>
  <c r="H345" i="30"/>
  <c r="H349" i="30"/>
  <c r="H353" i="30"/>
  <c r="H357" i="30"/>
  <c r="H361" i="30"/>
  <c r="H365" i="30"/>
  <c r="H369" i="30"/>
  <c r="H373" i="30"/>
  <c r="H377" i="30"/>
  <c r="H381" i="30"/>
  <c r="H385" i="30"/>
  <c r="H389" i="30"/>
  <c r="H393" i="30"/>
  <c r="H397" i="30"/>
  <c r="H401" i="30"/>
  <c r="H405" i="30"/>
  <c r="H409" i="30"/>
  <c r="H413" i="30"/>
  <c r="H417" i="30"/>
  <c r="H421" i="30"/>
  <c r="H425" i="30"/>
  <c r="H429" i="30"/>
  <c r="H433" i="30"/>
  <c r="H437" i="30"/>
  <c r="H441" i="30"/>
  <c r="H445" i="30"/>
  <c r="H449" i="30"/>
  <c r="H453" i="30"/>
  <c r="H457" i="30"/>
  <c r="H461" i="30"/>
  <c r="H465" i="30"/>
  <c r="H469" i="30"/>
  <c r="H473" i="30"/>
  <c r="H477" i="30"/>
  <c r="H481" i="30"/>
  <c r="H485" i="30"/>
  <c r="H489" i="30"/>
  <c r="H493" i="30"/>
  <c r="H497" i="30"/>
  <c r="H501" i="30"/>
  <c r="H505" i="30"/>
  <c r="H509" i="30"/>
  <c r="H513" i="30"/>
  <c r="H517" i="30"/>
  <c r="H521" i="30"/>
  <c r="H525" i="30"/>
  <c r="H529" i="30"/>
  <c r="H533" i="30"/>
  <c r="H537" i="30"/>
  <c r="H541" i="30"/>
  <c r="H545" i="30"/>
  <c r="H549" i="30"/>
  <c r="H553" i="30"/>
  <c r="H557" i="30"/>
  <c r="H561" i="30"/>
  <c r="H565" i="30"/>
  <c r="H14" i="30"/>
  <c r="H30" i="30"/>
  <c r="H46" i="30"/>
  <c r="H62" i="30"/>
  <c r="H78" i="30"/>
  <c r="H94" i="30"/>
  <c r="H110" i="30"/>
  <c r="H126" i="30"/>
  <c r="H142" i="30"/>
  <c r="H158" i="30"/>
  <c r="H174" i="30"/>
  <c r="H190" i="30"/>
  <c r="H206" i="30"/>
  <c r="H222" i="30"/>
  <c r="H238" i="30"/>
  <c r="H254" i="30"/>
  <c r="H262" i="30"/>
  <c r="H270" i="30"/>
  <c r="H18" i="30"/>
  <c r="H34" i="30"/>
  <c r="H50" i="30"/>
  <c r="H66" i="30"/>
  <c r="H82" i="30"/>
  <c r="H98" i="30"/>
  <c r="H114" i="30"/>
  <c r="H130" i="30"/>
  <c r="H146" i="30"/>
  <c r="H162" i="30"/>
  <c r="H178" i="30"/>
  <c r="H194" i="30"/>
  <c r="H210" i="30"/>
  <c r="H226" i="30"/>
  <c r="H242" i="30"/>
  <c r="H257" i="30"/>
  <c r="H265" i="30"/>
  <c r="H273" i="30"/>
  <c r="H281" i="30"/>
  <c r="H289" i="30"/>
  <c r="H297" i="30"/>
  <c r="H305" i="30"/>
  <c r="H312" i="30"/>
  <c r="H317" i="30"/>
  <c r="H322" i="30"/>
  <c r="H328" i="30"/>
  <c r="H333" i="30"/>
  <c r="H338" i="30"/>
  <c r="H343" i="30"/>
  <c r="H347" i="30"/>
  <c r="H351" i="30"/>
  <c r="H355" i="30"/>
  <c r="H359" i="30"/>
  <c r="H363" i="30"/>
  <c r="H367" i="30"/>
  <c r="H371" i="30"/>
  <c r="H375" i="30"/>
  <c r="H379" i="30"/>
  <c r="H383" i="30"/>
  <c r="H387" i="30"/>
  <c r="H391" i="30"/>
  <c r="H395" i="30"/>
  <c r="H399" i="30"/>
  <c r="H403" i="30"/>
  <c r="H407" i="30"/>
  <c r="H411" i="30"/>
  <c r="H415" i="30"/>
  <c r="H419" i="30"/>
  <c r="H423" i="30"/>
  <c r="H427" i="30"/>
  <c r="H431" i="30"/>
  <c r="H435" i="30"/>
  <c r="H439" i="30"/>
  <c r="H443" i="30"/>
  <c r="H447" i="30"/>
  <c r="H451" i="30"/>
  <c r="H455" i="30"/>
  <c r="H459" i="30"/>
  <c r="H463" i="30"/>
  <c r="H467" i="30"/>
  <c r="H471" i="30"/>
  <c r="H475" i="30"/>
  <c r="H479" i="30"/>
  <c r="H483" i="30"/>
  <c r="H487" i="30"/>
  <c r="H491" i="30"/>
  <c r="H495" i="30"/>
  <c r="H499" i="30"/>
  <c r="H503" i="30"/>
  <c r="H507" i="30"/>
  <c r="H511" i="30"/>
  <c r="H515" i="30"/>
  <c r="H519" i="30"/>
  <c r="H523" i="30"/>
  <c r="H527" i="30"/>
  <c r="H531" i="30"/>
  <c r="H535" i="30"/>
  <c r="H539" i="30"/>
  <c r="H543" i="30"/>
  <c r="H274" i="30"/>
  <c r="H278" i="30"/>
  <c r="H294" i="30"/>
  <c r="H310" i="30"/>
  <c r="H321" i="30"/>
  <c r="H332" i="30"/>
  <c r="H342" i="30"/>
  <c r="H350" i="30"/>
  <c r="H358" i="30"/>
  <c r="H366" i="30"/>
  <c r="H374" i="30"/>
  <c r="H382" i="30"/>
  <c r="H390" i="30"/>
  <c r="H398" i="30"/>
  <c r="H406" i="30"/>
  <c r="H414" i="30"/>
  <c r="H422" i="30"/>
  <c r="H430" i="30"/>
  <c r="H438" i="30"/>
  <c r="H446" i="30"/>
  <c r="H454" i="30"/>
  <c r="H462" i="30"/>
  <c r="H470" i="30"/>
  <c r="H478" i="30"/>
  <c r="H486" i="30"/>
  <c r="H494" i="30"/>
  <c r="H502" i="30"/>
  <c r="H510" i="30"/>
  <c r="H518" i="30"/>
  <c r="H526" i="30"/>
  <c r="H534" i="30"/>
  <c r="H542" i="30"/>
  <c r="H548" i="30"/>
  <c r="H554" i="30"/>
  <c r="H559" i="30"/>
  <c r="H564" i="30"/>
  <c r="H569" i="30"/>
  <c r="H573" i="30"/>
  <c r="H577" i="30"/>
  <c r="H581" i="30"/>
  <c r="H585" i="30"/>
  <c r="H589" i="30"/>
  <c r="H593" i="30"/>
  <c r="H597" i="30"/>
  <c r="H601" i="30"/>
  <c r="H605" i="30"/>
  <c r="H609" i="30"/>
  <c r="H613" i="30"/>
  <c r="H617" i="30"/>
  <c r="H621" i="30"/>
  <c r="H625" i="30"/>
  <c r="H629" i="30"/>
  <c r="H633" i="30"/>
  <c r="H637" i="30"/>
  <c r="H641" i="30"/>
  <c r="H645" i="30"/>
  <c r="H649" i="30"/>
  <c r="H653" i="30"/>
  <c r="H657" i="30"/>
  <c r="H661" i="30"/>
  <c r="H665" i="30"/>
  <c r="H669" i="30"/>
  <c r="H673" i="30"/>
  <c r="H677" i="30"/>
  <c r="H681" i="30"/>
  <c r="H685" i="30"/>
  <c r="H689" i="30"/>
  <c r="H693" i="30"/>
  <c r="H697" i="30"/>
  <c r="H701" i="30"/>
  <c r="H705" i="30"/>
  <c r="H709" i="30"/>
  <c r="H713" i="30"/>
  <c r="H717" i="30"/>
  <c r="H721" i="30"/>
  <c r="H725" i="30"/>
  <c r="H729" i="30"/>
  <c r="H733" i="30"/>
  <c r="H737" i="30"/>
  <c r="H741" i="30"/>
  <c r="H745" i="30"/>
  <c r="H749" i="30"/>
  <c r="H753" i="30"/>
  <c r="H757" i="30"/>
  <c r="H761" i="30"/>
  <c r="H765" i="30"/>
  <c r="H769" i="30"/>
  <c r="H282" i="30"/>
  <c r="H286" i="30"/>
  <c r="H302" i="30"/>
  <c r="H316" i="30"/>
  <c r="H326" i="30"/>
  <c r="H337" i="30"/>
  <c r="H346" i="30"/>
  <c r="H354" i="30"/>
  <c r="H362" i="30"/>
  <c r="H370" i="30"/>
  <c r="H378" i="30"/>
  <c r="H386" i="30"/>
  <c r="H394" i="30"/>
  <c r="H402" i="30"/>
  <c r="H410" i="30"/>
  <c r="H418" i="30"/>
  <c r="H426" i="30"/>
  <c r="H434" i="30"/>
  <c r="H442" i="30"/>
  <c r="H450" i="30"/>
  <c r="H458" i="30"/>
  <c r="H466" i="30"/>
  <c r="H474" i="30"/>
  <c r="H482" i="30"/>
  <c r="H490" i="30"/>
  <c r="H498" i="30"/>
  <c r="H506" i="30"/>
  <c r="H514" i="30"/>
  <c r="H522" i="30"/>
  <c r="H530" i="30"/>
  <c r="H538" i="30"/>
  <c r="H546" i="30"/>
  <c r="H551" i="30"/>
  <c r="H556" i="30"/>
  <c r="H562" i="30"/>
  <c r="H567" i="30"/>
  <c r="H571" i="30"/>
  <c r="H575" i="30"/>
  <c r="H579" i="30"/>
  <c r="H583" i="30"/>
  <c r="H587" i="30"/>
  <c r="H591" i="30"/>
  <c r="H595" i="30"/>
  <c r="H599" i="30"/>
  <c r="H603" i="30"/>
  <c r="H607" i="30"/>
  <c r="H611" i="30"/>
  <c r="H615" i="30"/>
  <c r="H619" i="30"/>
  <c r="H623" i="30"/>
  <c r="H627" i="30"/>
  <c r="H631" i="30"/>
  <c r="H635" i="30"/>
  <c r="H639" i="30"/>
  <c r="H643" i="30"/>
  <c r="H647" i="30"/>
  <c r="H651" i="30"/>
  <c r="H655" i="30"/>
  <c r="H659" i="30"/>
  <c r="H663" i="30"/>
  <c r="H667" i="30"/>
  <c r="H671" i="30"/>
  <c r="H675" i="30"/>
  <c r="H679" i="30"/>
  <c r="H683" i="30"/>
  <c r="H687" i="30"/>
  <c r="H691" i="30"/>
  <c r="H695" i="30"/>
  <c r="H699" i="30"/>
  <c r="H703" i="30"/>
  <c r="H707" i="30"/>
  <c r="H711" i="30"/>
  <c r="H715" i="30"/>
  <c r="H719" i="30"/>
  <c r="H723" i="30"/>
  <c r="H727" i="30"/>
  <c r="H731" i="30"/>
  <c r="H735" i="30"/>
  <c r="H739" i="30"/>
  <c r="H743" i="30"/>
  <c r="H747" i="30"/>
  <c r="H751" i="30"/>
  <c r="H755" i="30"/>
  <c r="H759" i="30"/>
  <c r="H763" i="30"/>
  <c r="H767" i="30"/>
  <c r="H290" i="30"/>
  <c r="H318" i="30"/>
  <c r="H340" i="30"/>
  <c r="H356" i="30"/>
  <c r="H372" i="30"/>
  <c r="H388" i="30"/>
  <c r="H404" i="30"/>
  <c r="H420" i="30"/>
  <c r="H436" i="30"/>
  <c r="H452" i="30"/>
  <c r="H468" i="30"/>
  <c r="H484" i="30"/>
  <c r="H500" i="30"/>
  <c r="H516" i="30"/>
  <c r="H532" i="30"/>
  <c r="H547" i="30"/>
  <c r="H558" i="30"/>
  <c r="H568" i="30"/>
  <c r="H576" i="30"/>
  <c r="H584" i="30"/>
  <c r="H592" i="30"/>
  <c r="H600" i="30"/>
  <c r="H608" i="30"/>
  <c r="H616" i="30"/>
  <c r="H624" i="30"/>
  <c r="H632" i="30"/>
  <c r="H640" i="30"/>
  <c r="H648" i="30"/>
  <c r="H656" i="30"/>
  <c r="H664" i="30"/>
  <c r="H672" i="30"/>
  <c r="H680" i="30"/>
  <c r="H688" i="30"/>
  <c r="H696" i="30"/>
  <c r="H704" i="30"/>
  <c r="H712" i="30"/>
  <c r="H720" i="30"/>
  <c r="H728" i="30"/>
  <c r="H736" i="30"/>
  <c r="H744" i="30"/>
  <c r="H752" i="30"/>
  <c r="H760" i="30"/>
  <c r="H768" i="30"/>
  <c r="H773" i="30"/>
  <c r="H777" i="30"/>
  <c r="H781" i="30"/>
  <c r="H785" i="30"/>
  <c r="H789" i="30"/>
  <c r="H793" i="30"/>
  <c r="H797" i="30"/>
  <c r="H801" i="30"/>
  <c r="H805" i="30"/>
  <c r="H809" i="30"/>
  <c r="H813" i="30"/>
  <c r="H817" i="30"/>
  <c r="H821" i="30"/>
  <c r="H825" i="30"/>
  <c r="H829" i="30"/>
  <c r="H833" i="30"/>
  <c r="H837" i="30"/>
  <c r="H841" i="30"/>
  <c r="H845" i="30"/>
  <c r="H849" i="30"/>
  <c r="H853" i="30"/>
  <c r="H857" i="30"/>
  <c r="H861" i="30"/>
  <c r="H865" i="30"/>
  <c r="H869" i="30"/>
  <c r="H873" i="30"/>
  <c r="H877" i="30"/>
  <c r="H881" i="30"/>
  <c r="H885" i="30"/>
  <c r="H889" i="30"/>
  <c r="H893" i="30"/>
  <c r="H897" i="30"/>
  <c r="H901" i="30"/>
  <c r="H905" i="30"/>
  <c r="H909" i="30"/>
  <c r="H298" i="30"/>
  <c r="H324" i="30"/>
  <c r="H344" i="30"/>
  <c r="H360" i="30"/>
  <c r="H376" i="30"/>
  <c r="H392" i="30"/>
  <c r="H408" i="30"/>
  <c r="H424" i="30"/>
  <c r="H440" i="30"/>
  <c r="H456" i="30"/>
  <c r="H472" i="30"/>
  <c r="H488" i="30"/>
  <c r="H504" i="30"/>
  <c r="H520" i="30"/>
  <c r="H536" i="30"/>
  <c r="H550" i="30"/>
  <c r="H560" i="30"/>
  <c r="H570" i="30"/>
  <c r="H578" i="30"/>
  <c r="H586" i="30"/>
  <c r="H594" i="30"/>
  <c r="H602" i="30"/>
  <c r="H610" i="30"/>
  <c r="H618" i="30"/>
  <c r="H626" i="30"/>
  <c r="H634" i="30"/>
  <c r="H642" i="30"/>
  <c r="H650" i="30"/>
  <c r="H658" i="30"/>
  <c r="H666" i="30"/>
  <c r="H674" i="30"/>
  <c r="H682" i="30"/>
  <c r="H690" i="30"/>
  <c r="H698" i="30"/>
  <c r="H706" i="30"/>
  <c r="H714" i="30"/>
  <c r="H722" i="30"/>
  <c r="H730" i="30"/>
  <c r="H738" i="30"/>
  <c r="H746" i="30"/>
  <c r="H754" i="30"/>
  <c r="H762" i="30"/>
  <c r="H770" i="30"/>
  <c r="H774" i="30"/>
  <c r="H778" i="30"/>
  <c r="H782" i="30"/>
  <c r="H786" i="30"/>
  <c r="H790" i="30"/>
  <c r="H794" i="30"/>
  <c r="H798" i="30"/>
  <c r="H802" i="30"/>
  <c r="H806" i="30"/>
  <c r="H810" i="30"/>
  <c r="H814" i="30"/>
  <c r="H818" i="30"/>
  <c r="H822" i="30"/>
  <c r="H826" i="30"/>
  <c r="H830" i="30"/>
  <c r="H834" i="30"/>
  <c r="H838" i="30"/>
  <c r="H842" i="30"/>
  <c r="H846" i="30"/>
  <c r="H850" i="30"/>
  <c r="H854" i="30"/>
  <c r="H858" i="30"/>
  <c r="H862" i="30"/>
  <c r="H866" i="30"/>
  <c r="H870" i="30"/>
  <c r="H874" i="30"/>
  <c r="H878" i="30"/>
  <c r="H882" i="30"/>
  <c r="H886" i="30"/>
  <c r="H890" i="30"/>
  <c r="H894" i="30"/>
  <c r="H898" i="30"/>
  <c r="H902" i="30"/>
  <c r="H906" i="30"/>
  <c r="H910" i="30"/>
  <c r="H914" i="30"/>
  <c r="H918" i="30"/>
  <c r="H922" i="30"/>
  <c r="H926" i="30"/>
  <c r="H930" i="30"/>
  <c r="H934" i="30"/>
  <c r="H938" i="30"/>
  <c r="H942" i="30"/>
  <c r="H946" i="30"/>
  <c r="H950" i="30"/>
  <c r="H954" i="30"/>
  <c r="H958" i="30"/>
  <c r="H962" i="30"/>
  <c r="H966" i="30"/>
  <c r="H970" i="30"/>
  <c r="H974" i="30"/>
  <c r="H978" i="30"/>
  <c r="H982" i="30"/>
  <c r="H986" i="30"/>
  <c r="H990" i="30"/>
  <c r="H994" i="30"/>
  <c r="H998" i="30"/>
  <c r="H1002" i="30"/>
  <c r="H1006" i="30"/>
  <c r="H1010" i="30"/>
  <c r="H1014" i="30"/>
  <c r="H1018" i="30"/>
  <c r="H1022" i="30"/>
  <c r="H1026" i="30"/>
  <c r="H1030" i="30"/>
  <c r="H1034" i="30"/>
  <c r="H1038" i="30"/>
  <c r="H1042" i="30"/>
  <c r="H1046" i="30"/>
  <c r="H1050" i="30"/>
  <c r="H1054" i="30"/>
  <c r="H1058" i="30"/>
  <c r="H1062" i="30"/>
  <c r="H1066" i="30"/>
  <c r="H1070" i="30"/>
  <c r="H1074" i="30"/>
  <c r="H1078" i="30"/>
  <c r="H1082" i="30"/>
  <c r="H1086" i="30"/>
  <c r="H1090" i="30"/>
  <c r="H1094" i="30"/>
  <c r="H1098" i="30"/>
  <c r="H1102" i="30"/>
  <c r="H1106" i="30"/>
  <c r="H1110" i="30"/>
  <c r="H1114" i="30"/>
  <c r="H1118" i="30"/>
  <c r="H1122" i="30"/>
  <c r="H1126" i="30"/>
  <c r="H1130" i="30"/>
  <c r="H1134" i="30"/>
  <c r="H1138" i="30"/>
  <c r="H1142" i="30"/>
  <c r="H1146" i="30"/>
  <c r="H1150" i="30"/>
  <c r="H1154" i="30"/>
  <c r="H1158" i="30"/>
  <c r="H1162" i="30"/>
  <c r="H1166" i="30"/>
  <c r="H1170" i="30"/>
  <c r="H1174" i="30"/>
  <c r="H1178" i="30"/>
  <c r="H1182" i="30"/>
  <c r="H1186" i="30"/>
  <c r="H1190" i="30"/>
  <c r="H1194" i="30"/>
  <c r="H1198" i="30"/>
  <c r="H1202" i="30"/>
  <c r="H1206" i="30"/>
  <c r="H1210" i="30"/>
  <c r="H1214" i="30"/>
  <c r="H1218" i="30"/>
  <c r="H1222" i="30"/>
  <c r="H1226" i="30"/>
  <c r="H1230" i="30"/>
  <c r="H1234" i="30"/>
  <c r="H1238" i="30"/>
  <c r="H1242" i="30"/>
  <c r="H1246" i="30"/>
  <c r="H1250" i="30"/>
  <c r="H1254" i="30"/>
  <c r="H1258" i="30"/>
  <c r="H1262" i="30"/>
  <c r="H1266" i="30"/>
  <c r="H1270" i="30"/>
  <c r="H1274" i="30"/>
  <c r="H1278" i="30"/>
  <c r="H306" i="30"/>
  <c r="H329" i="30"/>
  <c r="H348" i="30"/>
  <c r="H364" i="30"/>
  <c r="H380" i="30"/>
  <c r="H396" i="30"/>
  <c r="H412" i="30"/>
  <c r="H428" i="30"/>
  <c r="H444" i="30"/>
  <c r="H460" i="30"/>
  <c r="H476" i="30"/>
  <c r="H492" i="30"/>
  <c r="H508" i="30"/>
  <c r="H524" i="30"/>
  <c r="H540" i="30"/>
  <c r="H552" i="30"/>
  <c r="H563" i="30"/>
  <c r="H572" i="30"/>
  <c r="H580" i="30"/>
  <c r="H588" i="30"/>
  <c r="H596" i="30"/>
  <c r="H604" i="30"/>
  <c r="H612" i="30"/>
  <c r="H620" i="30"/>
  <c r="H628" i="30"/>
  <c r="H636" i="30"/>
  <c r="H644" i="30"/>
  <c r="H652" i="30"/>
  <c r="H660" i="30"/>
  <c r="H668" i="30"/>
  <c r="H676" i="30"/>
  <c r="H684" i="30"/>
  <c r="H692" i="30"/>
  <c r="H700" i="30"/>
  <c r="H708" i="30"/>
  <c r="H716" i="30"/>
  <c r="H724" i="30"/>
  <c r="H732" i="30"/>
  <c r="H740" i="30"/>
  <c r="H748" i="30"/>
  <c r="H756" i="30"/>
  <c r="H764" i="30"/>
  <c r="H771" i="30"/>
  <c r="H775" i="30"/>
  <c r="H779" i="30"/>
  <c r="H783" i="30"/>
  <c r="H787" i="30"/>
  <c r="H791" i="30"/>
  <c r="H795" i="30"/>
  <c r="H799" i="30"/>
  <c r="H803" i="30"/>
  <c r="H807" i="30"/>
  <c r="H811" i="30"/>
  <c r="H815" i="30"/>
  <c r="H819" i="30"/>
  <c r="H823" i="30"/>
  <c r="H827" i="30"/>
  <c r="H831" i="30"/>
  <c r="H835" i="30"/>
  <c r="H839" i="30"/>
  <c r="H843" i="30"/>
  <c r="H847" i="30"/>
  <c r="H851" i="30"/>
  <c r="H855" i="30"/>
  <c r="H859" i="30"/>
  <c r="H863" i="30"/>
  <c r="H867" i="30"/>
  <c r="H871" i="30"/>
  <c r="H875" i="30"/>
  <c r="H879" i="30"/>
  <c r="H883" i="30"/>
  <c r="H887" i="30"/>
  <c r="H891" i="30"/>
  <c r="H895" i="30"/>
  <c r="H899" i="30"/>
  <c r="H903" i="30"/>
  <c r="H907" i="30"/>
  <c r="H911" i="30"/>
  <c r="H313" i="30"/>
  <c r="H334" i="30"/>
  <c r="H352" i="30"/>
  <c r="H368" i="30"/>
  <c r="H384" i="30"/>
  <c r="H400" i="30"/>
  <c r="H416" i="30"/>
  <c r="H432" i="30"/>
  <c r="H448" i="30"/>
  <c r="H464" i="30"/>
  <c r="H480" i="30"/>
  <c r="H496" i="30"/>
  <c r="H512" i="30"/>
  <c r="H528" i="30"/>
  <c r="H544" i="30"/>
  <c r="H555" i="30"/>
  <c r="H566" i="30"/>
  <c r="H574" i="30"/>
  <c r="H582" i="30"/>
  <c r="H590" i="30"/>
  <c r="H598" i="30"/>
  <c r="H606" i="30"/>
  <c r="H614" i="30"/>
  <c r="H622" i="30"/>
  <c r="H630" i="30"/>
  <c r="H638" i="30"/>
  <c r="H646" i="30"/>
  <c r="H654" i="30"/>
  <c r="H662" i="30"/>
  <c r="H670" i="30"/>
  <c r="H678" i="30"/>
  <c r="H686" i="30"/>
  <c r="H694" i="30"/>
  <c r="H702" i="30"/>
  <c r="H710" i="30"/>
  <c r="H718" i="30"/>
  <c r="H726" i="30"/>
  <c r="H734" i="30"/>
  <c r="H742" i="30"/>
  <c r="H750" i="30"/>
  <c r="H758" i="30"/>
  <c r="H766" i="30"/>
  <c r="H772" i="30"/>
  <c r="H776" i="30"/>
  <c r="H780" i="30"/>
  <c r="H784" i="30"/>
  <c r="H788" i="30"/>
  <c r="H792" i="30"/>
  <c r="H796" i="30"/>
  <c r="H800" i="30"/>
  <c r="H804" i="30"/>
  <c r="H808" i="30"/>
  <c r="H812" i="30"/>
  <c r="H816" i="30"/>
  <c r="H820" i="30"/>
  <c r="H824" i="30"/>
  <c r="H828" i="30"/>
  <c r="H832" i="30"/>
  <c r="H836" i="30"/>
  <c r="H840" i="30"/>
  <c r="H844" i="30"/>
  <c r="H848" i="30"/>
  <c r="H852" i="30"/>
  <c r="H856" i="30"/>
  <c r="H860" i="30"/>
  <c r="H864" i="30"/>
  <c r="H868" i="30"/>
  <c r="H872" i="30"/>
  <c r="H876" i="30"/>
  <c r="H880" i="30"/>
  <c r="H884" i="30"/>
  <c r="H888" i="30"/>
  <c r="H892" i="30"/>
  <c r="H896" i="30"/>
  <c r="H900" i="30"/>
  <c r="H904" i="30"/>
  <c r="H908" i="30"/>
  <c r="H912" i="30"/>
  <c r="H916" i="30"/>
  <c r="H920" i="30"/>
  <c r="H924" i="30"/>
  <c r="H928" i="30"/>
  <c r="H932" i="30"/>
  <c r="H936" i="30"/>
  <c r="H940" i="30"/>
  <c r="H944" i="30"/>
  <c r="H948" i="30"/>
  <c r="H952" i="30"/>
  <c r="H956" i="30"/>
  <c r="H960" i="30"/>
  <c r="H964" i="30"/>
  <c r="H968" i="30"/>
  <c r="H972" i="30"/>
  <c r="H976" i="30"/>
  <c r="H980" i="30"/>
  <c r="H984" i="30"/>
  <c r="H988" i="30"/>
  <c r="H992" i="30"/>
  <c r="H996" i="30"/>
  <c r="H1000" i="30"/>
  <c r="H1004" i="30"/>
  <c r="H1008" i="30"/>
  <c r="H1012" i="30"/>
  <c r="H1016" i="30"/>
  <c r="H1020" i="30"/>
  <c r="H1024" i="30"/>
  <c r="H1028" i="30"/>
  <c r="H1032" i="30"/>
  <c r="H1036" i="30"/>
  <c r="H1040" i="30"/>
  <c r="H1044" i="30"/>
  <c r="H1048" i="30"/>
  <c r="H1052" i="30"/>
  <c r="H1056" i="30"/>
  <c r="H1060" i="30"/>
  <c r="H1064" i="30"/>
  <c r="H1068" i="30"/>
  <c r="H1072" i="30"/>
  <c r="H1076" i="30"/>
  <c r="H1080" i="30"/>
  <c r="H1084" i="30"/>
  <c r="H1088" i="30"/>
  <c r="H1092" i="30"/>
  <c r="H1096" i="30"/>
  <c r="H1100" i="30"/>
  <c r="H1104" i="30"/>
  <c r="H1108" i="30"/>
  <c r="H1112" i="30"/>
  <c r="H1116" i="30"/>
  <c r="H1120" i="30"/>
  <c r="H1124" i="30"/>
  <c r="H1128" i="30"/>
  <c r="H1132" i="30"/>
  <c r="H1136" i="30"/>
  <c r="H1140" i="30"/>
  <c r="H1144" i="30"/>
  <c r="H1148" i="30"/>
  <c r="H1152" i="30"/>
  <c r="H1156" i="30"/>
  <c r="H1160" i="30"/>
  <c r="H1164" i="30"/>
  <c r="H1168" i="30"/>
  <c r="H1172" i="30"/>
  <c r="H1176" i="30"/>
  <c r="H1180" i="30"/>
  <c r="H1184" i="30"/>
  <c r="H1188" i="30"/>
  <c r="H1192" i="30"/>
  <c r="H1196" i="30"/>
  <c r="H1200" i="30"/>
  <c r="H1204" i="30"/>
  <c r="H1208" i="30"/>
  <c r="H1212" i="30"/>
  <c r="H1216" i="30"/>
  <c r="H1220" i="30"/>
  <c r="H1224" i="30"/>
  <c r="H1228" i="30"/>
  <c r="H1232" i="30"/>
  <c r="H1236" i="30"/>
  <c r="H1240" i="30"/>
  <c r="H1244" i="30"/>
  <c r="H1248" i="30"/>
  <c r="H1252" i="30"/>
  <c r="H1256" i="30"/>
  <c r="H1260" i="30"/>
  <c r="H1264" i="30"/>
  <c r="H1268" i="30"/>
  <c r="H1272" i="30"/>
  <c r="H913" i="30"/>
  <c r="H921" i="30"/>
  <c r="H929" i="30"/>
  <c r="H937" i="30"/>
  <c r="H945" i="30"/>
  <c r="H953" i="30"/>
  <c r="H961" i="30"/>
  <c r="H969" i="30"/>
  <c r="H977" i="30"/>
  <c r="H985" i="30"/>
  <c r="H993" i="30"/>
  <c r="H1001" i="30"/>
  <c r="H1009" i="30"/>
  <c r="H1017" i="30"/>
  <c r="H1025" i="30"/>
  <c r="H1033" i="30"/>
  <c r="H1041" i="30"/>
  <c r="H1049" i="30"/>
  <c r="H1057" i="30"/>
  <c r="H1065" i="30"/>
  <c r="H1073" i="30"/>
  <c r="H1081" i="30"/>
  <c r="H1089" i="30"/>
  <c r="H1097" i="30"/>
  <c r="H1105" i="30"/>
  <c r="H1113" i="30"/>
  <c r="H1121" i="30"/>
  <c r="H1129" i="30"/>
  <c r="H1137" i="30"/>
  <c r="H1145" i="30"/>
  <c r="H1153" i="30"/>
  <c r="H1161" i="30"/>
  <c r="H1169" i="30"/>
  <c r="H1177" i="30"/>
  <c r="H1185" i="30"/>
  <c r="H1193" i="30"/>
  <c r="H1201" i="30"/>
  <c r="H1209" i="30"/>
  <c r="H1217" i="30"/>
  <c r="H1225" i="30"/>
  <c r="H1233" i="30"/>
  <c r="H1241" i="30"/>
  <c r="H1249" i="30"/>
  <c r="H1257" i="30"/>
  <c r="H1265" i="30"/>
  <c r="H1273" i="30"/>
  <c r="H1279" i="30"/>
  <c r="H1283" i="30"/>
  <c r="H1287" i="30"/>
  <c r="H1291" i="30"/>
  <c r="H1295" i="30"/>
  <c r="H1299" i="30"/>
  <c r="H1303" i="30"/>
  <c r="H1307" i="30"/>
  <c r="H1311" i="30"/>
  <c r="H1315" i="30"/>
  <c r="H1319" i="30"/>
  <c r="H1323" i="30"/>
  <c r="H1327" i="30"/>
  <c r="H1331" i="30"/>
  <c r="H1335" i="30"/>
  <c r="H1339" i="30"/>
  <c r="H1343" i="30"/>
  <c r="H1347" i="30"/>
  <c r="H1351" i="30"/>
  <c r="H1355" i="30"/>
  <c r="H1359" i="30"/>
  <c r="H1363" i="30"/>
  <c r="H1367" i="30"/>
  <c r="H1371" i="30"/>
  <c r="H1375" i="30"/>
  <c r="H1379" i="30"/>
  <c r="H1383" i="30"/>
  <c r="H1387" i="30"/>
  <c r="H1391" i="30"/>
  <c r="H1395" i="30"/>
  <c r="H1399" i="30"/>
  <c r="H1403" i="30"/>
  <c r="H1407" i="30"/>
  <c r="H1411" i="30"/>
  <c r="H1415" i="30"/>
  <c r="H915" i="30"/>
  <c r="H923" i="30"/>
  <c r="H931" i="30"/>
  <c r="H939" i="30"/>
  <c r="H947" i="30"/>
  <c r="H955" i="30"/>
  <c r="H963" i="30"/>
  <c r="H971" i="30"/>
  <c r="H979" i="30"/>
  <c r="H987" i="30"/>
  <c r="H995" i="30"/>
  <c r="H1003" i="30"/>
  <c r="H1011" i="30"/>
  <c r="H1019" i="30"/>
  <c r="H1027" i="30"/>
  <c r="H1035" i="30"/>
  <c r="H1043" i="30"/>
  <c r="H1051" i="30"/>
  <c r="H1059" i="30"/>
  <c r="H1067" i="30"/>
  <c r="H1075" i="30"/>
  <c r="H1083" i="30"/>
  <c r="H1091" i="30"/>
  <c r="H1099" i="30"/>
  <c r="H1107" i="30"/>
  <c r="H1115" i="30"/>
  <c r="H1123" i="30"/>
  <c r="H1131" i="30"/>
  <c r="H1139" i="30"/>
  <c r="H1147" i="30"/>
  <c r="H1155" i="30"/>
  <c r="H1163" i="30"/>
  <c r="H1171" i="30"/>
  <c r="H1179" i="30"/>
  <c r="H1187" i="30"/>
  <c r="H1195" i="30"/>
  <c r="H1203" i="30"/>
  <c r="H1211" i="30"/>
  <c r="H1219" i="30"/>
  <c r="H1227" i="30"/>
  <c r="H1235" i="30"/>
  <c r="H1243" i="30"/>
  <c r="H1251" i="30"/>
  <c r="H1259" i="30"/>
  <c r="H1267" i="30"/>
  <c r="H1275" i="30"/>
  <c r="H1280" i="30"/>
  <c r="H1284" i="30"/>
  <c r="H1288" i="30"/>
  <c r="H1292" i="30"/>
  <c r="H1296" i="30"/>
  <c r="H1300" i="30"/>
  <c r="H1304" i="30"/>
  <c r="H1308" i="30"/>
  <c r="H1312" i="30"/>
  <c r="H1316" i="30"/>
  <c r="H1320" i="30"/>
  <c r="H1324" i="30"/>
  <c r="H1328" i="30"/>
  <c r="H1332" i="30"/>
  <c r="H1336" i="30"/>
  <c r="H1340" i="30"/>
  <c r="H1344" i="30"/>
  <c r="H1348" i="30"/>
  <c r="H1352" i="30"/>
  <c r="H1356" i="30"/>
  <c r="H1360" i="30"/>
  <c r="H1364" i="30"/>
  <c r="H1368" i="30"/>
  <c r="H1372" i="30"/>
  <c r="H1376" i="30"/>
  <c r="H1380" i="30"/>
  <c r="H1384" i="30"/>
  <c r="H1388" i="30"/>
  <c r="H1392" i="30"/>
  <c r="H1396" i="30"/>
  <c r="H1400" i="30"/>
  <c r="H1404" i="30"/>
  <c r="H1408" i="30"/>
  <c r="H1412" i="30"/>
  <c r="H1416" i="30"/>
  <c r="H1420" i="30"/>
  <c r="H1424" i="30"/>
  <c r="H1428" i="30"/>
  <c r="H1432" i="30"/>
  <c r="H1436" i="30"/>
  <c r="H1440" i="30"/>
  <c r="H1444" i="30"/>
  <c r="H1448" i="30"/>
  <c r="H1452" i="30"/>
  <c r="H1456" i="30"/>
  <c r="H1460" i="30"/>
  <c r="H1464" i="30"/>
  <c r="H1468" i="30"/>
  <c r="H1472" i="30"/>
  <c r="H1476" i="30"/>
  <c r="H1480" i="30"/>
  <c r="H1484" i="30"/>
  <c r="H1488" i="30"/>
  <c r="H1492" i="30"/>
  <c r="H1496" i="30"/>
  <c r="H1500" i="30"/>
  <c r="H1504" i="30"/>
  <c r="H1508" i="30"/>
  <c r="H1512" i="30"/>
  <c r="H1516" i="30"/>
  <c r="H1520" i="30"/>
  <c r="H1524" i="30"/>
  <c r="H1528" i="30"/>
  <c r="H1532" i="30"/>
  <c r="H1536" i="30"/>
  <c r="H1540" i="30"/>
  <c r="H1544" i="30"/>
  <c r="H1548" i="30"/>
  <c r="H1552" i="30"/>
  <c r="H1556" i="30"/>
  <c r="H1560" i="30"/>
  <c r="H1564" i="30"/>
  <c r="H1568" i="30"/>
  <c r="H1572" i="30"/>
  <c r="H1576" i="30"/>
  <c r="H1580" i="30"/>
  <c r="H1584" i="30"/>
  <c r="H1588" i="30"/>
  <c r="H1592" i="30"/>
  <c r="H1596" i="30"/>
  <c r="H1600" i="30"/>
  <c r="H1604" i="30"/>
  <c r="H1608" i="30"/>
  <c r="H1612" i="30"/>
  <c r="H1616" i="30"/>
  <c r="H1620" i="30"/>
  <c r="H1624" i="30"/>
  <c r="H1628" i="30"/>
  <c r="H1632" i="30"/>
  <c r="H1636" i="30"/>
  <c r="H1640" i="30"/>
  <c r="H1644" i="30"/>
  <c r="H1648" i="30"/>
  <c r="H1652" i="30"/>
  <c r="H1656" i="30"/>
  <c r="H1660" i="30"/>
  <c r="H1664" i="30"/>
  <c r="H1668" i="30"/>
  <c r="H1672" i="30"/>
  <c r="H1676" i="30"/>
  <c r="H1680" i="30"/>
  <c r="H1684" i="30"/>
  <c r="H1688" i="30"/>
  <c r="H1692" i="30"/>
  <c r="H1696" i="30"/>
  <c r="H1700" i="30"/>
  <c r="H1704" i="30"/>
  <c r="H1708" i="30"/>
  <c r="H1712" i="30"/>
  <c r="H1716" i="30"/>
  <c r="H1720" i="30"/>
  <c r="H1724" i="30"/>
  <c r="H1728" i="30"/>
  <c r="H1732" i="30"/>
  <c r="H1736" i="30"/>
  <c r="H917" i="30"/>
  <c r="H925" i="30"/>
  <c r="H933" i="30"/>
  <c r="H941" i="30"/>
  <c r="H949" i="30"/>
  <c r="H957" i="30"/>
  <c r="H965" i="30"/>
  <c r="H973" i="30"/>
  <c r="H981" i="30"/>
  <c r="H989" i="30"/>
  <c r="H997" i="30"/>
  <c r="H1005" i="30"/>
  <c r="H1013" i="30"/>
  <c r="H1021" i="30"/>
  <c r="H1029" i="30"/>
  <c r="H1037" i="30"/>
  <c r="H1045" i="30"/>
  <c r="H1053" i="30"/>
  <c r="H1061" i="30"/>
  <c r="H1069" i="30"/>
  <c r="H1077" i="30"/>
  <c r="H1085" i="30"/>
  <c r="H1093" i="30"/>
  <c r="H1101" i="30"/>
  <c r="H1109" i="30"/>
  <c r="H1117" i="30"/>
  <c r="H1125" i="30"/>
  <c r="H1133" i="30"/>
  <c r="H1141" i="30"/>
  <c r="H1149" i="30"/>
  <c r="H1157" i="30"/>
  <c r="H1165" i="30"/>
  <c r="H1173" i="30"/>
  <c r="H1181" i="30"/>
  <c r="H1189" i="30"/>
  <c r="H1197" i="30"/>
  <c r="H1205" i="30"/>
  <c r="H1213" i="30"/>
  <c r="H1221" i="30"/>
  <c r="H1229" i="30"/>
  <c r="H1237" i="30"/>
  <c r="H1245" i="30"/>
  <c r="H1253" i="30"/>
  <c r="H1261" i="30"/>
  <c r="H1269" i="30"/>
  <c r="H1276" i="30"/>
  <c r="H1281" i="30"/>
  <c r="H1285" i="30"/>
  <c r="H1289" i="30"/>
  <c r="H1293" i="30"/>
  <c r="H1297" i="30"/>
  <c r="H1301" i="30"/>
  <c r="H1305" i="30"/>
  <c r="H1309" i="30"/>
  <c r="H1313" i="30"/>
  <c r="H1317" i="30"/>
  <c r="H1321" i="30"/>
  <c r="H1325" i="30"/>
  <c r="H1329" i="30"/>
  <c r="H1333" i="30"/>
  <c r="H1337" i="30"/>
  <c r="H1341" i="30"/>
  <c r="H1345" i="30"/>
  <c r="H1349" i="30"/>
  <c r="H1353" i="30"/>
  <c r="H1357" i="30"/>
  <c r="H1361" i="30"/>
  <c r="H1365" i="30"/>
  <c r="H1369" i="30"/>
  <c r="H1373" i="30"/>
  <c r="H1377" i="30"/>
  <c r="H1381" i="30"/>
  <c r="H1385" i="30"/>
  <c r="H1389" i="30"/>
  <c r="H1393" i="30"/>
  <c r="H1397" i="30"/>
  <c r="H1401" i="30"/>
  <c r="H1405" i="30"/>
  <c r="H1409" i="30"/>
  <c r="H1413" i="30"/>
  <c r="H1417" i="30"/>
  <c r="H1421" i="30"/>
  <c r="H919" i="30"/>
  <c r="H927" i="30"/>
  <c r="H935" i="30"/>
  <c r="H943" i="30"/>
  <c r="H951" i="30"/>
  <c r="H959" i="30"/>
  <c r="H967" i="30"/>
  <c r="H975" i="30"/>
  <c r="H983" i="30"/>
  <c r="H991" i="30"/>
  <c r="H999" i="30"/>
  <c r="H1007" i="30"/>
  <c r="H1015" i="30"/>
  <c r="H1023" i="30"/>
  <c r="H1031" i="30"/>
  <c r="H1039" i="30"/>
  <c r="H1047" i="30"/>
  <c r="H1055" i="30"/>
  <c r="H1063" i="30"/>
  <c r="H1071" i="30"/>
  <c r="H1079" i="30"/>
  <c r="H1087" i="30"/>
  <c r="H1095" i="30"/>
  <c r="H1103" i="30"/>
  <c r="H1111" i="30"/>
  <c r="H1119" i="30"/>
  <c r="H1127" i="30"/>
  <c r="H1135" i="30"/>
  <c r="H1143" i="30"/>
  <c r="H1151" i="30"/>
  <c r="H1159" i="30"/>
  <c r="H1167" i="30"/>
  <c r="H1175" i="30"/>
  <c r="H1183" i="30"/>
  <c r="H1191" i="30"/>
  <c r="H1199" i="30"/>
  <c r="H1207" i="30"/>
  <c r="H1215" i="30"/>
  <c r="H1223" i="30"/>
  <c r="H1231" i="30"/>
  <c r="H1239" i="30"/>
  <c r="H1247" i="30"/>
  <c r="H1255" i="30"/>
  <c r="H1263" i="30"/>
  <c r="H1271" i="30"/>
  <c r="H1277" i="30"/>
  <c r="H1282" i="30"/>
  <c r="H1286" i="30"/>
  <c r="H1290" i="30"/>
  <c r="H1294" i="30"/>
  <c r="H1298" i="30"/>
  <c r="H1302" i="30"/>
  <c r="H1306" i="30"/>
  <c r="H1310" i="30"/>
  <c r="H1314" i="30"/>
  <c r="H1318" i="30"/>
  <c r="H1322" i="30"/>
  <c r="H1326" i="30"/>
  <c r="H1330" i="30"/>
  <c r="H1334" i="30"/>
  <c r="H1338" i="30"/>
  <c r="H1342" i="30"/>
  <c r="H1346" i="30"/>
  <c r="H1350" i="30"/>
  <c r="H1354" i="30"/>
  <c r="H1358" i="30"/>
  <c r="H1362" i="30"/>
  <c r="H1366" i="30"/>
  <c r="H1370" i="30"/>
  <c r="H1374" i="30"/>
  <c r="H1378" i="30"/>
  <c r="H1382" i="30"/>
  <c r="H1386" i="30"/>
  <c r="H1390" i="30"/>
  <c r="H1394" i="30"/>
  <c r="H1398" i="30"/>
  <c r="H1402" i="30"/>
  <c r="H1406" i="30"/>
  <c r="H1410" i="30"/>
  <c r="H1414" i="30"/>
  <c r="H1418" i="30"/>
  <c r="H1422" i="30"/>
  <c r="H1426" i="30"/>
  <c r="H1430" i="30"/>
  <c r="H1434" i="30"/>
  <c r="H1438" i="30"/>
  <c r="H1442" i="30"/>
  <c r="H1446" i="30"/>
  <c r="H1450" i="30"/>
  <c r="H1454" i="30"/>
  <c r="H1458" i="30"/>
  <c r="H1462" i="30"/>
  <c r="H1466" i="30"/>
  <c r="H1470" i="30"/>
  <c r="H1474" i="30"/>
  <c r="H1478" i="30"/>
  <c r="H1482" i="30"/>
  <c r="H1486" i="30"/>
  <c r="H1490" i="30"/>
  <c r="H1494" i="30"/>
  <c r="H1498" i="30"/>
  <c r="H1502" i="30"/>
  <c r="H1506" i="30"/>
  <c r="H1510" i="30"/>
  <c r="H1514" i="30"/>
  <c r="H1518" i="30"/>
  <c r="H1522" i="30"/>
  <c r="H1526" i="30"/>
  <c r="H1530" i="30"/>
  <c r="H1534" i="30"/>
  <c r="H1538" i="30"/>
  <c r="H1542" i="30"/>
  <c r="H1546" i="30"/>
  <c r="H1550" i="30"/>
  <c r="H1554" i="30"/>
  <c r="H1558" i="30"/>
  <c r="H1562" i="30"/>
  <c r="H1566" i="30"/>
  <c r="H1570" i="30"/>
  <c r="H1574" i="30"/>
  <c r="H1578" i="30"/>
  <c r="H1582" i="30"/>
  <c r="H1586" i="30"/>
  <c r="H1590" i="30"/>
  <c r="H1594" i="30"/>
  <c r="H1598" i="30"/>
  <c r="H1602" i="30"/>
  <c r="H1606" i="30"/>
  <c r="H1610" i="30"/>
  <c r="H1614" i="30"/>
  <c r="H1618" i="30"/>
  <c r="H1622" i="30"/>
  <c r="H1626" i="30"/>
  <c r="H1630" i="30"/>
  <c r="H1634" i="30"/>
  <c r="H1638" i="30"/>
  <c r="H1642" i="30"/>
  <c r="H1646" i="30"/>
  <c r="H1650" i="30"/>
  <c r="H1654" i="30"/>
  <c r="H1658" i="30"/>
  <c r="H1662" i="30"/>
  <c r="H1666" i="30"/>
  <c r="H1670" i="30"/>
  <c r="H1674" i="30"/>
  <c r="H1678" i="30"/>
  <c r="H1682" i="30"/>
  <c r="H1686" i="30"/>
  <c r="H1690" i="30"/>
  <c r="H1694" i="30"/>
  <c r="H1698" i="30"/>
  <c r="H1702" i="30"/>
  <c r="H1706" i="30"/>
  <c r="H1710" i="30"/>
  <c r="H1714" i="30"/>
  <c r="H1718" i="30"/>
  <c r="H1722" i="30"/>
  <c r="H1726" i="30"/>
  <c r="H1730" i="30"/>
  <c r="H1734" i="30"/>
  <c r="H1738" i="30"/>
  <c r="H1742" i="30"/>
  <c r="H1746" i="30"/>
  <c r="H1750" i="30"/>
  <c r="H1754" i="30"/>
  <c r="H1758" i="30"/>
  <c r="H1762" i="30"/>
  <c r="H1766" i="30"/>
  <c r="H1770" i="30"/>
  <c r="H1774" i="30"/>
  <c r="H1419" i="30"/>
  <c r="H1429" i="30"/>
  <c r="H1437" i="30"/>
  <c r="H1445" i="30"/>
  <c r="H1453" i="30"/>
  <c r="H1461" i="30"/>
  <c r="H1469" i="30"/>
  <c r="H1477" i="30"/>
  <c r="H1485" i="30"/>
  <c r="H1493" i="30"/>
  <c r="H1501" i="30"/>
  <c r="H1509" i="30"/>
  <c r="H1517" i="30"/>
  <c r="H1525" i="30"/>
  <c r="H1533" i="30"/>
  <c r="H1541" i="30"/>
  <c r="H1549" i="30"/>
  <c r="H1557" i="30"/>
  <c r="H1565" i="30"/>
  <c r="H1573" i="30"/>
  <c r="H1581" i="30"/>
  <c r="H1589" i="30"/>
  <c r="H1597" i="30"/>
  <c r="H1605" i="30"/>
  <c r="H1613" i="30"/>
  <c r="H1621" i="30"/>
  <c r="H1629" i="30"/>
  <c r="H1637" i="30"/>
  <c r="H1645" i="30"/>
  <c r="H1653" i="30"/>
  <c r="H1661" i="30"/>
  <c r="H1669" i="30"/>
  <c r="H1677" i="30"/>
  <c r="H1685" i="30"/>
  <c r="H1693" i="30"/>
  <c r="H1701" i="30"/>
  <c r="H1709" i="30"/>
  <c r="H1717" i="30"/>
  <c r="H1725" i="30"/>
  <c r="H1733" i="30"/>
  <c r="H1740" i="30"/>
  <c r="H1745" i="30"/>
  <c r="H1751" i="30"/>
  <c r="H1756" i="30"/>
  <c r="H1761" i="30"/>
  <c r="H1767" i="30"/>
  <c r="H1772" i="30"/>
  <c r="H1777" i="30"/>
  <c r="H1781" i="30"/>
  <c r="H1785" i="30"/>
  <c r="H1789" i="30"/>
  <c r="H1793" i="30"/>
  <c r="H1797" i="30"/>
  <c r="H1801" i="30"/>
  <c r="H1805" i="30"/>
  <c r="H1809" i="30"/>
  <c r="H1813" i="30"/>
  <c r="H1817" i="30"/>
  <c r="H1821" i="30"/>
  <c r="H1825" i="30"/>
  <c r="H1829" i="30"/>
  <c r="H1833" i="30"/>
  <c r="H1837" i="30"/>
  <c r="H1841" i="30"/>
  <c r="H1845" i="30"/>
  <c r="H1849" i="30"/>
  <c r="H1853" i="30"/>
  <c r="H1857" i="30"/>
  <c r="H1861" i="30"/>
  <c r="H1865" i="30"/>
  <c r="H1869" i="30"/>
  <c r="H1873" i="30"/>
  <c r="H1877" i="30"/>
  <c r="H1881" i="30"/>
  <c r="H1885" i="30"/>
  <c r="H1889" i="30"/>
  <c r="H1893" i="30"/>
  <c r="H1897" i="30"/>
  <c r="H1901" i="30"/>
  <c r="H1905" i="30"/>
  <c r="H1909" i="30"/>
  <c r="H1913" i="30"/>
  <c r="H1917" i="30"/>
  <c r="H1921" i="30"/>
  <c r="H1925" i="30"/>
  <c r="H1929" i="30"/>
  <c r="H1933" i="30"/>
  <c r="H1937" i="30"/>
  <c r="H1941" i="30"/>
  <c r="H1945" i="30"/>
  <c r="H1949" i="30"/>
  <c r="H1953" i="30"/>
  <c r="H1957" i="30"/>
  <c r="H1961" i="30"/>
  <c r="H1965" i="30"/>
  <c r="H1969" i="30"/>
  <c r="H1423" i="30"/>
  <c r="H1431" i="30"/>
  <c r="H1439" i="30"/>
  <c r="H1447" i="30"/>
  <c r="H1455" i="30"/>
  <c r="H1463" i="30"/>
  <c r="H1471" i="30"/>
  <c r="H1479" i="30"/>
  <c r="H1487" i="30"/>
  <c r="H1495" i="30"/>
  <c r="H1503" i="30"/>
  <c r="H1511" i="30"/>
  <c r="H1519" i="30"/>
  <c r="H1527" i="30"/>
  <c r="H1535" i="30"/>
  <c r="H1543" i="30"/>
  <c r="H1551" i="30"/>
  <c r="H1559" i="30"/>
  <c r="H1567" i="30"/>
  <c r="H1575" i="30"/>
  <c r="H1583" i="30"/>
  <c r="H1591" i="30"/>
  <c r="H1599" i="30"/>
  <c r="H1607" i="30"/>
  <c r="H1615" i="30"/>
  <c r="H1623" i="30"/>
  <c r="H1631" i="30"/>
  <c r="H1639" i="30"/>
  <c r="H1647" i="30"/>
  <c r="H1655" i="30"/>
  <c r="H1663" i="30"/>
  <c r="H1671" i="30"/>
  <c r="H1679" i="30"/>
  <c r="H1687" i="30"/>
  <c r="H1695" i="30"/>
  <c r="H1703" i="30"/>
  <c r="H1711" i="30"/>
  <c r="H1719" i="30"/>
  <c r="H1727" i="30"/>
  <c r="H1735" i="30"/>
  <c r="H1741" i="30"/>
  <c r="H1747" i="30"/>
  <c r="H1752" i="30"/>
  <c r="H1757" i="30"/>
  <c r="H1763" i="30"/>
  <c r="H1768" i="30"/>
  <c r="H1773" i="30"/>
  <c r="H1778" i="30"/>
  <c r="H1782" i="30"/>
  <c r="H1786" i="30"/>
  <c r="H1790" i="30"/>
  <c r="H1794" i="30"/>
  <c r="H1798" i="30"/>
  <c r="H1802" i="30"/>
  <c r="H1806" i="30"/>
  <c r="H1810" i="30"/>
  <c r="H1814" i="30"/>
  <c r="H1818" i="30"/>
  <c r="H1822" i="30"/>
  <c r="H1826" i="30"/>
  <c r="H1830" i="30"/>
  <c r="H1834" i="30"/>
  <c r="H1838" i="30"/>
  <c r="H1842" i="30"/>
  <c r="H1846" i="30"/>
  <c r="H1850" i="30"/>
  <c r="H1854" i="30"/>
  <c r="H1858" i="30"/>
  <c r="H1862" i="30"/>
  <c r="H1866" i="30"/>
  <c r="H1870" i="30"/>
  <c r="H1874" i="30"/>
  <c r="H1878" i="30"/>
  <c r="H1882" i="30"/>
  <c r="H1886" i="30"/>
  <c r="H1890" i="30"/>
  <c r="H1894" i="30"/>
  <c r="H1898" i="30"/>
  <c r="H1902" i="30"/>
  <c r="H1906" i="30"/>
  <c r="H1910" i="30"/>
  <c r="H1914" i="30"/>
  <c r="H1918" i="30"/>
  <c r="H1922" i="30"/>
  <c r="H1926" i="30"/>
  <c r="H1930" i="30"/>
  <c r="H1934" i="30"/>
  <c r="H1938" i="30"/>
  <c r="H1942" i="30"/>
  <c r="H1946" i="30"/>
  <c r="H1425" i="30"/>
  <c r="H1433" i="30"/>
  <c r="H1441" i="30"/>
  <c r="H1449" i="30"/>
  <c r="H1457" i="30"/>
  <c r="H1465" i="30"/>
  <c r="H1473" i="30"/>
  <c r="H1481" i="30"/>
  <c r="H1489" i="30"/>
  <c r="H1497" i="30"/>
  <c r="H1505" i="30"/>
  <c r="H1513" i="30"/>
  <c r="H1521" i="30"/>
  <c r="H1529" i="30"/>
  <c r="H1537" i="30"/>
  <c r="H1545" i="30"/>
  <c r="H1553" i="30"/>
  <c r="H1561" i="30"/>
  <c r="H1569" i="30"/>
  <c r="H1577" i="30"/>
  <c r="H1585" i="30"/>
  <c r="H1593" i="30"/>
  <c r="H1601" i="30"/>
  <c r="H1609" i="30"/>
  <c r="H1617" i="30"/>
  <c r="H1625" i="30"/>
  <c r="H1633" i="30"/>
  <c r="H1641" i="30"/>
  <c r="H1649" i="30"/>
  <c r="H1657" i="30"/>
  <c r="H1665" i="30"/>
  <c r="H1673" i="30"/>
  <c r="H1681" i="30"/>
  <c r="H1689" i="30"/>
  <c r="H1697" i="30"/>
  <c r="H1705" i="30"/>
  <c r="H1713" i="30"/>
  <c r="H1721" i="30"/>
  <c r="H1729" i="30"/>
  <c r="H1737" i="30"/>
  <c r="H1743" i="30"/>
  <c r="H1748" i="30"/>
  <c r="H1753" i="30"/>
  <c r="H1759" i="30"/>
  <c r="H1764" i="30"/>
  <c r="H1769" i="30"/>
  <c r="H1775" i="30"/>
  <c r="H1779" i="30"/>
  <c r="H1783" i="30"/>
  <c r="H1787" i="30"/>
  <c r="H1791" i="30"/>
  <c r="H1795" i="30"/>
  <c r="H1799" i="30"/>
  <c r="H1803" i="30"/>
  <c r="H1807" i="30"/>
  <c r="H1811" i="30"/>
  <c r="H1815" i="30"/>
  <c r="H1819" i="30"/>
  <c r="H1823" i="30"/>
  <c r="H1827" i="30"/>
  <c r="H1831" i="30"/>
  <c r="H1835" i="30"/>
  <c r="H1839" i="30"/>
  <c r="H1843" i="30"/>
  <c r="H1847" i="30"/>
  <c r="H1851" i="30"/>
  <c r="H1855" i="30"/>
  <c r="H1859" i="30"/>
  <c r="H1863" i="30"/>
  <c r="H1867" i="30"/>
  <c r="H1871" i="30"/>
  <c r="H1875" i="30"/>
  <c r="H1879" i="30"/>
  <c r="H1883" i="30"/>
  <c r="H1887" i="30"/>
  <c r="H1891" i="30"/>
  <c r="H1895" i="30"/>
  <c r="H1899" i="30"/>
  <c r="H1903" i="30"/>
  <c r="H1907" i="30"/>
  <c r="H1911" i="30"/>
  <c r="H1915" i="30"/>
  <c r="H1919" i="30"/>
  <c r="H1923" i="30"/>
  <c r="H1927" i="30"/>
  <c r="H1427" i="30"/>
  <c r="H1435" i="30"/>
  <c r="H1443" i="30"/>
  <c r="H1451" i="30"/>
  <c r="H1459" i="30"/>
  <c r="H1467" i="30"/>
  <c r="H1475" i="30"/>
  <c r="H1483" i="30"/>
  <c r="H1491" i="30"/>
  <c r="H1499" i="30"/>
  <c r="H1507" i="30"/>
  <c r="H1515" i="30"/>
  <c r="H1523" i="30"/>
  <c r="H1531" i="30"/>
  <c r="H1539" i="30"/>
  <c r="H1547" i="30"/>
  <c r="H1555" i="30"/>
  <c r="H1563" i="30"/>
  <c r="H1571" i="30"/>
  <c r="H1579" i="30"/>
  <c r="H1587" i="30"/>
  <c r="H1595" i="30"/>
  <c r="H1603" i="30"/>
  <c r="H1611" i="30"/>
  <c r="H1619" i="30"/>
  <c r="H1627" i="30"/>
  <c r="H1635" i="30"/>
  <c r="H1643" i="30"/>
  <c r="H1651" i="30"/>
  <c r="H1659" i="30"/>
  <c r="H1667" i="30"/>
  <c r="H1675" i="30"/>
  <c r="H1683" i="30"/>
  <c r="H1691" i="30"/>
  <c r="H1699" i="30"/>
  <c r="H1707" i="30"/>
  <c r="H1715" i="30"/>
  <c r="H1723" i="30"/>
  <c r="H1731" i="30"/>
  <c r="H1739" i="30"/>
  <c r="H1744" i="30"/>
  <c r="H1749" i="30"/>
  <c r="H1755" i="30"/>
  <c r="H1760" i="30"/>
  <c r="H1765" i="30"/>
  <c r="H1771" i="30"/>
  <c r="H1776" i="30"/>
  <c r="H1780" i="30"/>
  <c r="H1784" i="30"/>
  <c r="H1788" i="30"/>
  <c r="H1792" i="30"/>
  <c r="H1796" i="30"/>
  <c r="H1800" i="30"/>
  <c r="H1804" i="30"/>
  <c r="H1808" i="30"/>
  <c r="H1812" i="30"/>
  <c r="H1816" i="30"/>
  <c r="H1820" i="30"/>
  <c r="H1824" i="30"/>
  <c r="H1828" i="30"/>
  <c r="H1832" i="30"/>
  <c r="H1836" i="30"/>
  <c r="H1840" i="30"/>
  <c r="H1844" i="30"/>
  <c r="H1848" i="30"/>
  <c r="H1852" i="30"/>
  <c r="H1856" i="30"/>
  <c r="H1860" i="30"/>
  <c r="H1864" i="30"/>
  <c r="H1868" i="30"/>
  <c r="H1872" i="30"/>
  <c r="H1876" i="30"/>
  <c r="H1880" i="30"/>
  <c r="H1884" i="30"/>
  <c r="H1888" i="30"/>
  <c r="H1892" i="30"/>
  <c r="H1896" i="30"/>
  <c r="H1900" i="30"/>
  <c r="H1904" i="30"/>
  <c r="H1908" i="30"/>
  <c r="H1912" i="30"/>
  <c r="H1916" i="30"/>
  <c r="H1920" i="30"/>
  <c r="H1924" i="30"/>
  <c r="H1928" i="30"/>
  <c r="H1932" i="30"/>
  <c r="H1936" i="30"/>
  <c r="H1940" i="30"/>
  <c r="H1944" i="30"/>
  <c r="H1931" i="30"/>
  <c r="H1947" i="30"/>
  <c r="H1952" i="30"/>
  <c r="H1958" i="30"/>
  <c r="H1963" i="30"/>
  <c r="H1968" i="30"/>
  <c r="H1973" i="30"/>
  <c r="H1977" i="30"/>
  <c r="H1981" i="30"/>
  <c r="H1985" i="30"/>
  <c r="H1989" i="30"/>
  <c r="H1993" i="30"/>
  <c r="H1997" i="30"/>
  <c r="H2001" i="30"/>
  <c r="H2005" i="30"/>
  <c r="H2009" i="30"/>
  <c r="H2013" i="30"/>
  <c r="H2017" i="30"/>
  <c r="H2021" i="30"/>
  <c r="H2025" i="30"/>
  <c r="H2029" i="30"/>
  <c r="H2033" i="30"/>
  <c r="H2037" i="30"/>
  <c r="H2041" i="30"/>
  <c r="H2045" i="30"/>
  <c r="H2049" i="30"/>
  <c r="H2053" i="30"/>
  <c r="H2057" i="30"/>
  <c r="H2061" i="30"/>
  <c r="H2065" i="30"/>
  <c r="H2069" i="30"/>
  <c r="H2073" i="30"/>
  <c r="H2077" i="30"/>
  <c r="H2081" i="30"/>
  <c r="H2085" i="30"/>
  <c r="H2089" i="30"/>
  <c r="H2093" i="30"/>
  <c r="H2097" i="30"/>
  <c r="H2101" i="30"/>
  <c r="H2105" i="30"/>
  <c r="H2109" i="30"/>
  <c r="H2113" i="30"/>
  <c r="H2117" i="30"/>
  <c r="H2121" i="30"/>
  <c r="H2125" i="30"/>
  <c r="H2129" i="30"/>
  <c r="H2133" i="30"/>
  <c r="H2137" i="30"/>
  <c r="H2141" i="30"/>
  <c r="H2145" i="30"/>
  <c r="H2149" i="30"/>
  <c r="H2153" i="30"/>
  <c r="H2157" i="30"/>
  <c r="H2161" i="30"/>
  <c r="H2165" i="30"/>
  <c r="H2169" i="30"/>
  <c r="H2173" i="30"/>
  <c r="H2177" i="30"/>
  <c r="H2181" i="30"/>
  <c r="H2185" i="30"/>
  <c r="H2189" i="30"/>
  <c r="H2193" i="30"/>
  <c r="H2197" i="30"/>
  <c r="H2201" i="30"/>
  <c r="H2205" i="30"/>
  <c r="H2209" i="30"/>
  <c r="H2213" i="30"/>
  <c r="H2217" i="30"/>
  <c r="H2221" i="30"/>
  <c r="H2225" i="30"/>
  <c r="H2229" i="30"/>
  <c r="H2233" i="30"/>
  <c r="H2237" i="30"/>
  <c r="H2241" i="30"/>
  <c r="H2245" i="30"/>
  <c r="H2249" i="30"/>
  <c r="H2253" i="30"/>
  <c r="H2257" i="30"/>
  <c r="H2261" i="30"/>
  <c r="H2265" i="30"/>
  <c r="H2269" i="30"/>
  <c r="H2273" i="30"/>
  <c r="H2277" i="30"/>
  <c r="H2281" i="30"/>
  <c r="H2285" i="30"/>
  <c r="H2289" i="30"/>
  <c r="H2293" i="30"/>
  <c r="H2297" i="30"/>
  <c r="H2301" i="30"/>
  <c r="H2305" i="30"/>
  <c r="H2309" i="30"/>
  <c r="H2313" i="30"/>
  <c r="H2317" i="30"/>
  <c r="H2321" i="30"/>
  <c r="H2325" i="30"/>
  <c r="H2329" i="30"/>
  <c r="H2333" i="30"/>
  <c r="H2337" i="30"/>
  <c r="H2341" i="30"/>
  <c r="H2345" i="30"/>
  <c r="H2349" i="30"/>
  <c r="H2353" i="30"/>
  <c r="H2357" i="30"/>
  <c r="H2361" i="30"/>
  <c r="H2365" i="30"/>
  <c r="H2369" i="30"/>
  <c r="H2373" i="30"/>
  <c r="H2377" i="30"/>
  <c r="H2381" i="30"/>
  <c r="H2385" i="30"/>
  <c r="H2389" i="30"/>
  <c r="H2393" i="30"/>
  <c r="H2397" i="30"/>
  <c r="H2401" i="30"/>
  <c r="H2405" i="30"/>
  <c r="H2409" i="30"/>
  <c r="H2413" i="30"/>
  <c r="H2417" i="30"/>
  <c r="H2421" i="30"/>
  <c r="H2425" i="30"/>
  <c r="H2429" i="30"/>
  <c r="H2433" i="30"/>
  <c r="H2437" i="30"/>
  <c r="H2441" i="30"/>
  <c r="H2445" i="30"/>
  <c r="H2449" i="30"/>
  <c r="H2453" i="30"/>
  <c r="H2457" i="30"/>
  <c r="H2461" i="30"/>
  <c r="H2465" i="30"/>
  <c r="H2469" i="30"/>
  <c r="H2473" i="30"/>
  <c r="H2477" i="30"/>
  <c r="H2481" i="30"/>
  <c r="H2485" i="30"/>
  <c r="H2489" i="30"/>
  <c r="H2493" i="30"/>
  <c r="H2497" i="30"/>
  <c r="H2501" i="30"/>
  <c r="H2505" i="30"/>
  <c r="H2509" i="30"/>
  <c r="H2513" i="30"/>
  <c r="H2517" i="30"/>
  <c r="H2521" i="30"/>
  <c r="H2525" i="30"/>
  <c r="H2529" i="30"/>
  <c r="H2533" i="30"/>
  <c r="H2537" i="30"/>
  <c r="H2541" i="30"/>
  <c r="H2545" i="30"/>
  <c r="H2549" i="30"/>
  <c r="H2553" i="30"/>
  <c r="H2557" i="30"/>
  <c r="H2561" i="30"/>
  <c r="H2565" i="30"/>
  <c r="H2569" i="30"/>
  <c r="H2573" i="30"/>
  <c r="H2577" i="30"/>
  <c r="H2581" i="30"/>
  <c r="H2585" i="30"/>
  <c r="H2589" i="30"/>
  <c r="H2593" i="30"/>
  <c r="H2597" i="30"/>
  <c r="H2601" i="30"/>
  <c r="H2605" i="30"/>
  <c r="H2609" i="30"/>
  <c r="H2613" i="30"/>
  <c r="H1935" i="30"/>
  <c r="H1948" i="30"/>
  <c r="H1954" i="30"/>
  <c r="H1959" i="30"/>
  <c r="H1964" i="30"/>
  <c r="H1970" i="30"/>
  <c r="H1974" i="30"/>
  <c r="H1978" i="30"/>
  <c r="H1982" i="30"/>
  <c r="H1986" i="30"/>
  <c r="H1990" i="30"/>
  <c r="H1994" i="30"/>
  <c r="H1998" i="30"/>
  <c r="H2002" i="30"/>
  <c r="H2006" i="30"/>
  <c r="H2010" i="30"/>
  <c r="H2014" i="30"/>
  <c r="H2018" i="30"/>
  <c r="H2022" i="30"/>
  <c r="H2026" i="30"/>
  <c r="H2030" i="30"/>
  <c r="H2034" i="30"/>
  <c r="H2038" i="30"/>
  <c r="H2042" i="30"/>
  <c r="H2046" i="30"/>
  <c r="H2050" i="30"/>
  <c r="H2054" i="30"/>
  <c r="H2058" i="30"/>
  <c r="H2062" i="30"/>
  <c r="H2066" i="30"/>
  <c r="H2070" i="30"/>
  <c r="H2074" i="30"/>
  <c r="H2078" i="30"/>
  <c r="H2082" i="30"/>
  <c r="H2086" i="30"/>
  <c r="H2090" i="30"/>
  <c r="H2094" i="30"/>
  <c r="H2098" i="30"/>
  <c r="H2102" i="30"/>
  <c r="H2106" i="30"/>
  <c r="H2110" i="30"/>
  <c r="H2114" i="30"/>
  <c r="H2118" i="30"/>
  <c r="H2122" i="30"/>
  <c r="H2126" i="30"/>
  <c r="H2130" i="30"/>
  <c r="H2134" i="30"/>
  <c r="H2138" i="30"/>
  <c r="H2142" i="30"/>
  <c r="H2146" i="30"/>
  <c r="H2150" i="30"/>
  <c r="H2154" i="30"/>
  <c r="H2158" i="30"/>
  <c r="H2162" i="30"/>
  <c r="H2166" i="30"/>
  <c r="H2170" i="30"/>
  <c r="H2174" i="30"/>
  <c r="H2178" i="30"/>
  <c r="H2182" i="30"/>
  <c r="H2186" i="30"/>
  <c r="H2190" i="30"/>
  <c r="H2194" i="30"/>
  <c r="H2198" i="30"/>
  <c r="H2202" i="30"/>
  <c r="H2206" i="30"/>
  <c r="H2210" i="30"/>
  <c r="H2214" i="30"/>
  <c r="H2218" i="30"/>
  <c r="H2222" i="30"/>
  <c r="H2226" i="30"/>
  <c r="H2230" i="30"/>
  <c r="H2234" i="30"/>
  <c r="H2238" i="30"/>
  <c r="H2242" i="30"/>
  <c r="H2246" i="30"/>
  <c r="H2250" i="30"/>
  <c r="H2254" i="30"/>
  <c r="H2258" i="30"/>
  <c r="H2262" i="30"/>
  <c r="H2266" i="30"/>
  <c r="H2270" i="30"/>
  <c r="H2274" i="30"/>
  <c r="H2278" i="30"/>
  <c r="H2282" i="30"/>
  <c r="H2286" i="30"/>
  <c r="H2290" i="30"/>
  <c r="H2294" i="30"/>
  <c r="H2298" i="30"/>
  <c r="H2302" i="30"/>
  <c r="H2306" i="30"/>
  <c r="H2310" i="30"/>
  <c r="H2314" i="30"/>
  <c r="H2318" i="30"/>
  <c r="H2322" i="30"/>
  <c r="H2326" i="30"/>
  <c r="H2330" i="30"/>
  <c r="H2334" i="30"/>
  <c r="H2338" i="30"/>
  <c r="H2342" i="30"/>
  <c r="H2346" i="30"/>
  <c r="H2350" i="30"/>
  <c r="H2354" i="30"/>
  <c r="H2358" i="30"/>
  <c r="H2362" i="30"/>
  <c r="H2366" i="30"/>
  <c r="H2370" i="30"/>
  <c r="H2374" i="30"/>
  <c r="H2378" i="30"/>
  <c r="H2382" i="30"/>
  <c r="H2386" i="30"/>
  <c r="H2390" i="30"/>
  <c r="H2394" i="30"/>
  <c r="H2398" i="30"/>
  <c r="H2402" i="30"/>
  <c r="H2406" i="30"/>
  <c r="H2410" i="30"/>
  <c r="H2414" i="30"/>
  <c r="H2418" i="30"/>
  <c r="H2422" i="30"/>
  <c r="H2426" i="30"/>
  <c r="H2430" i="30"/>
  <c r="H2434" i="30"/>
  <c r="H2438" i="30"/>
  <c r="H2442" i="30"/>
  <c r="H2446" i="30"/>
  <c r="H2450" i="30"/>
  <c r="H2454" i="30"/>
  <c r="H2458" i="30"/>
  <c r="H2462" i="30"/>
  <c r="H2466" i="30"/>
  <c r="H2470" i="30"/>
  <c r="H2474" i="30"/>
  <c r="H2478" i="30"/>
  <c r="H2482" i="30"/>
  <c r="H2486" i="30"/>
  <c r="H2490" i="30"/>
  <c r="H2494" i="30"/>
  <c r="H2498" i="30"/>
  <c r="H2502" i="30"/>
  <c r="H2506" i="30"/>
  <c r="H2510" i="30"/>
  <c r="H2514" i="30"/>
  <c r="H2518" i="30"/>
  <c r="H2522" i="30"/>
  <c r="H2526" i="30"/>
  <c r="H2530" i="30"/>
  <c r="H2534" i="30"/>
  <c r="H2538" i="30"/>
  <c r="H2542" i="30"/>
  <c r="H2546" i="30"/>
  <c r="H2550" i="30"/>
  <c r="H2554" i="30"/>
  <c r="H2558" i="30"/>
  <c r="H2562" i="30"/>
  <c r="H2566" i="30"/>
  <c r="H2570" i="30"/>
  <c r="H2574" i="30"/>
  <c r="H2578" i="30"/>
  <c r="H2582" i="30"/>
  <c r="H2586" i="30"/>
  <c r="H2590" i="30"/>
  <c r="H2594" i="30"/>
  <c r="H2598" i="30"/>
  <c r="H2602" i="30"/>
  <c r="H2606" i="30"/>
  <c r="H2610" i="30"/>
  <c r="H2614" i="30"/>
  <c r="H2618" i="30"/>
  <c r="H2622" i="30"/>
  <c r="H2626" i="30"/>
  <c r="H2630" i="30"/>
  <c r="H2634" i="30"/>
  <c r="H2638" i="30"/>
  <c r="H2642" i="30"/>
  <c r="H2646" i="30"/>
  <c r="H2650" i="30"/>
  <c r="H2654" i="30"/>
  <c r="H2658" i="30"/>
  <c r="H2662" i="30"/>
  <c r="H2666" i="30"/>
  <c r="H2670" i="30"/>
  <c r="H2674" i="30"/>
  <c r="H2678" i="30"/>
  <c r="H1939" i="30"/>
  <c r="H1950" i="30"/>
  <c r="H1955" i="30"/>
  <c r="H1960" i="30"/>
  <c r="H1966" i="30"/>
  <c r="H1971" i="30"/>
  <c r="H1975" i="30"/>
  <c r="H1979" i="30"/>
  <c r="H1983" i="30"/>
  <c r="H1987" i="30"/>
  <c r="H1991" i="30"/>
  <c r="H1995" i="30"/>
  <c r="H1999" i="30"/>
  <c r="H2003" i="30"/>
  <c r="H2007" i="30"/>
  <c r="H2011" i="30"/>
  <c r="H2015" i="30"/>
  <c r="H2019" i="30"/>
  <c r="H2023" i="30"/>
  <c r="H2027" i="30"/>
  <c r="H2031" i="30"/>
  <c r="H2035" i="30"/>
  <c r="H2039" i="30"/>
  <c r="H2043" i="30"/>
  <c r="H2047" i="30"/>
  <c r="H2051" i="30"/>
  <c r="H2055" i="30"/>
  <c r="H2059" i="30"/>
  <c r="H2063" i="30"/>
  <c r="H2067" i="30"/>
  <c r="H2071" i="30"/>
  <c r="H2075" i="30"/>
  <c r="H2079" i="30"/>
  <c r="H2083" i="30"/>
  <c r="H2087" i="30"/>
  <c r="H2091" i="30"/>
  <c r="H2095" i="30"/>
  <c r="H2099" i="30"/>
  <c r="H2103" i="30"/>
  <c r="H2107" i="30"/>
  <c r="H2111" i="30"/>
  <c r="H2115" i="30"/>
  <c r="H2119" i="30"/>
  <c r="H2123" i="30"/>
  <c r="H2127" i="30"/>
  <c r="H2131" i="30"/>
  <c r="H2135" i="30"/>
  <c r="H2139" i="30"/>
  <c r="H2143" i="30"/>
  <c r="H2147" i="30"/>
  <c r="H2151" i="30"/>
  <c r="H2155" i="30"/>
  <c r="H2159" i="30"/>
  <c r="H2163" i="30"/>
  <c r="H2167" i="30"/>
  <c r="H2171" i="30"/>
  <c r="H2175" i="30"/>
  <c r="H2179" i="30"/>
  <c r="H2183" i="30"/>
  <c r="H2187" i="30"/>
  <c r="H2191" i="30"/>
  <c r="H2195" i="30"/>
  <c r="H2199" i="30"/>
  <c r="H2203" i="30"/>
  <c r="H2207" i="30"/>
  <c r="H2211" i="30"/>
  <c r="H2215" i="30"/>
  <c r="H2219" i="30"/>
  <c r="H2223" i="30"/>
  <c r="H2227" i="30"/>
  <c r="H2231" i="30"/>
  <c r="H2235" i="30"/>
  <c r="H2239" i="30"/>
  <c r="H2243" i="30"/>
  <c r="H2247" i="30"/>
  <c r="H2251" i="30"/>
  <c r="H2255" i="30"/>
  <c r="H2259" i="30"/>
  <c r="H2263" i="30"/>
  <c r="H2267" i="30"/>
  <c r="H2271" i="30"/>
  <c r="H2275" i="30"/>
  <c r="H2279" i="30"/>
  <c r="H2283" i="30"/>
  <c r="H2287" i="30"/>
  <c r="H2291" i="30"/>
  <c r="H2295" i="30"/>
  <c r="H2299" i="30"/>
  <c r="H2303" i="30"/>
  <c r="H2307" i="30"/>
  <c r="H2311" i="30"/>
  <c r="H2315" i="30"/>
  <c r="H2319" i="30"/>
  <c r="H2323" i="30"/>
  <c r="H2327" i="30"/>
  <c r="H2331" i="30"/>
  <c r="H2335" i="30"/>
  <c r="H2339" i="30"/>
  <c r="H2343" i="30"/>
  <c r="H2347" i="30"/>
  <c r="H2351" i="30"/>
  <c r="H2355" i="30"/>
  <c r="H2359" i="30"/>
  <c r="H2363" i="30"/>
  <c r="H2367" i="30"/>
  <c r="H2371" i="30"/>
  <c r="H2375" i="30"/>
  <c r="H2379" i="30"/>
  <c r="H2383" i="30"/>
  <c r="H2387" i="30"/>
  <c r="H2391" i="30"/>
  <c r="H2395" i="30"/>
  <c r="H2399" i="30"/>
  <c r="H2403" i="30"/>
  <c r="H2407" i="30"/>
  <c r="H2411" i="30"/>
  <c r="H2415" i="30"/>
  <c r="H2419" i="30"/>
  <c r="H2423" i="30"/>
  <c r="H2427" i="30"/>
  <c r="H2431" i="30"/>
  <c r="H2435" i="30"/>
  <c r="H2439" i="30"/>
  <c r="H2443" i="30"/>
  <c r="H2447" i="30"/>
  <c r="H2451" i="30"/>
  <c r="H2455" i="30"/>
  <c r="H2459" i="30"/>
  <c r="H2463" i="30"/>
  <c r="H2467" i="30"/>
  <c r="H2471" i="30"/>
  <c r="H2475" i="30"/>
  <c r="H2479" i="30"/>
  <c r="H2483" i="30"/>
  <c r="H2487" i="30"/>
  <c r="H2491" i="30"/>
  <c r="H2495" i="30"/>
  <c r="H2499" i="30"/>
  <c r="H2503" i="30"/>
  <c r="H2507" i="30"/>
  <c r="H2511" i="30"/>
  <c r="H2515" i="30"/>
  <c r="H2519" i="30"/>
  <c r="H2523" i="30"/>
  <c r="H2527" i="30"/>
  <c r="H2531" i="30"/>
  <c r="H2535" i="30"/>
  <c r="H2539" i="30"/>
  <c r="H2543" i="30"/>
  <c r="H2547" i="30"/>
  <c r="H2551" i="30"/>
  <c r="H2555" i="30"/>
  <c r="H2559" i="30"/>
  <c r="H2563" i="30"/>
  <c r="H2567" i="30"/>
  <c r="H2571" i="30"/>
  <c r="H2575" i="30"/>
  <c r="H2579" i="30"/>
  <c r="H2583" i="30"/>
  <c r="H2587" i="30"/>
  <c r="H2591" i="30"/>
  <c r="H2595" i="30"/>
  <c r="H2599" i="30"/>
  <c r="H2603" i="30"/>
  <c r="H2607" i="30"/>
  <c r="H2611" i="30"/>
  <c r="H2615" i="30"/>
  <c r="H2619" i="30"/>
  <c r="H2623" i="30"/>
  <c r="H2627" i="30"/>
  <c r="H1943" i="30"/>
  <c r="H1951" i="30"/>
  <c r="H1956" i="30"/>
  <c r="H1962" i="30"/>
  <c r="H1967" i="30"/>
  <c r="H1972" i="30"/>
  <c r="H1976" i="30"/>
  <c r="H1980" i="30"/>
  <c r="H1984" i="30"/>
  <c r="H1988" i="30"/>
  <c r="H1992" i="30"/>
  <c r="H1996" i="30"/>
  <c r="H2000" i="30"/>
  <c r="H2004" i="30"/>
  <c r="H2008" i="30"/>
  <c r="H2012" i="30"/>
  <c r="H2016" i="30"/>
  <c r="H2020" i="30"/>
  <c r="H2024" i="30"/>
  <c r="H2028" i="30"/>
  <c r="H2032" i="30"/>
  <c r="H2036" i="30"/>
  <c r="H2040" i="30"/>
  <c r="H2044" i="30"/>
  <c r="H2048" i="30"/>
  <c r="H2052" i="30"/>
  <c r="H2056" i="30"/>
  <c r="H2060" i="30"/>
  <c r="H2064" i="30"/>
  <c r="H2068" i="30"/>
  <c r="H2072" i="30"/>
  <c r="H2076" i="30"/>
  <c r="H2080" i="30"/>
  <c r="H2084" i="30"/>
  <c r="H2088" i="30"/>
  <c r="H2092" i="30"/>
  <c r="H2096" i="30"/>
  <c r="H2100" i="30"/>
  <c r="H2104" i="30"/>
  <c r="H2108" i="30"/>
  <c r="H2112" i="30"/>
  <c r="H2116" i="30"/>
  <c r="H2120" i="30"/>
  <c r="H2124" i="30"/>
  <c r="H2128" i="30"/>
  <c r="H2132" i="30"/>
  <c r="H2136" i="30"/>
  <c r="H2140" i="30"/>
  <c r="H2144" i="30"/>
  <c r="H2148" i="30"/>
  <c r="H2152" i="30"/>
  <c r="H2156" i="30"/>
  <c r="H2160" i="30"/>
  <c r="H2164" i="30"/>
  <c r="H2168" i="30"/>
  <c r="H2172" i="30"/>
  <c r="H2176" i="30"/>
  <c r="H2180" i="30"/>
  <c r="H2184" i="30"/>
  <c r="H2188" i="30"/>
  <c r="H2192" i="30"/>
  <c r="H2196" i="30"/>
  <c r="H2200" i="30"/>
  <c r="H2204" i="30"/>
  <c r="H2208" i="30"/>
  <c r="H2212" i="30"/>
  <c r="H2216" i="30"/>
  <c r="H2220" i="30"/>
  <c r="H2224" i="30"/>
  <c r="H2228" i="30"/>
  <c r="H2232" i="30"/>
  <c r="H2236" i="30"/>
  <c r="H2240" i="30"/>
  <c r="H2244" i="30"/>
  <c r="H2248" i="30"/>
  <c r="H2252" i="30"/>
  <c r="H2256" i="30"/>
  <c r="H2260" i="30"/>
  <c r="H2264" i="30"/>
  <c r="H2268" i="30"/>
  <c r="H2272" i="30"/>
  <c r="H2276" i="30"/>
  <c r="H2280" i="30"/>
  <c r="H2284" i="30"/>
  <c r="H2288" i="30"/>
  <c r="H2292" i="30"/>
  <c r="H2296" i="30"/>
  <c r="H2300" i="30"/>
  <c r="H2304" i="30"/>
  <c r="H2308" i="30"/>
  <c r="H2312" i="30"/>
  <c r="H2316" i="30"/>
  <c r="H2320" i="30"/>
  <c r="H2324" i="30"/>
  <c r="H2328" i="30"/>
  <c r="H2332" i="30"/>
  <c r="H2336" i="30"/>
  <c r="H2340" i="30"/>
  <c r="H2344" i="30"/>
  <c r="H2348" i="30"/>
  <c r="H2352" i="30"/>
  <c r="H2356" i="30"/>
  <c r="H2360" i="30"/>
  <c r="H2364" i="30"/>
  <c r="H2368" i="30"/>
  <c r="H2372" i="30"/>
  <c r="H2376" i="30"/>
  <c r="H2380" i="30"/>
  <c r="H2384" i="30"/>
  <c r="H2388" i="30"/>
  <c r="H2392" i="30"/>
  <c r="H2396" i="30"/>
  <c r="H2400" i="30"/>
  <c r="H2404" i="30"/>
  <c r="H2408" i="30"/>
  <c r="H2412" i="30"/>
  <c r="H2416" i="30"/>
  <c r="H2420" i="30"/>
  <c r="H2424" i="30"/>
  <c r="H2428" i="30"/>
  <c r="H2432" i="30"/>
  <c r="H2436" i="30"/>
  <c r="H2440" i="30"/>
  <c r="H2444" i="30"/>
  <c r="H2448" i="30"/>
  <c r="H2452" i="30"/>
  <c r="H2456" i="30"/>
  <c r="H2460" i="30"/>
  <c r="H2464" i="30"/>
  <c r="H2468" i="30"/>
  <c r="H2472" i="30"/>
  <c r="H2476" i="30"/>
  <c r="H2480" i="30"/>
  <c r="H2484" i="30"/>
  <c r="H2488" i="30"/>
  <c r="H2492" i="30"/>
  <c r="H2496" i="30"/>
  <c r="H2500" i="30"/>
  <c r="H2504" i="30"/>
  <c r="H2508" i="30"/>
  <c r="H2512" i="30"/>
  <c r="H2516" i="30"/>
  <c r="H2520" i="30"/>
  <c r="H2524" i="30"/>
  <c r="H2528" i="30"/>
  <c r="H2532" i="30"/>
  <c r="H2536" i="30"/>
  <c r="H2540" i="30"/>
  <c r="H2544" i="30"/>
  <c r="H2548" i="30"/>
  <c r="H2552" i="30"/>
  <c r="H2556" i="30"/>
  <c r="H2560" i="30"/>
  <c r="H2564" i="30"/>
  <c r="H2568" i="30"/>
  <c r="H2572" i="30"/>
  <c r="H2576" i="30"/>
  <c r="H2580" i="30"/>
  <c r="H2584" i="30"/>
  <c r="H2588" i="30"/>
  <c r="H2592" i="30"/>
  <c r="H2596" i="30"/>
  <c r="H2600" i="30"/>
  <c r="H2604" i="30"/>
  <c r="H2608" i="30"/>
  <c r="H2612" i="30"/>
  <c r="H2616" i="30"/>
  <c r="H2620" i="30"/>
  <c r="H2624" i="30"/>
  <c r="H2628" i="30"/>
  <c r="H2632" i="30"/>
  <c r="H2636" i="30"/>
  <c r="H2640" i="30"/>
  <c r="H2644" i="30"/>
  <c r="H2617" i="30"/>
  <c r="H2631" i="30"/>
  <c r="H2639" i="30"/>
  <c r="H2647" i="30"/>
  <c r="H2652" i="30"/>
  <c r="H2657" i="30"/>
  <c r="H2663" i="30"/>
  <c r="H2668" i="30"/>
  <c r="H2673" i="30"/>
  <c r="H2679" i="30"/>
  <c r="H2683" i="30"/>
  <c r="H2687" i="30"/>
  <c r="H2691" i="30"/>
  <c r="H2695" i="30"/>
  <c r="H2699" i="30"/>
  <c r="H2703" i="30"/>
  <c r="H2707" i="30"/>
  <c r="H2711" i="30"/>
  <c r="H2715" i="30"/>
  <c r="H2719" i="30"/>
  <c r="H2723" i="30"/>
  <c r="H2727" i="30"/>
  <c r="H2731" i="30"/>
  <c r="H2735" i="30"/>
  <c r="H2739" i="30"/>
  <c r="H2743" i="30"/>
  <c r="H2747" i="30"/>
  <c r="H2751" i="30"/>
  <c r="H2755" i="30"/>
  <c r="H2759" i="30"/>
  <c r="H2763" i="30"/>
  <c r="H2767" i="30"/>
  <c r="H2771" i="30"/>
  <c r="H2775" i="30"/>
  <c r="H2779" i="30"/>
  <c r="H2783" i="30"/>
  <c r="H2787" i="30"/>
  <c r="H2791" i="30"/>
  <c r="H2795" i="30"/>
  <c r="H2799" i="30"/>
  <c r="H2803" i="30"/>
  <c r="H2807" i="30"/>
  <c r="H2811" i="30"/>
  <c r="H2815" i="30"/>
  <c r="H2819" i="30"/>
  <c r="H2823" i="30"/>
  <c r="H2827" i="30"/>
  <c r="H2831" i="30"/>
  <c r="H2835" i="30"/>
  <c r="H2839" i="30"/>
  <c r="H2843" i="30"/>
  <c r="H2847" i="30"/>
  <c r="H2851" i="30"/>
  <c r="H2855" i="30"/>
  <c r="H2859" i="30"/>
  <c r="H2863" i="30"/>
  <c r="H2867" i="30"/>
  <c r="H2871" i="30"/>
  <c r="H2875" i="30"/>
  <c r="H2879" i="30"/>
  <c r="H2883" i="30"/>
  <c r="H2887" i="30"/>
  <c r="H2891" i="30"/>
  <c r="H2895" i="30"/>
  <c r="H2899" i="30"/>
  <c r="H2903" i="30"/>
  <c r="H2907" i="30"/>
  <c r="H2911" i="30"/>
  <c r="H2915" i="30"/>
  <c r="H2919" i="30"/>
  <c r="H2923" i="30"/>
  <c r="H2927" i="30"/>
  <c r="H2931" i="30"/>
  <c r="H2935" i="30"/>
  <c r="H2939" i="30"/>
  <c r="H2943" i="30"/>
  <c r="H2947" i="30"/>
  <c r="H2951" i="30"/>
  <c r="H2955" i="30"/>
  <c r="H2959" i="30"/>
  <c r="H2963" i="30"/>
  <c r="H2967" i="30"/>
  <c r="H2971" i="30"/>
  <c r="H2975" i="30"/>
  <c r="H2979" i="30"/>
  <c r="H2983" i="30"/>
  <c r="H2987" i="30"/>
  <c r="H2991" i="30"/>
  <c r="H2995" i="30"/>
  <c r="H2999" i="30"/>
  <c r="H3003" i="30"/>
  <c r="H3007" i="30"/>
  <c r="H3011" i="30"/>
  <c r="H3015" i="30"/>
  <c r="H3019" i="30"/>
  <c r="H3023" i="30"/>
  <c r="H3027" i="30"/>
  <c r="H3031" i="30"/>
  <c r="H3035" i="30"/>
  <c r="H3039" i="30"/>
  <c r="H3043" i="30"/>
  <c r="H3047" i="30"/>
  <c r="H3051" i="30"/>
  <c r="H3055" i="30"/>
  <c r="H3059" i="30"/>
  <c r="H3063" i="30"/>
  <c r="H3067" i="30"/>
  <c r="H3071" i="30"/>
  <c r="H3075" i="30"/>
  <c r="H3079" i="30"/>
  <c r="H3083" i="30"/>
  <c r="H3087" i="30"/>
  <c r="H3091" i="30"/>
  <c r="H3095" i="30"/>
  <c r="H3099" i="30"/>
  <c r="H3103" i="30"/>
  <c r="H3107" i="30"/>
  <c r="H3111" i="30"/>
  <c r="H3115" i="30"/>
  <c r="H3119" i="30"/>
  <c r="H3123" i="30"/>
  <c r="H3127" i="30"/>
  <c r="H3131" i="30"/>
  <c r="H3135" i="30"/>
  <c r="H3139" i="30"/>
  <c r="H3143" i="30"/>
  <c r="H3147" i="30"/>
  <c r="H3151" i="30"/>
  <c r="H3155" i="30"/>
  <c r="H3159" i="30"/>
  <c r="H3163" i="30"/>
  <c r="H3167" i="30"/>
  <c r="H3171" i="30"/>
  <c r="H3175" i="30"/>
  <c r="H3179" i="30"/>
  <c r="H3183" i="30"/>
  <c r="H3187" i="30"/>
  <c r="H3191" i="30"/>
  <c r="H3195" i="30"/>
  <c r="H3199" i="30"/>
  <c r="H3203" i="30"/>
  <c r="H3207" i="30"/>
  <c r="H3211" i="30"/>
  <c r="H3215" i="30"/>
  <c r="H3219" i="30"/>
  <c r="H3223" i="30"/>
  <c r="H3227" i="30"/>
  <c r="H3231" i="30"/>
  <c r="H3235" i="30"/>
  <c r="H3239" i="30"/>
  <c r="H3243" i="30"/>
  <c r="H3247" i="30"/>
  <c r="H3251" i="30"/>
  <c r="H3255" i="30"/>
  <c r="H3259" i="30"/>
  <c r="H3263" i="30"/>
  <c r="H3267" i="30"/>
  <c r="H3271" i="30"/>
  <c r="H3275" i="30"/>
  <c r="H3279" i="30"/>
  <c r="H3283" i="30"/>
  <c r="H3287" i="30"/>
  <c r="H3291" i="30"/>
  <c r="H3295" i="30"/>
  <c r="H3299" i="30"/>
  <c r="H3303" i="30"/>
  <c r="H3307" i="30"/>
  <c r="H3311" i="30"/>
  <c r="H3315" i="30"/>
  <c r="H3319" i="30"/>
  <c r="H2621" i="30"/>
  <c r="H2633" i="30"/>
  <c r="H2641" i="30"/>
  <c r="H2648" i="30"/>
  <c r="H2653" i="30"/>
  <c r="H2659" i="30"/>
  <c r="H2664" i="30"/>
  <c r="H2669" i="30"/>
  <c r="H2675" i="30"/>
  <c r="H2680" i="30"/>
  <c r="H2684" i="30"/>
  <c r="H2688" i="30"/>
  <c r="H2692" i="30"/>
  <c r="H2696" i="30"/>
  <c r="H2700" i="30"/>
  <c r="H2704" i="30"/>
  <c r="H2708" i="30"/>
  <c r="H2712" i="30"/>
  <c r="H2716" i="30"/>
  <c r="H2720" i="30"/>
  <c r="H2724" i="30"/>
  <c r="H2728" i="30"/>
  <c r="H2732" i="30"/>
  <c r="H2736" i="30"/>
  <c r="H2740" i="30"/>
  <c r="H2744" i="30"/>
  <c r="H2748" i="30"/>
  <c r="H2752" i="30"/>
  <c r="H2756" i="30"/>
  <c r="H2760" i="30"/>
  <c r="H2764" i="30"/>
  <c r="H2768" i="30"/>
  <c r="H2772" i="30"/>
  <c r="H2776" i="30"/>
  <c r="H2780" i="30"/>
  <c r="H2784" i="30"/>
  <c r="H2788" i="30"/>
  <c r="H2792" i="30"/>
  <c r="H2796" i="30"/>
  <c r="H2800" i="30"/>
  <c r="H2804" i="30"/>
  <c r="H2808" i="30"/>
  <c r="H2812" i="30"/>
  <c r="H2816" i="30"/>
  <c r="H2820" i="30"/>
  <c r="H2824" i="30"/>
  <c r="H2828" i="30"/>
  <c r="H2832" i="30"/>
  <c r="H2836" i="30"/>
  <c r="H2840" i="30"/>
  <c r="H2844" i="30"/>
  <c r="H2848" i="30"/>
  <c r="H2852" i="30"/>
  <c r="H2856" i="30"/>
  <c r="H2860" i="30"/>
  <c r="H2864" i="30"/>
  <c r="H2868" i="30"/>
  <c r="H2872" i="30"/>
  <c r="H2876" i="30"/>
  <c r="H2880" i="30"/>
  <c r="H2884" i="30"/>
  <c r="H2888" i="30"/>
  <c r="H2892" i="30"/>
  <c r="H2896" i="30"/>
  <c r="H2900" i="30"/>
  <c r="H2904" i="30"/>
  <c r="H2908" i="30"/>
  <c r="H2912" i="30"/>
  <c r="H2916" i="30"/>
  <c r="H2920" i="30"/>
  <c r="H2924" i="30"/>
  <c r="H2928" i="30"/>
  <c r="H2932" i="30"/>
  <c r="H2936" i="30"/>
  <c r="H2940" i="30"/>
  <c r="H2944" i="30"/>
  <c r="H2948" i="30"/>
  <c r="H2952" i="30"/>
  <c r="H2956" i="30"/>
  <c r="H2960" i="30"/>
  <c r="H2964" i="30"/>
  <c r="H2968" i="30"/>
  <c r="H2972" i="30"/>
  <c r="H2976" i="30"/>
  <c r="H2980" i="30"/>
  <c r="H2984" i="30"/>
  <c r="H2988" i="30"/>
  <c r="H2992" i="30"/>
  <c r="H2996" i="30"/>
  <c r="H3000" i="30"/>
  <c r="H3004" i="30"/>
  <c r="H3008" i="30"/>
  <c r="H3012" i="30"/>
  <c r="H3016" i="30"/>
  <c r="H3020" i="30"/>
  <c r="H3024" i="30"/>
  <c r="H3028" i="30"/>
  <c r="H3032" i="30"/>
  <c r="H3036" i="30"/>
  <c r="H3040" i="30"/>
  <c r="H3044" i="30"/>
  <c r="H3048" i="30"/>
  <c r="H3052" i="30"/>
  <c r="H3056" i="30"/>
  <c r="H3060" i="30"/>
  <c r="H3064" i="30"/>
  <c r="H3068" i="30"/>
  <c r="H3072" i="30"/>
  <c r="H3076" i="30"/>
  <c r="H3080" i="30"/>
  <c r="H3084" i="30"/>
  <c r="H3088" i="30"/>
  <c r="H3092" i="30"/>
  <c r="H3096" i="30"/>
  <c r="H3100" i="30"/>
  <c r="H3104" i="30"/>
  <c r="H3108" i="30"/>
  <c r="H3112" i="30"/>
  <c r="H3116" i="30"/>
  <c r="H3120" i="30"/>
  <c r="H3124" i="30"/>
  <c r="H3128" i="30"/>
  <c r="H3132" i="30"/>
  <c r="H3136" i="30"/>
  <c r="H3140" i="30"/>
  <c r="H3144" i="30"/>
  <c r="H3148" i="30"/>
  <c r="H3152" i="30"/>
  <c r="H3156" i="30"/>
  <c r="H3160" i="30"/>
  <c r="H3164" i="30"/>
  <c r="H3168" i="30"/>
  <c r="H3172" i="30"/>
  <c r="H3176" i="30"/>
  <c r="H3180" i="30"/>
  <c r="H3184" i="30"/>
  <c r="H3188" i="30"/>
  <c r="H3192" i="30"/>
  <c r="H3196" i="30"/>
  <c r="H3200" i="30"/>
  <c r="H3204" i="30"/>
  <c r="H3208" i="30"/>
  <c r="H3212" i="30"/>
  <c r="H3216" i="30"/>
  <c r="H3220" i="30"/>
  <c r="H3224" i="30"/>
  <c r="H3228" i="30"/>
  <c r="H3232" i="30"/>
  <c r="H3236" i="30"/>
  <c r="H3240" i="30"/>
  <c r="H3244" i="30"/>
  <c r="H3248" i="30"/>
  <c r="H3252" i="30"/>
  <c r="H3256" i="30"/>
  <c r="H3260" i="30"/>
  <c r="H3264" i="30"/>
  <c r="H3268" i="30"/>
  <c r="H3272" i="30"/>
  <c r="H3276" i="30"/>
  <c r="H3280" i="30"/>
  <c r="H3284" i="30"/>
  <c r="H3288" i="30"/>
  <c r="H3292" i="30"/>
  <c r="H3296" i="30"/>
  <c r="H3300" i="30"/>
  <c r="H3304" i="30"/>
  <c r="H3308" i="30"/>
  <c r="H3312" i="30"/>
  <c r="H3316" i="30"/>
  <c r="H3320" i="30"/>
  <c r="H3324" i="30"/>
  <c r="H3328" i="30"/>
  <c r="H3332" i="30"/>
  <c r="H3336" i="30"/>
  <c r="H3340" i="30"/>
  <c r="H3344" i="30"/>
  <c r="H3348" i="30"/>
  <c r="H3352" i="30"/>
  <c r="H3356" i="30"/>
  <c r="H3360" i="30"/>
  <c r="H3364" i="30"/>
  <c r="H3368" i="30"/>
  <c r="H3372" i="30"/>
  <c r="H3376" i="30"/>
  <c r="H3380" i="30"/>
  <c r="H3384" i="30"/>
  <c r="H3388" i="30"/>
  <c r="H3392" i="30"/>
  <c r="H3396" i="30"/>
  <c r="H3400" i="30"/>
  <c r="H3404" i="30"/>
  <c r="H3408" i="30"/>
  <c r="H3412" i="30"/>
  <c r="H3416" i="30"/>
  <c r="H3420" i="30"/>
  <c r="H3424" i="30"/>
  <c r="H3428" i="30"/>
  <c r="H3432" i="30"/>
  <c r="H3436" i="30"/>
  <c r="H3440" i="30"/>
  <c r="H3444" i="30"/>
  <c r="H3448" i="30"/>
  <c r="H3452" i="30"/>
  <c r="H3456" i="30"/>
  <c r="H3460" i="30"/>
  <c r="H3464" i="30"/>
  <c r="H3468" i="30"/>
  <c r="H3472" i="30"/>
  <c r="H3476" i="30"/>
  <c r="H3480" i="30"/>
  <c r="H3484" i="30"/>
  <c r="H3488" i="30"/>
  <c r="H3492" i="30"/>
  <c r="H3496" i="30"/>
  <c r="H3500" i="30"/>
  <c r="H3504" i="30"/>
  <c r="H3508" i="30"/>
  <c r="H3512" i="30"/>
  <c r="H3516" i="30"/>
  <c r="H3520" i="30"/>
  <c r="H3524" i="30"/>
  <c r="H3528" i="30"/>
  <c r="H3532" i="30"/>
  <c r="H3536" i="30"/>
  <c r="H3540" i="30"/>
  <c r="H3544" i="30"/>
  <c r="H3548" i="30"/>
  <c r="H3552" i="30"/>
  <c r="H3556" i="30"/>
  <c r="H3560" i="30"/>
  <c r="H3564" i="30"/>
  <c r="H3568" i="30"/>
  <c r="H3572" i="30"/>
  <c r="H3576" i="30"/>
  <c r="H3580" i="30"/>
  <c r="H3584" i="30"/>
  <c r="H3588" i="30"/>
  <c r="H3592" i="30"/>
  <c r="H2625" i="30"/>
  <c r="H2635" i="30"/>
  <c r="H2643" i="30"/>
  <c r="H2649" i="30"/>
  <c r="H2655" i="30"/>
  <c r="H2660" i="30"/>
  <c r="H2665" i="30"/>
  <c r="H2671" i="30"/>
  <c r="H2676" i="30"/>
  <c r="H2681" i="30"/>
  <c r="H2685" i="30"/>
  <c r="H2689" i="30"/>
  <c r="H2693" i="30"/>
  <c r="H2697" i="30"/>
  <c r="H2701" i="30"/>
  <c r="H2705" i="30"/>
  <c r="H2709" i="30"/>
  <c r="H2713" i="30"/>
  <c r="H2717" i="30"/>
  <c r="H2721" i="30"/>
  <c r="H2725" i="30"/>
  <c r="H2729" i="30"/>
  <c r="H2733" i="30"/>
  <c r="H2737" i="30"/>
  <c r="H2741" i="30"/>
  <c r="H2745" i="30"/>
  <c r="H2749" i="30"/>
  <c r="H2753" i="30"/>
  <c r="H2757" i="30"/>
  <c r="H2761" i="30"/>
  <c r="H2765" i="30"/>
  <c r="H2769" i="30"/>
  <c r="H2773" i="30"/>
  <c r="H2777" i="30"/>
  <c r="H2781" i="30"/>
  <c r="H2785" i="30"/>
  <c r="H2789" i="30"/>
  <c r="H2793" i="30"/>
  <c r="H2797" i="30"/>
  <c r="H2801" i="30"/>
  <c r="H2805" i="30"/>
  <c r="H2809" i="30"/>
  <c r="H2813" i="30"/>
  <c r="H2817" i="30"/>
  <c r="H2821" i="30"/>
  <c r="H2825" i="30"/>
  <c r="H2829" i="30"/>
  <c r="H2833" i="30"/>
  <c r="H2837" i="30"/>
  <c r="H2841" i="30"/>
  <c r="H2845" i="30"/>
  <c r="H2849" i="30"/>
  <c r="H2853" i="30"/>
  <c r="H2857" i="30"/>
  <c r="H2861" i="30"/>
  <c r="H2865" i="30"/>
  <c r="H2869" i="30"/>
  <c r="H2873" i="30"/>
  <c r="H2877" i="30"/>
  <c r="H2881" i="30"/>
  <c r="H2885" i="30"/>
  <c r="H2889" i="30"/>
  <c r="H2893" i="30"/>
  <c r="H2897" i="30"/>
  <c r="H2901" i="30"/>
  <c r="H2905" i="30"/>
  <c r="H2909" i="30"/>
  <c r="H2913" i="30"/>
  <c r="H2917" i="30"/>
  <c r="H2921" i="30"/>
  <c r="H2925" i="30"/>
  <c r="H2929" i="30"/>
  <c r="H2933" i="30"/>
  <c r="H2937" i="30"/>
  <c r="H2941" i="30"/>
  <c r="H2945" i="30"/>
  <c r="H2949" i="30"/>
  <c r="H2953" i="30"/>
  <c r="H2957" i="30"/>
  <c r="H2961" i="30"/>
  <c r="H2965" i="30"/>
  <c r="H2969" i="30"/>
  <c r="H2973" i="30"/>
  <c r="H2977" i="30"/>
  <c r="H2981" i="30"/>
  <c r="H2985" i="30"/>
  <c r="H2989" i="30"/>
  <c r="H2993" i="30"/>
  <c r="H2997" i="30"/>
  <c r="H3001" i="30"/>
  <c r="H3005" i="30"/>
  <c r="H3009" i="30"/>
  <c r="H3013" i="30"/>
  <c r="H3017" i="30"/>
  <c r="H3021" i="30"/>
  <c r="H3025" i="30"/>
  <c r="H3029" i="30"/>
  <c r="H3033" i="30"/>
  <c r="H3037" i="30"/>
  <c r="H3041" i="30"/>
  <c r="H3045" i="30"/>
  <c r="H3049" i="30"/>
  <c r="H3053" i="30"/>
  <c r="H3057" i="30"/>
  <c r="H3061" i="30"/>
  <c r="H3065" i="30"/>
  <c r="H3069" i="30"/>
  <c r="H3073" i="30"/>
  <c r="H3077" i="30"/>
  <c r="H3081" i="30"/>
  <c r="H3085" i="30"/>
  <c r="H3089" i="30"/>
  <c r="H3093" i="30"/>
  <c r="H3097" i="30"/>
  <c r="H3101" i="30"/>
  <c r="H3105" i="30"/>
  <c r="H3109" i="30"/>
  <c r="H3113" i="30"/>
  <c r="H3117" i="30"/>
  <c r="H3121" i="30"/>
  <c r="H3125" i="30"/>
  <c r="H3129" i="30"/>
  <c r="H3133" i="30"/>
  <c r="H3137" i="30"/>
  <c r="H3141" i="30"/>
  <c r="H3145" i="30"/>
  <c r="H3149" i="30"/>
  <c r="H3153" i="30"/>
  <c r="H3157" i="30"/>
  <c r="H3161" i="30"/>
  <c r="H3165" i="30"/>
  <c r="H3169" i="30"/>
  <c r="H3173" i="30"/>
  <c r="H3177" i="30"/>
  <c r="H3181" i="30"/>
  <c r="H3185" i="30"/>
  <c r="H3189" i="30"/>
  <c r="H3193" i="30"/>
  <c r="H3197" i="30"/>
  <c r="H3201" i="30"/>
  <c r="H3205" i="30"/>
  <c r="H3209" i="30"/>
  <c r="H3213" i="30"/>
  <c r="H3217" i="30"/>
  <c r="H3221" i="30"/>
  <c r="H3225" i="30"/>
  <c r="H3229" i="30"/>
  <c r="H3233" i="30"/>
  <c r="H3237" i="30"/>
  <c r="H3241" i="30"/>
  <c r="H3245" i="30"/>
  <c r="H3249" i="30"/>
  <c r="H3253" i="30"/>
  <c r="H3257" i="30"/>
  <c r="H3261" i="30"/>
  <c r="H3265" i="30"/>
  <c r="H3269" i="30"/>
  <c r="H3273" i="30"/>
  <c r="H3277" i="30"/>
  <c r="H3281" i="30"/>
  <c r="H3285" i="30"/>
  <c r="H3289" i="30"/>
  <c r="H3293" i="30"/>
  <c r="H3297" i="30"/>
  <c r="H3301" i="30"/>
  <c r="H3305" i="30"/>
  <c r="H3309" i="30"/>
  <c r="H2629" i="30"/>
  <c r="H2637" i="30"/>
  <c r="H2645" i="30"/>
  <c r="H2651" i="30"/>
  <c r="H2656" i="30"/>
  <c r="H2661" i="30"/>
  <c r="H2667" i="30"/>
  <c r="H2672" i="30"/>
  <c r="H2677" i="30"/>
  <c r="H2682" i="30"/>
  <c r="H2686" i="30"/>
  <c r="H2690" i="30"/>
  <c r="H2694" i="30"/>
  <c r="H2698" i="30"/>
  <c r="H2702" i="30"/>
  <c r="H2706" i="30"/>
  <c r="H2710" i="30"/>
  <c r="H2714" i="30"/>
  <c r="H2718" i="30"/>
  <c r="H2722" i="30"/>
  <c r="H2726" i="30"/>
  <c r="H2730" i="30"/>
  <c r="H2734" i="30"/>
  <c r="H2738" i="30"/>
  <c r="H2742" i="30"/>
  <c r="H2746" i="30"/>
  <c r="H2750" i="30"/>
  <c r="H2754" i="30"/>
  <c r="H2758" i="30"/>
  <c r="H2762" i="30"/>
  <c r="H2766" i="30"/>
  <c r="H2770" i="30"/>
  <c r="H2774" i="30"/>
  <c r="H2778" i="30"/>
  <c r="H2782" i="30"/>
  <c r="H2786" i="30"/>
  <c r="H2790" i="30"/>
  <c r="H2794" i="30"/>
  <c r="H2798" i="30"/>
  <c r="H2802" i="30"/>
  <c r="H2806" i="30"/>
  <c r="H2810" i="30"/>
  <c r="H2814" i="30"/>
  <c r="H2818" i="30"/>
  <c r="H2822" i="30"/>
  <c r="H2826" i="30"/>
  <c r="H2830" i="30"/>
  <c r="H2834" i="30"/>
  <c r="H2838" i="30"/>
  <c r="H2842" i="30"/>
  <c r="H2846" i="30"/>
  <c r="H2850" i="30"/>
  <c r="H2854" i="30"/>
  <c r="H2858" i="30"/>
  <c r="H2862" i="30"/>
  <c r="H2866" i="30"/>
  <c r="H2870" i="30"/>
  <c r="H2874" i="30"/>
  <c r="H2878" i="30"/>
  <c r="H2882" i="30"/>
  <c r="H2886" i="30"/>
  <c r="H2890" i="30"/>
  <c r="H2894" i="30"/>
  <c r="H2898" i="30"/>
  <c r="H2902" i="30"/>
  <c r="H2906" i="30"/>
  <c r="H2910" i="30"/>
  <c r="H2914" i="30"/>
  <c r="H2918" i="30"/>
  <c r="H2922" i="30"/>
  <c r="H2926" i="30"/>
  <c r="H2930" i="30"/>
  <c r="H2934" i="30"/>
  <c r="H2938" i="30"/>
  <c r="H2942" i="30"/>
  <c r="H2946" i="30"/>
  <c r="H2950" i="30"/>
  <c r="H2954" i="30"/>
  <c r="H2958" i="30"/>
  <c r="H2962" i="30"/>
  <c r="H2966" i="30"/>
  <c r="H2970" i="30"/>
  <c r="H2974" i="30"/>
  <c r="H2978" i="30"/>
  <c r="H2982" i="30"/>
  <c r="H2986" i="30"/>
  <c r="H2990" i="30"/>
  <c r="H2994" i="30"/>
  <c r="H2998" i="30"/>
  <c r="H3002" i="30"/>
  <c r="H3006" i="30"/>
  <c r="H3010" i="30"/>
  <c r="H3014" i="30"/>
  <c r="H3018" i="30"/>
  <c r="H3022" i="30"/>
  <c r="H3026" i="30"/>
  <c r="H3030" i="30"/>
  <c r="H3034" i="30"/>
  <c r="H3038" i="30"/>
  <c r="H3042" i="30"/>
  <c r="H3046" i="30"/>
  <c r="H3050" i="30"/>
  <c r="H3054" i="30"/>
  <c r="H3058" i="30"/>
  <c r="H3062" i="30"/>
  <c r="H3066" i="30"/>
  <c r="H3070" i="30"/>
  <c r="H3074" i="30"/>
  <c r="H3078" i="30"/>
  <c r="H3082" i="30"/>
  <c r="H3086" i="30"/>
  <c r="H3090" i="30"/>
  <c r="H3094" i="30"/>
  <c r="H3098" i="30"/>
  <c r="H3102" i="30"/>
  <c r="H3106" i="30"/>
  <c r="H3110" i="30"/>
  <c r="H3114" i="30"/>
  <c r="H3118" i="30"/>
  <c r="H3122" i="30"/>
  <c r="H3126" i="30"/>
  <c r="H3130" i="30"/>
  <c r="H3134" i="30"/>
  <c r="H3138" i="30"/>
  <c r="H3142" i="30"/>
  <c r="H3146" i="30"/>
  <c r="H3150" i="30"/>
  <c r="H3154" i="30"/>
  <c r="H3158" i="30"/>
  <c r="H3162" i="30"/>
  <c r="H3166" i="30"/>
  <c r="H3170" i="30"/>
  <c r="H3174" i="30"/>
  <c r="H3178" i="30"/>
  <c r="H3182" i="30"/>
  <c r="H3186" i="30"/>
  <c r="H3190" i="30"/>
  <c r="H3194" i="30"/>
  <c r="H3198" i="30"/>
  <c r="H3202" i="30"/>
  <c r="H3206" i="30"/>
  <c r="H3210" i="30"/>
  <c r="H3214" i="30"/>
  <c r="H3218" i="30"/>
  <c r="H3222" i="30"/>
  <c r="H3226" i="30"/>
  <c r="H3230" i="30"/>
  <c r="H3234" i="30"/>
  <c r="H3238" i="30"/>
  <c r="H3242" i="30"/>
  <c r="H3246" i="30"/>
  <c r="H3250" i="30"/>
  <c r="H3254" i="30"/>
  <c r="H3258" i="30"/>
  <c r="H3262" i="30"/>
  <c r="H3266" i="30"/>
  <c r="H3270" i="30"/>
  <c r="H3274" i="30"/>
  <c r="H3278" i="30"/>
  <c r="H3282" i="30"/>
  <c r="H3286" i="30"/>
  <c r="H3290" i="30"/>
  <c r="H3294" i="30"/>
  <c r="H3298" i="30"/>
  <c r="H3302" i="30"/>
  <c r="H3306" i="30"/>
  <c r="H3310" i="30"/>
  <c r="H3314" i="30"/>
  <c r="H3318" i="30"/>
  <c r="H3322" i="30"/>
  <c r="H3326" i="30"/>
  <c r="H3330" i="30"/>
  <c r="H3334" i="30"/>
  <c r="H3338" i="30"/>
  <c r="H3342" i="30"/>
  <c r="H3346" i="30"/>
  <c r="H3350" i="30"/>
  <c r="H3354" i="30"/>
  <c r="H3358" i="30"/>
  <c r="H3362" i="30"/>
  <c r="H3366" i="30"/>
  <c r="H3370" i="30"/>
  <c r="H3374" i="30"/>
  <c r="H3378" i="30"/>
  <c r="H3382" i="30"/>
  <c r="H3386" i="30"/>
  <c r="H3390" i="30"/>
  <c r="H3394" i="30"/>
  <c r="H3398" i="30"/>
  <c r="H3402" i="30"/>
  <c r="H3406" i="30"/>
  <c r="H3410" i="30"/>
  <c r="H3414" i="30"/>
  <c r="H3418" i="30"/>
  <c r="H3422" i="30"/>
  <c r="H3426" i="30"/>
  <c r="H3430" i="30"/>
  <c r="H3434" i="30"/>
  <c r="H3438" i="30"/>
  <c r="H3442" i="30"/>
  <c r="H3446" i="30"/>
  <c r="H3450" i="30"/>
  <c r="H3454" i="30"/>
  <c r="H3458" i="30"/>
  <c r="H3462" i="30"/>
  <c r="H3466" i="30"/>
  <c r="H3470" i="30"/>
  <c r="H3474" i="30"/>
  <c r="H3478" i="30"/>
  <c r="H3482" i="30"/>
  <c r="H3486" i="30"/>
  <c r="H3490" i="30"/>
  <c r="H3494" i="30"/>
  <c r="H3498" i="30"/>
  <c r="H3502" i="30"/>
  <c r="H3506" i="30"/>
  <c r="H3510" i="30"/>
  <c r="H3514" i="30"/>
  <c r="H3518" i="30"/>
  <c r="H3522" i="30"/>
  <c r="H3526" i="30"/>
  <c r="H3530" i="30"/>
  <c r="H3534" i="30"/>
  <c r="H3538" i="30"/>
  <c r="H3542" i="30"/>
  <c r="H3546" i="30"/>
  <c r="H3550" i="30"/>
  <c r="H3554" i="30"/>
  <c r="H3558" i="30"/>
  <c r="H3562" i="30"/>
  <c r="H3566" i="30"/>
  <c r="H3570" i="30"/>
  <c r="H3574" i="30"/>
  <c r="H3578" i="30"/>
  <c r="H3313" i="30"/>
  <c r="H3325" i="30"/>
  <c r="H3333" i="30"/>
  <c r="H3341" i="30"/>
  <c r="H3349" i="30"/>
  <c r="H3357" i="30"/>
  <c r="H3365" i="30"/>
  <c r="H3373" i="30"/>
  <c r="H3381" i="30"/>
  <c r="H3389" i="30"/>
  <c r="H3397" i="30"/>
  <c r="H3405" i="30"/>
  <c r="H3413" i="30"/>
  <c r="H3421" i="30"/>
  <c r="H3429" i="30"/>
  <c r="H3437" i="30"/>
  <c r="H3445" i="30"/>
  <c r="H3453" i="30"/>
  <c r="H3461" i="30"/>
  <c r="H3469" i="30"/>
  <c r="H3477" i="30"/>
  <c r="H3485" i="30"/>
  <c r="H3493" i="30"/>
  <c r="H3501" i="30"/>
  <c r="H3509" i="30"/>
  <c r="H3517" i="30"/>
  <c r="H3525" i="30"/>
  <c r="H3533" i="30"/>
  <c r="H3541" i="30"/>
  <c r="H3549" i="30"/>
  <c r="H3557" i="30"/>
  <c r="H3565" i="30"/>
  <c r="H3573" i="30"/>
  <c r="H3581" i="30"/>
  <c r="H3586" i="30"/>
  <c r="H3591" i="30"/>
  <c r="H3596" i="30"/>
  <c r="H3600" i="30"/>
  <c r="H3604" i="30"/>
  <c r="H3608" i="30"/>
  <c r="H3612" i="30"/>
  <c r="H3616" i="30"/>
  <c r="H3620" i="30"/>
  <c r="H3624" i="30"/>
  <c r="H3628" i="30"/>
  <c r="H3632" i="30"/>
  <c r="H3636" i="30"/>
  <c r="H3640" i="30"/>
  <c r="H3644" i="30"/>
  <c r="H3648" i="30"/>
  <c r="H3652" i="30"/>
  <c r="H3656" i="30"/>
  <c r="H3660" i="30"/>
  <c r="H3664" i="30"/>
  <c r="H3668" i="30"/>
  <c r="H3672" i="30"/>
  <c r="H3676" i="30"/>
  <c r="H3680" i="30"/>
  <c r="H3684" i="30"/>
  <c r="H3688" i="30"/>
  <c r="H3692" i="30"/>
  <c r="H3696" i="30"/>
  <c r="H3700" i="30"/>
  <c r="H3704" i="30"/>
  <c r="H3708" i="30"/>
  <c r="H3712" i="30"/>
  <c r="H3716" i="30"/>
  <c r="H3720" i="30"/>
  <c r="H3724" i="30"/>
  <c r="H3728" i="30"/>
  <c r="H3732" i="30"/>
  <c r="H3736" i="30"/>
  <c r="H3740" i="30"/>
  <c r="H3744" i="30"/>
  <c r="H3748" i="30"/>
  <c r="H3752" i="30"/>
  <c r="H3756" i="30"/>
  <c r="H3760" i="30"/>
  <c r="H3764" i="30"/>
  <c r="H3768" i="30"/>
  <c r="H3772" i="30"/>
  <c r="H3776" i="30"/>
  <c r="H3780" i="30"/>
  <c r="H3784" i="30"/>
  <c r="H3788" i="30"/>
  <c r="H3792" i="30"/>
  <c r="H3796" i="30"/>
  <c r="H3800" i="30"/>
  <c r="H3804" i="30"/>
  <c r="H3808" i="30"/>
  <c r="H3812" i="30"/>
  <c r="H3816" i="30"/>
  <c r="H3820" i="30"/>
  <c r="H3824" i="30"/>
  <c r="H3828" i="30"/>
  <c r="H3832" i="30"/>
  <c r="H3836" i="30"/>
  <c r="H3840" i="30"/>
  <c r="H3844" i="30"/>
  <c r="H3848" i="30"/>
  <c r="H3852" i="30"/>
  <c r="H3856" i="30"/>
  <c r="H3860" i="30"/>
  <c r="H3864" i="30"/>
  <c r="H3868" i="30"/>
  <c r="H3872" i="30"/>
  <c r="H3876" i="30"/>
  <c r="H3880" i="30"/>
  <c r="H3884" i="30"/>
  <c r="H3888" i="30"/>
  <c r="H3892" i="30"/>
  <c r="H3896" i="30"/>
  <c r="H3900" i="30"/>
  <c r="H3904" i="30"/>
  <c r="H3908" i="30"/>
  <c r="H3912" i="30"/>
  <c r="H3916" i="30"/>
  <c r="H3920" i="30"/>
  <c r="H3924" i="30"/>
  <c r="H3928" i="30"/>
  <c r="H3932" i="30"/>
  <c r="H3936" i="30"/>
  <c r="H3940" i="30"/>
  <c r="H3944" i="30"/>
  <c r="H3948" i="30"/>
  <c r="H3952" i="30"/>
  <c r="H3956" i="30"/>
  <c r="H3960" i="30"/>
  <c r="H3964" i="30"/>
  <c r="H3968" i="30"/>
  <c r="H3972" i="30"/>
  <c r="H3976" i="30"/>
  <c r="H3980" i="30"/>
  <c r="H3984" i="30"/>
  <c r="H3988" i="30"/>
  <c r="H3992" i="30"/>
  <c r="H3996" i="30"/>
  <c r="H4000" i="30"/>
  <c r="H4004" i="30"/>
  <c r="H4008" i="30"/>
  <c r="H4012" i="30"/>
  <c r="H4016" i="30"/>
  <c r="H4020" i="30"/>
  <c r="H4024" i="30"/>
  <c r="H4028" i="30"/>
  <c r="H4032" i="30"/>
  <c r="H4036" i="30"/>
  <c r="H4040" i="30"/>
  <c r="H4044" i="30"/>
  <c r="H4048" i="30"/>
  <c r="H4052" i="30"/>
  <c r="H4056" i="30"/>
  <c r="H4060" i="30"/>
  <c r="H4064" i="30"/>
  <c r="H4068" i="30"/>
  <c r="H4072" i="30"/>
  <c r="H4076" i="30"/>
  <c r="H4080" i="30"/>
  <c r="H4084" i="30"/>
  <c r="H4088" i="30"/>
  <c r="H4092" i="30"/>
  <c r="H4096" i="30"/>
  <c r="H4100" i="30"/>
  <c r="H4104" i="30"/>
  <c r="H4108" i="30"/>
  <c r="H4112" i="30"/>
  <c r="H4116" i="30"/>
  <c r="H4120" i="30"/>
  <c r="H4124" i="30"/>
  <c r="H4128" i="30"/>
  <c r="H4132" i="30"/>
  <c r="H4136" i="30"/>
  <c r="H4140" i="30"/>
  <c r="H4144" i="30"/>
  <c r="H4148" i="30"/>
  <c r="H4152" i="30"/>
  <c r="H4156" i="30"/>
  <c r="H4160" i="30"/>
  <c r="H4164" i="30"/>
  <c r="H4168" i="30"/>
  <c r="H4172" i="30"/>
  <c r="H4176" i="30"/>
  <c r="H4180" i="30"/>
  <c r="H4184" i="30"/>
  <c r="H4188" i="30"/>
  <c r="H4192" i="30"/>
  <c r="H4196" i="30"/>
  <c r="H4200" i="30"/>
  <c r="H4204" i="30"/>
  <c r="H4208" i="30"/>
  <c r="H4212" i="30"/>
  <c r="H4216" i="30"/>
  <c r="H4220" i="30"/>
  <c r="H4224" i="30"/>
  <c r="H4228" i="30"/>
  <c r="H4232" i="30"/>
  <c r="H4236" i="30"/>
  <c r="H4240" i="30"/>
  <c r="H4244" i="30"/>
  <c r="H4248" i="30"/>
  <c r="H4252" i="30"/>
  <c r="H4256" i="30"/>
  <c r="H4260" i="30"/>
  <c r="H4264" i="30"/>
  <c r="H4268" i="30"/>
  <c r="H4272" i="30"/>
  <c r="H4276" i="30"/>
  <c r="H4280" i="30"/>
  <c r="H4284" i="30"/>
  <c r="H4288" i="30"/>
  <c r="H4292" i="30"/>
  <c r="H4296" i="30"/>
  <c r="H4300" i="30"/>
  <c r="H4304" i="30"/>
  <c r="H4308" i="30"/>
  <c r="H4312" i="30"/>
  <c r="H4316" i="30"/>
  <c r="H4320" i="30"/>
  <c r="H4324" i="30"/>
  <c r="H4328" i="30"/>
  <c r="H4332" i="30"/>
  <c r="H4336" i="30"/>
  <c r="H4340" i="30"/>
  <c r="H4344" i="30"/>
  <c r="H4348" i="30"/>
  <c r="H4352" i="30"/>
  <c r="H4356" i="30"/>
  <c r="H4360" i="30"/>
  <c r="H4364" i="30"/>
  <c r="H4368" i="30"/>
  <c r="H4372" i="30"/>
  <c r="H4376" i="30"/>
  <c r="H4380" i="30"/>
  <c r="H4384" i="30"/>
  <c r="H4388" i="30"/>
  <c r="H4392" i="30"/>
  <c r="H4396" i="30"/>
  <c r="H4400" i="30"/>
  <c r="H4404" i="30"/>
  <c r="H4408" i="30"/>
  <c r="H4412" i="30"/>
  <c r="H4416" i="30"/>
  <c r="H4420" i="30"/>
  <c r="H4424" i="30"/>
  <c r="H4428" i="30"/>
  <c r="H4432" i="30"/>
  <c r="H4436" i="30"/>
  <c r="H4440" i="30"/>
  <c r="H4444" i="30"/>
  <c r="H4448" i="30"/>
  <c r="H4452" i="30"/>
  <c r="H4456" i="30"/>
  <c r="H4460" i="30"/>
  <c r="H4464" i="30"/>
  <c r="H4468" i="30"/>
  <c r="H4472" i="30"/>
  <c r="H4476" i="30"/>
  <c r="H4480" i="30"/>
  <c r="H4484" i="30"/>
  <c r="H4488" i="30"/>
  <c r="H4492" i="30"/>
  <c r="H4496" i="30"/>
  <c r="H4500" i="30"/>
  <c r="H3317" i="30"/>
  <c r="H3327" i="30"/>
  <c r="H3335" i="30"/>
  <c r="H3343" i="30"/>
  <c r="H3351" i="30"/>
  <c r="H3359" i="30"/>
  <c r="H3367" i="30"/>
  <c r="H3375" i="30"/>
  <c r="H3383" i="30"/>
  <c r="H3391" i="30"/>
  <c r="H3399" i="30"/>
  <c r="H3407" i="30"/>
  <c r="H3415" i="30"/>
  <c r="H3423" i="30"/>
  <c r="H3431" i="30"/>
  <c r="H3439" i="30"/>
  <c r="H3447" i="30"/>
  <c r="H3455" i="30"/>
  <c r="H3463" i="30"/>
  <c r="H3471" i="30"/>
  <c r="H3479" i="30"/>
  <c r="H3487" i="30"/>
  <c r="H3495" i="30"/>
  <c r="H3503" i="30"/>
  <c r="H3511" i="30"/>
  <c r="H3519" i="30"/>
  <c r="H3527" i="30"/>
  <c r="H3535" i="30"/>
  <c r="H3543" i="30"/>
  <c r="H3551" i="30"/>
  <c r="H3559" i="30"/>
  <c r="H3567" i="30"/>
  <c r="H3575" i="30"/>
  <c r="H3582" i="30"/>
  <c r="H3587" i="30"/>
  <c r="H3593" i="30"/>
  <c r="H3597" i="30"/>
  <c r="H3601" i="30"/>
  <c r="H3605" i="30"/>
  <c r="H3609" i="30"/>
  <c r="H3613" i="30"/>
  <c r="H3617" i="30"/>
  <c r="H3621" i="30"/>
  <c r="H3625" i="30"/>
  <c r="H3629" i="30"/>
  <c r="H3633" i="30"/>
  <c r="H3637" i="30"/>
  <c r="H3641" i="30"/>
  <c r="H3645" i="30"/>
  <c r="H3649" i="30"/>
  <c r="H3653" i="30"/>
  <c r="H3657" i="30"/>
  <c r="H3661" i="30"/>
  <c r="H3665" i="30"/>
  <c r="H3669" i="30"/>
  <c r="H3673" i="30"/>
  <c r="H3677" i="30"/>
  <c r="H3681" i="30"/>
  <c r="H3685" i="30"/>
  <c r="H3689" i="30"/>
  <c r="H3693" i="30"/>
  <c r="H3697" i="30"/>
  <c r="H3701" i="30"/>
  <c r="H3705" i="30"/>
  <c r="H3709" i="30"/>
  <c r="H3713" i="30"/>
  <c r="H3717" i="30"/>
  <c r="H3721" i="30"/>
  <c r="H3725" i="30"/>
  <c r="H3729" i="30"/>
  <c r="H3733" i="30"/>
  <c r="H3737" i="30"/>
  <c r="H3741" i="30"/>
  <c r="H3745" i="30"/>
  <c r="H3749" i="30"/>
  <c r="H3753" i="30"/>
  <c r="H3757" i="30"/>
  <c r="H3761" i="30"/>
  <c r="H3765" i="30"/>
  <c r="H3769" i="30"/>
  <c r="H3773" i="30"/>
  <c r="H3777" i="30"/>
  <c r="H3781" i="30"/>
  <c r="H3785" i="30"/>
  <c r="H3789" i="30"/>
  <c r="H3793" i="30"/>
  <c r="H3797" i="30"/>
  <c r="H3801" i="30"/>
  <c r="H3805" i="30"/>
  <c r="H3809" i="30"/>
  <c r="H3813" i="30"/>
  <c r="H3817" i="30"/>
  <c r="H3821" i="30"/>
  <c r="H3825" i="30"/>
  <c r="H3829" i="30"/>
  <c r="H3833" i="30"/>
  <c r="H3837" i="30"/>
  <c r="H3841" i="30"/>
  <c r="H3845" i="30"/>
  <c r="H3849" i="30"/>
  <c r="H3853" i="30"/>
  <c r="H3857" i="30"/>
  <c r="H3861" i="30"/>
  <c r="H3865" i="30"/>
  <c r="H3869" i="30"/>
  <c r="H3873" i="30"/>
  <c r="H3877" i="30"/>
  <c r="H3881" i="30"/>
  <c r="H3885" i="30"/>
  <c r="H3889" i="30"/>
  <c r="H3893" i="30"/>
  <c r="H3897" i="30"/>
  <c r="H3901" i="30"/>
  <c r="H3905" i="30"/>
  <c r="H3909" i="30"/>
  <c r="H3913" i="30"/>
  <c r="H3917" i="30"/>
  <c r="H3921" i="30"/>
  <c r="H3925" i="30"/>
  <c r="H3929" i="30"/>
  <c r="H3933" i="30"/>
  <c r="H3937" i="30"/>
  <c r="H3941" i="30"/>
  <c r="H3945" i="30"/>
  <c r="H3949" i="30"/>
  <c r="H3953" i="30"/>
  <c r="H3957" i="30"/>
  <c r="H3961" i="30"/>
  <c r="H3965" i="30"/>
  <c r="H3969" i="30"/>
  <c r="H3973" i="30"/>
  <c r="H3977" i="30"/>
  <c r="H3981" i="30"/>
  <c r="H3985" i="30"/>
  <c r="H3989" i="30"/>
  <c r="H3993" i="30"/>
  <c r="H3997" i="30"/>
  <c r="H4001" i="30"/>
  <c r="H4005" i="30"/>
  <c r="H4009" i="30"/>
  <c r="H4013" i="30"/>
  <c r="H4017" i="30"/>
  <c r="H4021" i="30"/>
  <c r="H4025" i="30"/>
  <c r="H4029" i="30"/>
  <c r="H4033" i="30"/>
  <c r="H4037" i="30"/>
  <c r="H4041" i="30"/>
  <c r="H4045" i="30"/>
  <c r="H4049" i="30"/>
  <c r="H4053" i="30"/>
  <c r="H4057" i="30"/>
  <c r="H4061" i="30"/>
  <c r="H4065" i="30"/>
  <c r="H4069" i="30"/>
  <c r="H4073" i="30"/>
  <c r="H4077" i="30"/>
  <c r="H4081" i="30"/>
  <c r="H4085" i="30"/>
  <c r="H4089" i="30"/>
  <c r="H4093" i="30"/>
  <c r="H4097" i="30"/>
  <c r="H4101" i="30"/>
  <c r="H4105" i="30"/>
  <c r="H4109" i="30"/>
  <c r="H4113" i="30"/>
  <c r="H4117" i="30"/>
  <c r="H4121" i="30"/>
  <c r="H4125" i="30"/>
  <c r="H4129" i="30"/>
  <c r="H4133" i="30"/>
  <c r="H4137" i="30"/>
  <c r="H4141" i="30"/>
  <c r="H4145" i="30"/>
  <c r="H4149" i="30"/>
  <c r="H4153" i="30"/>
  <c r="H4157" i="30"/>
  <c r="H4161" i="30"/>
  <c r="H4165" i="30"/>
  <c r="H4169" i="30"/>
  <c r="H4173" i="30"/>
  <c r="H4177" i="30"/>
  <c r="H4181" i="30"/>
  <c r="H4185" i="30"/>
  <c r="H4189" i="30"/>
  <c r="H4193" i="30"/>
  <c r="H4197" i="30"/>
  <c r="H4201" i="30"/>
  <c r="H4205" i="30"/>
  <c r="H4209" i="30"/>
  <c r="H4213" i="30"/>
  <c r="H4217" i="30"/>
  <c r="H4221" i="30"/>
  <c r="H4225" i="30"/>
  <c r="H4229" i="30"/>
  <c r="H4233" i="30"/>
  <c r="H4237" i="30"/>
  <c r="H4241" i="30"/>
  <c r="H4245" i="30"/>
  <c r="H4249" i="30"/>
  <c r="H4253" i="30"/>
  <c r="H4257" i="30"/>
  <c r="H4261" i="30"/>
  <c r="H4265" i="30"/>
  <c r="H4269" i="30"/>
  <c r="H4273" i="30"/>
  <c r="H4277" i="30"/>
  <c r="H4281" i="30"/>
  <c r="H4285" i="30"/>
  <c r="H4289" i="30"/>
  <c r="H4293" i="30"/>
  <c r="H4297" i="30"/>
  <c r="H4301" i="30"/>
  <c r="H4305" i="30"/>
  <c r="H4309" i="30"/>
  <c r="H4313" i="30"/>
  <c r="H4317" i="30"/>
  <c r="H4321" i="30"/>
  <c r="H4325" i="30"/>
  <c r="H4329" i="30"/>
  <c r="H4333" i="30"/>
  <c r="H4337" i="30"/>
  <c r="H4341" i="30"/>
  <c r="H4345" i="30"/>
  <c r="H4349" i="30"/>
  <c r="H4353" i="30"/>
  <c r="H4357" i="30"/>
  <c r="H4361" i="30"/>
  <c r="H4365" i="30"/>
  <c r="H4369" i="30"/>
  <c r="H4373" i="30"/>
  <c r="H4377" i="30"/>
  <c r="H4381" i="30"/>
  <c r="H4385" i="30"/>
  <c r="H4389" i="30"/>
  <c r="H4393" i="30"/>
  <c r="H4397" i="30"/>
  <c r="H4401" i="30"/>
  <c r="H4405" i="30"/>
  <c r="H4409" i="30"/>
  <c r="H4413" i="30"/>
  <c r="H4417" i="30"/>
  <c r="H4421" i="30"/>
  <c r="H4425" i="30"/>
  <c r="H4429" i="30"/>
  <c r="H4433" i="30"/>
  <c r="H4437" i="30"/>
  <c r="H4441" i="30"/>
  <c r="H4445" i="30"/>
  <c r="H4449" i="30"/>
  <c r="H4453" i="30"/>
  <c r="H4457" i="30"/>
  <c r="H4461" i="30"/>
  <c r="H4465" i="30"/>
  <c r="H4469" i="30"/>
  <c r="H4473" i="30"/>
  <c r="H4477" i="30"/>
  <c r="H4481" i="30"/>
  <c r="H4485" i="30"/>
  <c r="H4489" i="30"/>
  <c r="H4493" i="30"/>
  <c r="H4497" i="30"/>
  <c r="H4501" i="30"/>
  <c r="H4505" i="30"/>
  <c r="H4509" i="30"/>
  <c r="H4513" i="30"/>
  <c r="H4517" i="30"/>
  <c r="H4521" i="30"/>
  <c r="H4525" i="30"/>
  <c r="H4529" i="30"/>
  <c r="H4533" i="30"/>
  <c r="H4537" i="30"/>
  <c r="H4541" i="30"/>
  <c r="H4545" i="30"/>
  <c r="H4549" i="30"/>
  <c r="H4553" i="30"/>
  <c r="H4557" i="30"/>
  <c r="H4561" i="30"/>
  <c r="H4565" i="30"/>
  <c r="H4569" i="30"/>
  <c r="H4573" i="30"/>
  <c r="H4577" i="30"/>
  <c r="H4581" i="30"/>
  <c r="H4585" i="30"/>
  <c r="H4589" i="30"/>
  <c r="H4593" i="30"/>
  <c r="H4597" i="30"/>
  <c r="H4601" i="30"/>
  <c r="H4605" i="30"/>
  <c r="H4609" i="30"/>
  <c r="H4613" i="30"/>
  <c r="H4617" i="30"/>
  <c r="H4621" i="30"/>
  <c r="H4625" i="30"/>
  <c r="H4629" i="30"/>
  <c r="H4633" i="30"/>
  <c r="H4637" i="30"/>
  <c r="H4641" i="30"/>
  <c r="H4645" i="30"/>
  <c r="H4649" i="30"/>
  <c r="H4653" i="30"/>
  <c r="H4657" i="30"/>
  <c r="H4661" i="30"/>
  <c r="H4665" i="30"/>
  <c r="H4669" i="30"/>
  <c r="H4673" i="30"/>
  <c r="H4677" i="30"/>
  <c r="H4681" i="30"/>
  <c r="H4685" i="30"/>
  <c r="H4689" i="30"/>
  <c r="H4693" i="30"/>
  <c r="H4697" i="30"/>
  <c r="H4701" i="30"/>
  <c r="H4705" i="30"/>
  <c r="H4709" i="30"/>
  <c r="H4713" i="30"/>
  <c r="H4717" i="30"/>
  <c r="H4721" i="30"/>
  <c r="H4725" i="30"/>
  <c r="H4729" i="30"/>
  <c r="H4733" i="30"/>
  <c r="H4737" i="30"/>
  <c r="H4741" i="30"/>
  <c r="H4745" i="30"/>
  <c r="H4749" i="30"/>
  <c r="H4753" i="30"/>
  <c r="H4757" i="30"/>
  <c r="H4761" i="30"/>
  <c r="H4765" i="30"/>
  <c r="H4769" i="30"/>
  <c r="H4773" i="30"/>
  <c r="H4777" i="30"/>
  <c r="H4781" i="30"/>
  <c r="H4785" i="30"/>
  <c r="H4789" i="30"/>
  <c r="H4793" i="30"/>
  <c r="H4797" i="30"/>
  <c r="H4801" i="30"/>
  <c r="H4805" i="30"/>
  <c r="H4809" i="30"/>
  <c r="H4813" i="30"/>
  <c r="H3321" i="30"/>
  <c r="H3329" i="30"/>
  <c r="H3337" i="30"/>
  <c r="H3345" i="30"/>
  <c r="H3353" i="30"/>
  <c r="H3361" i="30"/>
  <c r="H3369" i="30"/>
  <c r="H3377" i="30"/>
  <c r="H3385" i="30"/>
  <c r="H3393" i="30"/>
  <c r="H3401" i="30"/>
  <c r="H3409" i="30"/>
  <c r="H3417" i="30"/>
  <c r="H3425" i="30"/>
  <c r="H3433" i="30"/>
  <c r="H3441" i="30"/>
  <c r="H3449" i="30"/>
  <c r="H3457" i="30"/>
  <c r="H3465" i="30"/>
  <c r="H3473" i="30"/>
  <c r="H3481" i="30"/>
  <c r="H3489" i="30"/>
  <c r="H3497" i="30"/>
  <c r="H3505" i="30"/>
  <c r="H3513" i="30"/>
  <c r="H3521" i="30"/>
  <c r="H3529" i="30"/>
  <c r="H3537" i="30"/>
  <c r="H3545" i="30"/>
  <c r="H3553" i="30"/>
  <c r="H3561" i="30"/>
  <c r="H3569" i="30"/>
  <c r="H3577" i="30"/>
  <c r="H3583" i="30"/>
  <c r="H3589" i="30"/>
  <c r="H3594" i="30"/>
  <c r="H3598" i="30"/>
  <c r="H3602" i="30"/>
  <c r="H3606" i="30"/>
  <c r="H3610" i="30"/>
  <c r="H3614" i="30"/>
  <c r="H3618" i="30"/>
  <c r="H3622" i="30"/>
  <c r="H3626" i="30"/>
  <c r="H3630" i="30"/>
  <c r="H3634" i="30"/>
  <c r="H3638" i="30"/>
  <c r="H3642" i="30"/>
  <c r="H3646" i="30"/>
  <c r="H3650" i="30"/>
  <c r="H3654" i="30"/>
  <c r="H3658" i="30"/>
  <c r="H3662" i="30"/>
  <c r="H3666" i="30"/>
  <c r="H3670" i="30"/>
  <c r="H3674" i="30"/>
  <c r="H3678" i="30"/>
  <c r="H3682" i="30"/>
  <c r="H3686" i="30"/>
  <c r="H3690" i="30"/>
  <c r="H3694" i="30"/>
  <c r="H3698" i="30"/>
  <c r="H3702" i="30"/>
  <c r="H3706" i="30"/>
  <c r="H3710" i="30"/>
  <c r="H3714" i="30"/>
  <c r="H3718" i="30"/>
  <c r="H3722" i="30"/>
  <c r="H3726" i="30"/>
  <c r="H3730" i="30"/>
  <c r="H3734" i="30"/>
  <c r="H3738" i="30"/>
  <c r="H3742" i="30"/>
  <c r="H3746" i="30"/>
  <c r="H3750" i="30"/>
  <c r="H3754" i="30"/>
  <c r="H3758" i="30"/>
  <c r="H3762" i="30"/>
  <c r="H3766" i="30"/>
  <c r="H3770" i="30"/>
  <c r="H3774" i="30"/>
  <c r="H3778" i="30"/>
  <c r="H3782" i="30"/>
  <c r="H3786" i="30"/>
  <c r="H3790" i="30"/>
  <c r="H3794" i="30"/>
  <c r="H3798" i="30"/>
  <c r="H3802" i="30"/>
  <c r="H3806" i="30"/>
  <c r="H3810" i="30"/>
  <c r="H3814" i="30"/>
  <c r="H3818" i="30"/>
  <c r="H3822" i="30"/>
  <c r="H3826" i="30"/>
  <c r="H3830" i="30"/>
  <c r="H3834" i="30"/>
  <c r="H3838" i="30"/>
  <c r="H3842" i="30"/>
  <c r="H3846" i="30"/>
  <c r="H3850" i="30"/>
  <c r="H3854" i="30"/>
  <c r="H3858" i="30"/>
  <c r="H3862" i="30"/>
  <c r="H3866" i="30"/>
  <c r="H3870" i="30"/>
  <c r="H3874" i="30"/>
  <c r="H3878" i="30"/>
  <c r="H3882" i="30"/>
  <c r="H3886" i="30"/>
  <c r="H3890" i="30"/>
  <c r="H3894" i="30"/>
  <c r="H3898" i="30"/>
  <c r="H3902" i="30"/>
  <c r="H3906" i="30"/>
  <c r="H3910" i="30"/>
  <c r="H3914" i="30"/>
  <c r="H3918" i="30"/>
  <c r="H3922" i="30"/>
  <c r="H3926" i="30"/>
  <c r="H3930" i="30"/>
  <c r="H3934" i="30"/>
  <c r="H3938" i="30"/>
  <c r="H3942" i="30"/>
  <c r="H3946" i="30"/>
  <c r="H3950" i="30"/>
  <c r="H3954" i="30"/>
  <c r="H3958" i="30"/>
  <c r="H3962" i="30"/>
  <c r="H3966" i="30"/>
  <c r="H3970" i="30"/>
  <c r="H3974" i="30"/>
  <c r="H3978" i="30"/>
  <c r="H3982" i="30"/>
  <c r="H3986" i="30"/>
  <c r="H3990" i="30"/>
  <c r="H3994" i="30"/>
  <c r="H3998" i="30"/>
  <c r="H4002" i="30"/>
  <c r="H4006" i="30"/>
  <c r="H4010" i="30"/>
  <c r="H4014" i="30"/>
  <c r="H4018" i="30"/>
  <c r="H4022" i="30"/>
  <c r="H4026" i="30"/>
  <c r="H4030" i="30"/>
  <c r="H4034" i="30"/>
  <c r="H4038" i="30"/>
  <c r="H4042" i="30"/>
  <c r="H4046" i="30"/>
  <c r="H4050" i="30"/>
  <c r="H4054" i="30"/>
  <c r="H4058" i="30"/>
  <c r="H4062" i="30"/>
  <c r="H4066" i="30"/>
  <c r="H4070" i="30"/>
  <c r="H4074" i="30"/>
  <c r="H4078" i="30"/>
  <c r="H4082" i="30"/>
  <c r="H4086" i="30"/>
  <c r="H4090" i="30"/>
  <c r="H4094" i="30"/>
  <c r="H4098" i="30"/>
  <c r="H4102" i="30"/>
  <c r="H4106" i="30"/>
  <c r="H4110" i="30"/>
  <c r="H4114" i="30"/>
  <c r="H4118" i="30"/>
  <c r="H4122" i="30"/>
  <c r="H4126" i="30"/>
  <c r="H4130" i="30"/>
  <c r="H4134" i="30"/>
  <c r="H4138" i="30"/>
  <c r="H4142" i="30"/>
  <c r="H4146" i="30"/>
  <c r="H4150" i="30"/>
  <c r="H4154" i="30"/>
  <c r="H4158" i="30"/>
  <c r="H4162" i="30"/>
  <c r="H4166" i="30"/>
  <c r="H4170" i="30"/>
  <c r="H4174" i="30"/>
  <c r="H4178" i="30"/>
  <c r="H4182" i="30"/>
  <c r="H4186" i="30"/>
  <c r="H4190" i="30"/>
  <c r="H4194" i="30"/>
  <c r="H4198" i="30"/>
  <c r="H4202" i="30"/>
  <c r="H4206" i="30"/>
  <c r="H4210" i="30"/>
  <c r="H4214" i="30"/>
  <c r="H4218" i="30"/>
  <c r="H4222" i="30"/>
  <c r="H4226" i="30"/>
  <c r="H4230" i="30"/>
  <c r="H4234" i="30"/>
  <c r="H4238" i="30"/>
  <c r="H4242" i="30"/>
  <c r="H4246" i="30"/>
  <c r="H4250" i="30"/>
  <c r="H4254" i="30"/>
  <c r="H4258" i="30"/>
  <c r="H4262" i="30"/>
  <c r="H4266" i="30"/>
  <c r="H4270" i="30"/>
  <c r="H4274" i="30"/>
  <c r="H4278" i="30"/>
  <c r="H4282" i="30"/>
  <c r="H4286" i="30"/>
  <c r="H4290" i="30"/>
  <c r="H4294" i="30"/>
  <c r="H4298" i="30"/>
  <c r="H4302" i="30"/>
  <c r="H4306" i="30"/>
  <c r="H4310" i="30"/>
  <c r="H4314" i="30"/>
  <c r="H4318" i="30"/>
  <c r="H4322" i="30"/>
  <c r="H4326" i="30"/>
  <c r="H4330" i="30"/>
  <c r="H4334" i="30"/>
  <c r="H4338" i="30"/>
  <c r="H4342" i="30"/>
  <c r="H4346" i="30"/>
  <c r="H4350" i="30"/>
  <c r="H4354" i="30"/>
  <c r="H4358" i="30"/>
  <c r="H4362" i="30"/>
  <c r="H4366" i="30"/>
  <c r="H4370" i="30"/>
  <c r="H4374" i="30"/>
  <c r="H4378" i="30"/>
  <c r="H4382" i="30"/>
  <c r="H4386" i="30"/>
  <c r="H4390" i="30"/>
  <c r="H4394" i="30"/>
  <c r="H4398" i="30"/>
  <c r="H4402" i="30"/>
  <c r="H4406" i="30"/>
  <c r="H4410" i="30"/>
  <c r="H4414" i="30"/>
  <c r="H4418" i="30"/>
  <c r="H4422" i="30"/>
  <c r="H4426" i="30"/>
  <c r="H4430" i="30"/>
  <c r="H4434" i="30"/>
  <c r="H4438" i="30"/>
  <c r="H4442" i="30"/>
  <c r="H4446" i="30"/>
  <c r="H4450" i="30"/>
  <c r="H4454" i="30"/>
  <c r="H4458" i="30"/>
  <c r="H4462" i="30"/>
  <c r="H4466" i="30"/>
  <c r="H4470" i="30"/>
  <c r="H4474" i="30"/>
  <c r="H4478" i="30"/>
  <c r="H4482" i="30"/>
  <c r="H4486" i="30"/>
  <c r="H3323" i="30"/>
  <c r="H3331" i="30"/>
  <c r="H3339" i="30"/>
  <c r="H3347" i="30"/>
  <c r="H3355" i="30"/>
  <c r="H3363" i="30"/>
  <c r="H3371" i="30"/>
  <c r="H3379" i="30"/>
  <c r="H3387" i="30"/>
  <c r="H3395" i="30"/>
  <c r="H3403" i="30"/>
  <c r="H3411" i="30"/>
  <c r="H3419" i="30"/>
  <c r="H3427" i="30"/>
  <c r="H3435" i="30"/>
  <c r="H3443" i="30"/>
  <c r="H3451" i="30"/>
  <c r="H3459" i="30"/>
  <c r="H3467" i="30"/>
  <c r="H3475" i="30"/>
  <c r="H3483" i="30"/>
  <c r="H3491" i="30"/>
  <c r="H3499" i="30"/>
  <c r="H3507" i="30"/>
  <c r="H3515" i="30"/>
  <c r="H3523" i="30"/>
  <c r="H3531" i="30"/>
  <c r="H3539" i="30"/>
  <c r="H3547" i="30"/>
  <c r="H3555" i="30"/>
  <c r="H3563" i="30"/>
  <c r="H3571" i="30"/>
  <c r="H3579" i="30"/>
  <c r="H3585" i="30"/>
  <c r="H3590" i="30"/>
  <c r="H3595" i="30"/>
  <c r="H3599" i="30"/>
  <c r="H3603" i="30"/>
  <c r="H3607" i="30"/>
  <c r="H3611" i="30"/>
  <c r="H3615" i="30"/>
  <c r="H3619" i="30"/>
  <c r="H3623" i="30"/>
  <c r="H3627" i="30"/>
  <c r="H3631" i="30"/>
  <c r="H3635" i="30"/>
  <c r="H3639" i="30"/>
  <c r="H3643" i="30"/>
  <c r="H3647" i="30"/>
  <c r="H3651" i="30"/>
  <c r="H3655" i="30"/>
  <c r="H3659" i="30"/>
  <c r="H3663" i="30"/>
  <c r="H3667" i="30"/>
  <c r="H3671" i="30"/>
  <c r="H3675" i="30"/>
  <c r="H3679" i="30"/>
  <c r="H3683" i="30"/>
  <c r="H3687" i="30"/>
  <c r="H3691" i="30"/>
  <c r="H3695" i="30"/>
  <c r="H3699" i="30"/>
  <c r="H3703" i="30"/>
  <c r="H3707" i="30"/>
  <c r="H3711" i="30"/>
  <c r="H3715" i="30"/>
  <c r="H3719" i="30"/>
  <c r="H3723" i="30"/>
  <c r="H3727" i="30"/>
  <c r="H3731" i="30"/>
  <c r="H3735" i="30"/>
  <c r="H3739" i="30"/>
  <c r="H3743" i="30"/>
  <c r="H3747" i="30"/>
  <c r="H3751" i="30"/>
  <c r="H3755" i="30"/>
  <c r="H3759" i="30"/>
  <c r="H3763" i="30"/>
  <c r="H3767" i="30"/>
  <c r="H3771" i="30"/>
  <c r="H3775" i="30"/>
  <c r="H3779" i="30"/>
  <c r="H3783" i="30"/>
  <c r="H3787" i="30"/>
  <c r="H3791" i="30"/>
  <c r="H3795" i="30"/>
  <c r="H3799" i="30"/>
  <c r="H3803" i="30"/>
  <c r="H3807" i="30"/>
  <c r="H3811" i="30"/>
  <c r="H3815" i="30"/>
  <c r="H3819" i="30"/>
  <c r="H3823" i="30"/>
  <c r="H3827" i="30"/>
  <c r="H3831" i="30"/>
  <c r="H3835" i="30"/>
  <c r="H3839" i="30"/>
  <c r="H3843" i="30"/>
  <c r="H3847" i="30"/>
  <c r="H3851" i="30"/>
  <c r="H3855" i="30"/>
  <c r="H3859" i="30"/>
  <c r="H3863" i="30"/>
  <c r="H3867" i="30"/>
  <c r="H3871" i="30"/>
  <c r="H3875" i="30"/>
  <c r="H3879" i="30"/>
  <c r="H3883" i="30"/>
  <c r="H3887" i="30"/>
  <c r="H3891" i="30"/>
  <c r="H3895" i="30"/>
  <c r="H3899" i="30"/>
  <c r="H3903" i="30"/>
  <c r="H3907" i="30"/>
  <c r="H3911" i="30"/>
  <c r="H3915" i="30"/>
  <c r="H3919" i="30"/>
  <c r="H3923" i="30"/>
  <c r="H3927" i="30"/>
  <c r="H3931" i="30"/>
  <c r="H3935" i="30"/>
  <c r="H3939" i="30"/>
  <c r="H3943" i="30"/>
  <c r="H3947" i="30"/>
  <c r="H3951" i="30"/>
  <c r="H3955" i="30"/>
  <c r="H3959" i="30"/>
  <c r="H3963" i="30"/>
  <c r="H3967" i="30"/>
  <c r="H3971" i="30"/>
  <c r="H3975" i="30"/>
  <c r="H3979" i="30"/>
  <c r="H3983" i="30"/>
  <c r="H3987" i="30"/>
  <c r="H3991" i="30"/>
  <c r="H3995" i="30"/>
  <c r="H3999" i="30"/>
  <c r="H4003" i="30"/>
  <c r="H4007" i="30"/>
  <c r="H4011" i="30"/>
  <c r="H4015" i="30"/>
  <c r="H4019" i="30"/>
  <c r="H4023" i="30"/>
  <c r="H4027" i="30"/>
  <c r="H4031" i="30"/>
  <c r="H4035" i="30"/>
  <c r="H4039" i="30"/>
  <c r="H4043" i="30"/>
  <c r="H4047" i="30"/>
  <c r="H4051" i="30"/>
  <c r="H4055" i="30"/>
  <c r="H4059" i="30"/>
  <c r="H4063" i="30"/>
  <c r="H4067" i="30"/>
  <c r="H4071" i="30"/>
  <c r="H4075" i="30"/>
  <c r="H4079" i="30"/>
  <c r="H4083" i="30"/>
  <c r="H4087" i="30"/>
  <c r="H4091" i="30"/>
  <c r="H4095" i="30"/>
  <c r="H4099" i="30"/>
  <c r="H4103" i="30"/>
  <c r="H4107" i="30"/>
  <c r="H4111" i="30"/>
  <c r="H4115" i="30"/>
  <c r="H4119" i="30"/>
  <c r="H4123" i="30"/>
  <c r="H4127" i="30"/>
  <c r="H4131" i="30"/>
  <c r="H4135" i="30"/>
  <c r="H4139" i="30"/>
  <c r="H4143" i="30"/>
  <c r="H4147" i="30"/>
  <c r="H4151" i="30"/>
  <c r="H4155" i="30"/>
  <c r="H4159" i="30"/>
  <c r="H4163" i="30"/>
  <c r="H4167" i="30"/>
  <c r="H4171" i="30"/>
  <c r="H4175" i="30"/>
  <c r="H4179" i="30"/>
  <c r="H4183" i="30"/>
  <c r="H4187" i="30"/>
  <c r="H4191" i="30"/>
  <c r="H4195" i="30"/>
  <c r="H4199" i="30"/>
  <c r="H4203" i="30"/>
  <c r="H4207" i="30"/>
  <c r="H4211" i="30"/>
  <c r="H4215" i="30"/>
  <c r="H4219" i="30"/>
  <c r="H4223" i="30"/>
  <c r="H4227" i="30"/>
  <c r="H4231" i="30"/>
  <c r="H4235" i="30"/>
  <c r="H4239" i="30"/>
  <c r="H4243" i="30"/>
  <c r="H4247" i="30"/>
  <c r="H4251" i="30"/>
  <c r="H4255" i="30"/>
  <c r="H4259" i="30"/>
  <c r="H4263" i="30"/>
  <c r="H4267" i="30"/>
  <c r="H4271" i="30"/>
  <c r="H4275" i="30"/>
  <c r="H4279" i="30"/>
  <c r="H4283" i="30"/>
  <c r="H4287" i="30"/>
  <c r="H4291" i="30"/>
  <c r="H4295" i="30"/>
  <c r="H4299" i="30"/>
  <c r="H4303" i="30"/>
  <c r="H4307" i="30"/>
  <c r="H4311" i="30"/>
  <c r="H4315" i="30"/>
  <c r="H4319" i="30"/>
  <c r="H4323" i="30"/>
  <c r="H4327" i="30"/>
  <c r="H4331" i="30"/>
  <c r="H4335" i="30"/>
  <c r="H4339" i="30"/>
  <c r="H4343" i="30"/>
  <c r="H4347" i="30"/>
  <c r="H4351" i="30"/>
  <c r="H4355" i="30"/>
  <c r="H4359" i="30"/>
  <c r="H4363" i="30"/>
  <c r="H4367" i="30"/>
  <c r="H4371" i="30"/>
  <c r="H4375" i="30"/>
  <c r="H4379" i="30"/>
  <c r="H4383" i="30"/>
  <c r="H4387" i="30"/>
  <c r="H4391" i="30"/>
  <c r="H4395" i="30"/>
  <c r="H4399" i="30"/>
  <c r="H4403" i="30"/>
  <c r="H4407" i="30"/>
  <c r="H4411" i="30"/>
  <c r="H4415" i="30"/>
  <c r="H4419" i="30"/>
  <c r="H4423" i="30"/>
  <c r="H4427" i="30"/>
  <c r="H4431" i="30"/>
  <c r="H4435" i="30"/>
  <c r="H4439" i="30"/>
  <c r="H4443" i="30"/>
  <c r="H4447" i="30"/>
  <c r="H4451" i="30"/>
  <c r="H4455" i="30"/>
  <c r="H4459" i="30"/>
  <c r="H4463" i="30"/>
  <c r="H4467" i="30"/>
  <c r="H4471" i="30"/>
  <c r="H4475" i="30"/>
  <c r="H4479" i="30"/>
  <c r="H4483" i="30"/>
  <c r="H4487" i="30"/>
  <c r="H4491" i="30"/>
  <c r="H4495" i="30"/>
  <c r="H4499" i="30"/>
  <c r="H4503" i="30"/>
  <c r="H4507" i="30"/>
  <c r="H4511" i="30"/>
  <c r="H4515" i="30"/>
  <c r="H4519" i="30"/>
  <c r="H4523" i="30"/>
  <c r="H4527" i="30"/>
  <c r="H4531" i="30"/>
  <c r="H4535" i="30"/>
  <c r="H4539" i="30"/>
  <c r="H4543" i="30"/>
  <c r="H4547" i="30"/>
  <c r="H4551" i="30"/>
  <c r="H4555" i="30"/>
  <c r="H4559" i="30"/>
  <c r="H4563" i="30"/>
  <c r="H4567" i="30"/>
  <c r="H4571" i="30"/>
  <c r="H4575" i="30"/>
  <c r="H4579" i="30"/>
  <c r="H4583" i="30"/>
  <c r="H4587" i="30"/>
  <c r="H4591" i="30"/>
  <c r="H4595" i="30"/>
  <c r="H4599" i="30"/>
  <c r="H4603" i="30"/>
  <c r="H4607" i="30"/>
  <c r="H4611" i="30"/>
  <c r="H4615" i="30"/>
  <c r="H4619" i="30"/>
  <c r="H4623" i="30"/>
  <c r="H4627" i="30"/>
  <c r="H4631" i="30"/>
  <c r="H4635" i="30"/>
  <c r="H4639" i="30"/>
  <c r="H4643" i="30"/>
  <c r="H4647" i="30"/>
  <c r="H4651" i="30"/>
  <c r="H4655" i="30"/>
  <c r="H4659" i="30"/>
  <c r="H4663" i="30"/>
  <c r="H4667" i="30"/>
  <c r="H4671" i="30"/>
  <c r="H4675" i="30"/>
  <c r="H4679" i="30"/>
  <c r="H4683" i="30"/>
  <c r="H4687" i="30"/>
  <c r="H4691" i="30"/>
  <c r="H4695" i="30"/>
  <c r="H4699" i="30"/>
  <c r="H4703" i="30"/>
  <c r="H4707" i="30"/>
  <c r="H4711" i="30"/>
  <c r="H4715" i="30"/>
  <c r="H4719" i="30"/>
  <c r="H4723" i="30"/>
  <c r="H4727" i="30"/>
  <c r="H4731" i="30"/>
  <c r="H4735" i="30"/>
  <c r="H4739" i="30"/>
  <c r="H4743" i="30"/>
  <c r="H4747" i="30"/>
  <c r="H4751" i="30"/>
  <c r="H4755" i="30"/>
  <c r="H4759" i="30"/>
  <c r="H4763" i="30"/>
  <c r="H4767" i="30"/>
  <c r="H4771" i="30"/>
  <c r="H4775" i="30"/>
  <c r="H4779" i="30"/>
  <c r="H4783" i="30"/>
  <c r="H4787" i="30"/>
  <c r="H4791" i="30"/>
  <c r="H4795" i="30"/>
  <c r="H4799" i="30"/>
  <c r="H4803" i="30"/>
  <c r="H4807" i="30"/>
  <c r="H4490" i="30"/>
  <c r="H4504" i="30"/>
  <c r="H4512" i="30"/>
  <c r="H4520" i="30"/>
  <c r="H4528" i="30"/>
  <c r="H4536" i="30"/>
  <c r="H4544" i="30"/>
  <c r="H4552" i="30"/>
  <c r="H4560" i="30"/>
  <c r="H4568" i="30"/>
  <c r="H4576" i="30"/>
  <c r="H4584" i="30"/>
  <c r="H4592" i="30"/>
  <c r="H4600" i="30"/>
  <c r="H4608" i="30"/>
  <c r="H4616" i="30"/>
  <c r="H4624" i="30"/>
  <c r="H4632" i="30"/>
  <c r="H4640" i="30"/>
  <c r="H4648" i="30"/>
  <c r="H4656" i="30"/>
  <c r="H4664" i="30"/>
  <c r="H4672" i="30"/>
  <c r="H4680" i="30"/>
  <c r="H4688" i="30"/>
  <c r="H4696" i="30"/>
  <c r="H4704" i="30"/>
  <c r="H4712" i="30"/>
  <c r="H4720" i="30"/>
  <c r="H4728" i="30"/>
  <c r="H4736" i="30"/>
  <c r="H4744" i="30"/>
  <c r="H4752" i="30"/>
  <c r="H4760" i="30"/>
  <c r="H4768" i="30"/>
  <c r="H4776" i="30"/>
  <c r="H4784" i="30"/>
  <c r="H4792" i="30"/>
  <c r="H4800" i="30"/>
  <c r="H4808" i="30"/>
  <c r="H4814" i="30"/>
  <c r="H4818" i="30"/>
  <c r="H4822" i="30"/>
  <c r="H4826" i="30"/>
  <c r="H4830" i="30"/>
  <c r="H4834" i="30"/>
  <c r="H4838" i="30"/>
  <c r="H4842" i="30"/>
  <c r="H4846" i="30"/>
  <c r="H4850" i="30"/>
  <c r="H4854" i="30"/>
  <c r="H4858" i="30"/>
  <c r="H4862" i="30"/>
  <c r="H4866" i="30"/>
  <c r="H4870" i="30"/>
  <c r="H4874" i="30"/>
  <c r="H4878" i="30"/>
  <c r="H4882" i="30"/>
  <c r="H4886" i="30"/>
  <c r="H4890" i="30"/>
  <c r="H4894" i="30"/>
  <c r="H4898" i="30"/>
  <c r="H4902" i="30"/>
  <c r="H4906" i="30"/>
  <c r="H4910" i="30"/>
  <c r="H4914" i="30"/>
  <c r="H4918" i="30"/>
  <c r="H4922" i="30"/>
  <c r="H4926" i="30"/>
  <c r="H4930" i="30"/>
  <c r="H4934" i="30"/>
  <c r="H4938" i="30"/>
  <c r="H4942" i="30"/>
  <c r="H4946" i="30"/>
  <c r="H4950" i="30"/>
  <c r="H4954" i="30"/>
  <c r="H4958" i="30"/>
  <c r="H4962" i="30"/>
  <c r="H4966" i="30"/>
  <c r="H4970" i="30"/>
  <c r="H4974" i="30"/>
  <c r="H4978" i="30"/>
  <c r="H4982" i="30"/>
  <c r="H4986" i="30"/>
  <c r="H4990" i="30"/>
  <c r="H4994" i="30"/>
  <c r="H4998" i="30"/>
  <c r="H5002" i="30"/>
  <c r="H5006" i="30"/>
  <c r="H5010" i="30"/>
  <c r="H5014" i="30"/>
  <c r="H5018" i="30"/>
  <c r="H5022" i="30"/>
  <c r="H5026" i="30"/>
  <c r="H5030" i="30"/>
  <c r="H5034" i="30"/>
  <c r="H5038" i="30"/>
  <c r="H5042" i="30"/>
  <c r="H5046" i="30"/>
  <c r="H5050" i="30"/>
  <c r="H5054" i="30"/>
  <c r="H5058" i="30"/>
  <c r="H5062" i="30"/>
  <c r="H5066" i="30"/>
  <c r="H5070" i="30"/>
  <c r="H5074" i="30"/>
  <c r="H5078" i="30"/>
  <c r="H5082" i="30"/>
  <c r="H5086" i="30"/>
  <c r="H5090" i="30"/>
  <c r="H5094" i="30"/>
  <c r="H5098" i="30"/>
  <c r="H5102" i="30"/>
  <c r="H5106" i="30"/>
  <c r="H5110" i="30"/>
  <c r="H5114" i="30"/>
  <c r="H5118" i="30"/>
  <c r="H5122" i="30"/>
  <c r="H5126" i="30"/>
  <c r="H5130" i="30"/>
  <c r="H5134" i="30"/>
  <c r="H5138" i="30"/>
  <c r="H5142" i="30"/>
  <c r="H5146" i="30"/>
  <c r="H5150" i="30"/>
  <c r="H5154" i="30"/>
  <c r="H5158" i="30"/>
  <c r="H5162" i="30"/>
  <c r="H5166" i="30"/>
  <c r="H5170" i="30"/>
  <c r="H5174" i="30"/>
  <c r="H5178" i="30"/>
  <c r="H5182" i="30"/>
  <c r="H5186" i="30"/>
  <c r="H5190" i="30"/>
  <c r="H5194" i="30"/>
  <c r="H5198" i="30"/>
  <c r="H5202" i="30"/>
  <c r="H5206" i="30"/>
  <c r="H5210" i="30"/>
  <c r="H5214" i="30"/>
  <c r="H5218" i="30"/>
  <c r="H5222" i="30"/>
  <c r="H5226" i="30"/>
  <c r="H5230" i="30"/>
  <c r="H5234" i="30"/>
  <c r="H5238" i="30"/>
  <c r="H5242" i="30"/>
  <c r="H5246" i="30"/>
  <c r="H5250" i="30"/>
  <c r="H5254" i="30"/>
  <c r="H5258" i="30"/>
  <c r="H5262" i="30"/>
  <c r="H5266" i="30"/>
  <c r="H5270" i="30"/>
  <c r="H5274" i="30"/>
  <c r="H5278" i="30"/>
  <c r="H5282" i="30"/>
  <c r="H5286" i="30"/>
  <c r="H5290" i="30"/>
  <c r="H5294" i="30"/>
  <c r="H5298" i="30"/>
  <c r="H5302" i="30"/>
  <c r="H5306" i="30"/>
  <c r="H5310" i="30"/>
  <c r="H5314" i="30"/>
  <c r="H5318" i="30"/>
  <c r="H5322" i="30"/>
  <c r="H5326" i="30"/>
  <c r="H5330" i="30"/>
  <c r="H5334" i="30"/>
  <c r="H5338" i="30"/>
  <c r="H5342" i="30"/>
  <c r="H5346" i="30"/>
  <c r="H5350" i="30"/>
  <c r="H5354" i="30"/>
  <c r="H5358" i="30"/>
  <c r="H5362" i="30"/>
  <c r="H5366" i="30"/>
  <c r="H5370" i="30"/>
  <c r="H5374" i="30"/>
  <c r="H5378" i="30"/>
  <c r="H5382" i="30"/>
  <c r="H5386" i="30"/>
  <c r="H5390" i="30"/>
  <c r="H5394" i="30"/>
  <c r="H5398" i="30"/>
  <c r="H5402" i="30"/>
  <c r="H5406" i="30"/>
  <c r="H5410" i="30"/>
  <c r="H5414" i="30"/>
  <c r="H5418" i="30"/>
  <c r="H5422" i="30"/>
  <c r="H5426" i="30"/>
  <c r="H5430" i="30"/>
  <c r="H5434" i="30"/>
  <c r="H5438" i="30"/>
  <c r="H5442" i="30"/>
  <c r="H5446" i="30"/>
  <c r="H5450" i="30"/>
  <c r="H5454" i="30"/>
  <c r="H5458" i="30"/>
  <c r="H5462" i="30"/>
  <c r="H5466" i="30"/>
  <c r="H5470" i="30"/>
  <c r="H5474" i="30"/>
  <c r="H5478" i="30"/>
  <c r="H5482" i="30"/>
  <c r="H5486" i="30"/>
  <c r="H5490" i="30"/>
  <c r="H5494" i="30"/>
  <c r="H5498" i="30"/>
  <c r="H5502" i="30"/>
  <c r="H5506" i="30"/>
  <c r="H5510" i="30"/>
  <c r="H5514" i="30"/>
  <c r="H5518" i="30"/>
  <c r="H5522" i="30"/>
  <c r="H5526" i="30"/>
  <c r="H5530" i="30"/>
  <c r="H5534" i="30"/>
  <c r="H5538" i="30"/>
  <c r="H5542" i="30"/>
  <c r="H5546" i="30"/>
  <c r="H5550" i="30"/>
  <c r="H5554" i="30"/>
  <c r="H5558" i="30"/>
  <c r="H5562" i="30"/>
  <c r="H5566" i="30"/>
  <c r="H5570" i="30"/>
  <c r="H5574" i="30"/>
  <c r="H4494" i="30"/>
  <c r="H4506" i="30"/>
  <c r="H4514" i="30"/>
  <c r="H4522" i="30"/>
  <c r="H4530" i="30"/>
  <c r="H4538" i="30"/>
  <c r="H4546" i="30"/>
  <c r="H4554" i="30"/>
  <c r="H4562" i="30"/>
  <c r="H4570" i="30"/>
  <c r="H4578" i="30"/>
  <c r="H4586" i="30"/>
  <c r="H4594" i="30"/>
  <c r="H4602" i="30"/>
  <c r="H4610" i="30"/>
  <c r="H4618" i="30"/>
  <c r="H4626" i="30"/>
  <c r="H4634" i="30"/>
  <c r="H4642" i="30"/>
  <c r="H4650" i="30"/>
  <c r="H4658" i="30"/>
  <c r="H4666" i="30"/>
  <c r="H4674" i="30"/>
  <c r="H4682" i="30"/>
  <c r="H4690" i="30"/>
  <c r="H4698" i="30"/>
  <c r="H4706" i="30"/>
  <c r="H4714" i="30"/>
  <c r="H4722" i="30"/>
  <c r="H4730" i="30"/>
  <c r="H4738" i="30"/>
  <c r="H4746" i="30"/>
  <c r="H4754" i="30"/>
  <c r="H4762" i="30"/>
  <c r="H4770" i="30"/>
  <c r="H4778" i="30"/>
  <c r="H4786" i="30"/>
  <c r="H4794" i="30"/>
  <c r="H4802" i="30"/>
  <c r="H4810" i="30"/>
  <c r="H4815" i="30"/>
  <c r="H4819" i="30"/>
  <c r="H4823" i="30"/>
  <c r="H4827" i="30"/>
  <c r="H4831" i="30"/>
  <c r="H4835" i="30"/>
  <c r="H4839" i="30"/>
  <c r="H4843" i="30"/>
  <c r="H4847" i="30"/>
  <c r="H4851" i="30"/>
  <c r="H4855" i="30"/>
  <c r="H4859" i="30"/>
  <c r="H4863" i="30"/>
  <c r="H4867" i="30"/>
  <c r="H4871" i="30"/>
  <c r="H4875" i="30"/>
  <c r="H4879" i="30"/>
  <c r="H4883" i="30"/>
  <c r="H4887" i="30"/>
  <c r="H4891" i="30"/>
  <c r="H4895" i="30"/>
  <c r="H4899" i="30"/>
  <c r="H4903" i="30"/>
  <c r="H4907" i="30"/>
  <c r="H4911" i="30"/>
  <c r="H4915" i="30"/>
  <c r="H4919" i="30"/>
  <c r="H4923" i="30"/>
  <c r="H4927" i="30"/>
  <c r="H4931" i="30"/>
  <c r="H4935" i="30"/>
  <c r="H4939" i="30"/>
  <c r="H4943" i="30"/>
  <c r="H4947" i="30"/>
  <c r="H4951" i="30"/>
  <c r="H4955" i="30"/>
  <c r="H4959" i="30"/>
  <c r="H4963" i="30"/>
  <c r="H4967" i="30"/>
  <c r="H4971" i="30"/>
  <c r="H4975" i="30"/>
  <c r="H4979" i="30"/>
  <c r="H4983" i="30"/>
  <c r="H4987" i="30"/>
  <c r="H4991" i="30"/>
  <c r="H4995" i="30"/>
  <c r="H4999" i="30"/>
  <c r="H5003" i="30"/>
  <c r="H5007" i="30"/>
  <c r="H5011" i="30"/>
  <c r="H5015" i="30"/>
  <c r="H5019" i="30"/>
  <c r="H5023" i="30"/>
  <c r="H5027" i="30"/>
  <c r="H5031" i="30"/>
  <c r="H5035" i="30"/>
  <c r="H5039" i="30"/>
  <c r="H5043" i="30"/>
  <c r="H5047" i="30"/>
  <c r="H5051" i="30"/>
  <c r="H5055" i="30"/>
  <c r="H5059" i="30"/>
  <c r="H5063" i="30"/>
  <c r="H5067" i="30"/>
  <c r="H5071" i="30"/>
  <c r="H5075" i="30"/>
  <c r="H5079" i="30"/>
  <c r="H5083" i="30"/>
  <c r="H5087" i="30"/>
  <c r="H5091" i="30"/>
  <c r="H5095" i="30"/>
  <c r="H5099" i="30"/>
  <c r="H5103" i="30"/>
  <c r="H5107" i="30"/>
  <c r="H5111" i="30"/>
  <c r="H5115" i="30"/>
  <c r="H5119" i="30"/>
  <c r="H5123" i="30"/>
  <c r="H5127" i="30"/>
  <c r="H5131" i="30"/>
  <c r="H5135" i="30"/>
  <c r="H5139" i="30"/>
  <c r="H5143" i="30"/>
  <c r="H5147" i="30"/>
  <c r="H5151" i="30"/>
  <c r="H5155" i="30"/>
  <c r="H5159" i="30"/>
  <c r="H5163" i="30"/>
  <c r="H5167" i="30"/>
  <c r="H5171" i="30"/>
  <c r="H5175" i="30"/>
  <c r="H5179" i="30"/>
  <c r="H5183" i="30"/>
  <c r="H5187" i="30"/>
  <c r="H5191" i="30"/>
  <c r="H5195" i="30"/>
  <c r="H5199" i="30"/>
  <c r="H5203" i="30"/>
  <c r="H5207" i="30"/>
  <c r="H5211" i="30"/>
  <c r="H5215" i="30"/>
  <c r="H5219" i="30"/>
  <c r="H5223" i="30"/>
  <c r="H5227" i="30"/>
  <c r="H5231" i="30"/>
  <c r="H5235" i="30"/>
  <c r="H5239" i="30"/>
  <c r="H5243" i="30"/>
  <c r="H5247" i="30"/>
  <c r="H5251" i="30"/>
  <c r="H5255" i="30"/>
  <c r="H5259" i="30"/>
  <c r="H5263" i="30"/>
  <c r="H5267" i="30"/>
  <c r="H5271" i="30"/>
  <c r="H5275" i="30"/>
  <c r="H5279" i="30"/>
  <c r="H5283" i="30"/>
  <c r="H5287" i="30"/>
  <c r="H5291" i="30"/>
  <c r="H5295" i="30"/>
  <c r="H5299" i="30"/>
  <c r="H5303" i="30"/>
  <c r="H5307" i="30"/>
  <c r="H5311" i="30"/>
  <c r="H5315" i="30"/>
  <c r="H5319" i="30"/>
  <c r="H5323" i="30"/>
  <c r="H5327" i="30"/>
  <c r="H5331" i="30"/>
  <c r="H5335" i="30"/>
  <c r="H5339" i="30"/>
  <c r="H5343" i="30"/>
  <c r="H5347" i="30"/>
  <c r="H5351" i="30"/>
  <c r="H5355" i="30"/>
  <c r="H5359" i="30"/>
  <c r="H5363" i="30"/>
  <c r="H5367" i="30"/>
  <c r="H5371" i="30"/>
  <c r="H5375" i="30"/>
  <c r="H5379" i="30"/>
  <c r="H5383" i="30"/>
  <c r="H5387" i="30"/>
  <c r="H5391" i="30"/>
  <c r="H5395" i="30"/>
  <c r="H5399" i="30"/>
  <c r="H5403" i="30"/>
  <c r="H5407" i="30"/>
  <c r="H5411" i="30"/>
  <c r="H5415" i="30"/>
  <c r="H5419" i="30"/>
  <c r="H5423" i="30"/>
  <c r="H5427" i="30"/>
  <c r="H5431" i="30"/>
  <c r="H5435" i="30"/>
  <c r="H5439" i="30"/>
  <c r="H5443" i="30"/>
  <c r="H5447" i="30"/>
  <c r="H5451" i="30"/>
  <c r="H5455" i="30"/>
  <c r="H5459" i="30"/>
  <c r="H5463" i="30"/>
  <c r="H5467" i="30"/>
  <c r="H5471" i="30"/>
  <c r="H5475" i="30"/>
  <c r="H5479" i="30"/>
  <c r="H5483" i="30"/>
  <c r="H5487" i="30"/>
  <c r="H5491" i="30"/>
  <c r="H5495" i="30"/>
  <c r="H5499" i="30"/>
  <c r="H5503" i="30"/>
  <c r="H5507" i="30"/>
  <c r="H5511" i="30"/>
  <c r="H5515" i="30"/>
  <c r="H5519" i="30"/>
  <c r="H5523" i="30"/>
  <c r="H5527" i="30"/>
  <c r="H5531" i="30"/>
  <c r="H5535" i="30"/>
  <c r="H5539" i="30"/>
  <c r="H5543" i="30"/>
  <c r="H5547" i="30"/>
  <c r="H5551" i="30"/>
  <c r="H5555" i="30"/>
  <c r="H5559" i="30"/>
  <c r="H5563" i="30"/>
  <c r="H5567" i="30"/>
  <c r="H5571" i="30"/>
  <c r="H5575" i="30"/>
  <c r="H5579" i="30"/>
  <c r="H5583" i="30"/>
  <c r="H5587" i="30"/>
  <c r="H5591" i="30"/>
  <c r="H5595" i="30"/>
  <c r="H5599" i="30"/>
  <c r="H5603" i="30"/>
  <c r="H5607" i="30"/>
  <c r="H5611" i="30"/>
  <c r="H5615" i="30"/>
  <c r="H5619" i="30"/>
  <c r="H5623" i="30"/>
  <c r="H5627" i="30"/>
  <c r="H5631" i="30"/>
  <c r="H5635" i="30"/>
  <c r="H5639" i="30"/>
  <c r="H5643" i="30"/>
  <c r="H5647" i="30"/>
  <c r="H5651" i="30"/>
  <c r="H5655" i="30"/>
  <c r="H5659" i="30"/>
  <c r="H5663" i="30"/>
  <c r="H5667" i="30"/>
  <c r="H5671" i="30"/>
  <c r="H5675" i="30"/>
  <c r="H5679" i="30"/>
  <c r="H5683" i="30"/>
  <c r="H5687" i="30"/>
  <c r="H5691" i="30"/>
  <c r="H5695" i="30"/>
  <c r="H5699" i="30"/>
  <c r="H5703" i="30"/>
  <c r="H5707" i="30"/>
  <c r="H5711" i="30"/>
  <c r="H5715" i="30"/>
  <c r="H5719" i="30"/>
  <c r="H5723" i="30"/>
  <c r="H5727" i="30"/>
  <c r="H5731" i="30"/>
  <c r="H5735" i="30"/>
  <c r="H5739" i="30"/>
  <c r="H5743" i="30"/>
  <c r="H5747" i="30"/>
  <c r="H5751" i="30"/>
  <c r="H5755" i="30"/>
  <c r="H5759" i="30"/>
  <c r="H5763" i="30"/>
  <c r="H5767" i="30"/>
  <c r="H5771" i="30"/>
  <c r="H5775" i="30"/>
  <c r="H5779" i="30"/>
  <c r="H5783" i="30"/>
  <c r="H5787" i="30"/>
  <c r="H5791" i="30"/>
  <c r="H5795" i="30"/>
  <c r="H5799" i="30"/>
  <c r="H5803" i="30"/>
  <c r="H5807" i="30"/>
  <c r="H5811" i="30"/>
  <c r="H5815" i="30"/>
  <c r="H5819" i="30"/>
  <c r="H5823" i="30"/>
  <c r="H5827" i="30"/>
  <c r="H5831" i="30"/>
  <c r="H5835" i="30"/>
  <c r="H5839" i="30"/>
  <c r="H5843" i="30"/>
  <c r="H5847" i="30"/>
  <c r="H5851" i="30"/>
  <c r="H5855" i="30"/>
  <c r="H5859" i="30"/>
  <c r="H5863" i="30"/>
  <c r="H5867" i="30"/>
  <c r="H5871" i="30"/>
  <c r="H5875" i="30"/>
  <c r="H5879" i="30"/>
  <c r="H5883" i="30"/>
  <c r="H5887" i="30"/>
  <c r="H5891" i="30"/>
  <c r="H5895" i="30"/>
  <c r="H5899" i="30"/>
  <c r="H5903" i="30"/>
  <c r="H5907" i="30"/>
  <c r="H5911" i="30"/>
  <c r="H5915" i="30"/>
  <c r="H5919" i="30"/>
  <c r="H5923" i="30"/>
  <c r="H5927" i="30"/>
  <c r="H5931" i="30"/>
  <c r="H5935" i="30"/>
  <c r="H5939" i="30"/>
  <c r="H5943" i="30"/>
  <c r="H5947" i="30"/>
  <c r="H5951" i="30"/>
  <c r="H5955" i="30"/>
  <c r="H5959" i="30"/>
  <c r="H5963" i="30"/>
  <c r="H5967" i="30"/>
  <c r="H5971" i="30"/>
  <c r="H5975" i="30"/>
  <c r="H5979" i="30"/>
  <c r="H5983" i="30"/>
  <c r="H5987" i="30"/>
  <c r="H5991" i="30"/>
  <c r="H5995" i="30"/>
  <c r="H5999" i="30"/>
  <c r="H6003" i="30"/>
  <c r="H6007" i="30"/>
  <c r="H6011" i="30"/>
  <c r="H6015" i="30"/>
  <c r="H6019" i="30"/>
  <c r="H6023" i="30"/>
  <c r="H4498" i="30"/>
  <c r="H4508" i="30"/>
  <c r="H4516" i="30"/>
  <c r="H4524" i="30"/>
  <c r="H4532" i="30"/>
  <c r="H4540" i="30"/>
  <c r="H4548" i="30"/>
  <c r="H4556" i="30"/>
  <c r="H4564" i="30"/>
  <c r="H4572" i="30"/>
  <c r="H4580" i="30"/>
  <c r="H4588" i="30"/>
  <c r="H4596" i="30"/>
  <c r="H4604" i="30"/>
  <c r="H4612" i="30"/>
  <c r="H4620" i="30"/>
  <c r="H4628" i="30"/>
  <c r="H4636" i="30"/>
  <c r="H4644" i="30"/>
  <c r="H4652" i="30"/>
  <c r="H4660" i="30"/>
  <c r="H4668" i="30"/>
  <c r="H4676" i="30"/>
  <c r="H4684" i="30"/>
  <c r="H4692" i="30"/>
  <c r="H4700" i="30"/>
  <c r="H4708" i="30"/>
  <c r="H4716" i="30"/>
  <c r="H4724" i="30"/>
  <c r="H4732" i="30"/>
  <c r="H4740" i="30"/>
  <c r="H4748" i="30"/>
  <c r="H4756" i="30"/>
  <c r="H4764" i="30"/>
  <c r="H4772" i="30"/>
  <c r="H4780" i="30"/>
  <c r="H4788" i="30"/>
  <c r="H4796" i="30"/>
  <c r="H4804" i="30"/>
  <c r="H4811" i="30"/>
  <c r="H4816" i="30"/>
  <c r="H4820" i="30"/>
  <c r="H4824" i="30"/>
  <c r="H4828" i="30"/>
  <c r="H4832" i="30"/>
  <c r="H4836" i="30"/>
  <c r="H4840" i="30"/>
  <c r="H4844" i="30"/>
  <c r="H4848" i="30"/>
  <c r="H4852" i="30"/>
  <c r="H4856" i="30"/>
  <c r="H4860" i="30"/>
  <c r="H4864" i="30"/>
  <c r="H4868" i="30"/>
  <c r="H4872" i="30"/>
  <c r="H4876" i="30"/>
  <c r="H4880" i="30"/>
  <c r="H4884" i="30"/>
  <c r="H4888" i="30"/>
  <c r="H4892" i="30"/>
  <c r="H4896" i="30"/>
  <c r="H4900" i="30"/>
  <c r="H4904" i="30"/>
  <c r="H4908" i="30"/>
  <c r="H4912" i="30"/>
  <c r="H4916" i="30"/>
  <c r="H4920" i="30"/>
  <c r="H4924" i="30"/>
  <c r="H4928" i="30"/>
  <c r="H4932" i="30"/>
  <c r="H4936" i="30"/>
  <c r="H4940" i="30"/>
  <c r="H4944" i="30"/>
  <c r="H4948" i="30"/>
  <c r="H4952" i="30"/>
  <c r="H4956" i="30"/>
  <c r="H4960" i="30"/>
  <c r="H4964" i="30"/>
  <c r="H4968" i="30"/>
  <c r="H4972" i="30"/>
  <c r="H4976" i="30"/>
  <c r="H4980" i="30"/>
  <c r="H4984" i="30"/>
  <c r="H4988" i="30"/>
  <c r="H4992" i="30"/>
  <c r="H4996" i="30"/>
  <c r="H5000" i="30"/>
  <c r="H5004" i="30"/>
  <c r="H5008" i="30"/>
  <c r="H5012" i="30"/>
  <c r="H5016" i="30"/>
  <c r="H5020" i="30"/>
  <c r="H5024" i="30"/>
  <c r="H5028" i="30"/>
  <c r="H5032" i="30"/>
  <c r="H5036" i="30"/>
  <c r="H5040" i="30"/>
  <c r="H5044" i="30"/>
  <c r="H5048" i="30"/>
  <c r="H5052" i="30"/>
  <c r="H5056" i="30"/>
  <c r="H5060" i="30"/>
  <c r="H5064" i="30"/>
  <c r="H5068" i="30"/>
  <c r="H5072" i="30"/>
  <c r="H5076" i="30"/>
  <c r="H5080" i="30"/>
  <c r="H5084" i="30"/>
  <c r="H5088" i="30"/>
  <c r="H5092" i="30"/>
  <c r="H5096" i="30"/>
  <c r="H5100" i="30"/>
  <c r="H5104" i="30"/>
  <c r="H5108" i="30"/>
  <c r="H5112" i="30"/>
  <c r="H5116" i="30"/>
  <c r="H5120" i="30"/>
  <c r="H5124" i="30"/>
  <c r="H5128" i="30"/>
  <c r="H5132" i="30"/>
  <c r="H5136" i="30"/>
  <c r="H5140" i="30"/>
  <c r="H5144" i="30"/>
  <c r="H5148" i="30"/>
  <c r="H5152" i="30"/>
  <c r="H5156" i="30"/>
  <c r="H5160" i="30"/>
  <c r="H5164" i="30"/>
  <c r="H5168" i="30"/>
  <c r="H5172" i="30"/>
  <c r="H5176" i="30"/>
  <c r="H5180" i="30"/>
  <c r="H5184" i="30"/>
  <c r="H5188" i="30"/>
  <c r="H5192" i="30"/>
  <c r="H5196" i="30"/>
  <c r="H5200" i="30"/>
  <c r="H5204" i="30"/>
  <c r="H5208" i="30"/>
  <c r="H5212" i="30"/>
  <c r="H5216" i="30"/>
  <c r="H5220" i="30"/>
  <c r="H5224" i="30"/>
  <c r="H5228" i="30"/>
  <c r="H5232" i="30"/>
  <c r="H5236" i="30"/>
  <c r="H5240" i="30"/>
  <c r="H5244" i="30"/>
  <c r="H5248" i="30"/>
  <c r="H5252" i="30"/>
  <c r="H5256" i="30"/>
  <c r="H5260" i="30"/>
  <c r="H5264" i="30"/>
  <c r="H5268" i="30"/>
  <c r="H5272" i="30"/>
  <c r="H5276" i="30"/>
  <c r="H5280" i="30"/>
  <c r="H5284" i="30"/>
  <c r="H5288" i="30"/>
  <c r="H5292" i="30"/>
  <c r="H5296" i="30"/>
  <c r="H5300" i="30"/>
  <c r="H5304" i="30"/>
  <c r="H5308" i="30"/>
  <c r="H5312" i="30"/>
  <c r="H5316" i="30"/>
  <c r="H5320" i="30"/>
  <c r="H5324" i="30"/>
  <c r="H5328" i="30"/>
  <c r="H5332" i="30"/>
  <c r="H5336" i="30"/>
  <c r="H5340" i="30"/>
  <c r="H5344" i="30"/>
  <c r="H5348" i="30"/>
  <c r="H5352" i="30"/>
  <c r="H5356" i="30"/>
  <c r="H5360" i="30"/>
  <c r="H5364" i="30"/>
  <c r="H5368" i="30"/>
  <c r="H5372" i="30"/>
  <c r="H5376" i="30"/>
  <c r="H5380" i="30"/>
  <c r="H5384" i="30"/>
  <c r="H5388" i="30"/>
  <c r="H5392" i="30"/>
  <c r="H5396" i="30"/>
  <c r="H5400" i="30"/>
  <c r="H5404" i="30"/>
  <c r="H5408" i="30"/>
  <c r="H5412" i="30"/>
  <c r="H5416" i="30"/>
  <c r="H5420" i="30"/>
  <c r="H5424" i="30"/>
  <c r="H5428" i="30"/>
  <c r="H5432" i="30"/>
  <c r="H5436" i="30"/>
  <c r="H5440" i="30"/>
  <c r="H5444" i="30"/>
  <c r="H5448" i="30"/>
  <c r="H5452" i="30"/>
  <c r="H5456" i="30"/>
  <c r="H5460" i="30"/>
  <c r="H5464" i="30"/>
  <c r="H5468" i="30"/>
  <c r="H5472" i="30"/>
  <c r="H5476" i="30"/>
  <c r="H5480" i="30"/>
  <c r="H5484" i="30"/>
  <c r="H5488" i="30"/>
  <c r="H5492" i="30"/>
  <c r="H5496" i="30"/>
  <c r="H5500" i="30"/>
  <c r="H5504" i="30"/>
  <c r="H5508" i="30"/>
  <c r="H5512" i="30"/>
  <c r="H5516" i="30"/>
  <c r="H5520" i="30"/>
  <c r="H5524" i="30"/>
  <c r="H5528" i="30"/>
  <c r="H5532" i="30"/>
  <c r="H5536" i="30"/>
  <c r="H5540" i="30"/>
  <c r="H5544" i="30"/>
  <c r="H5548" i="30"/>
  <c r="H5552" i="30"/>
  <c r="H5556" i="30"/>
  <c r="H5560" i="30"/>
  <c r="H5564" i="30"/>
  <c r="H5568" i="30"/>
  <c r="H4502" i="30"/>
  <c r="H4510" i="30"/>
  <c r="H4518" i="30"/>
  <c r="H4526" i="30"/>
  <c r="H4534" i="30"/>
  <c r="H4542" i="30"/>
  <c r="H4550" i="30"/>
  <c r="H4558" i="30"/>
  <c r="H4566" i="30"/>
  <c r="H4574" i="30"/>
  <c r="H4582" i="30"/>
  <c r="H4590" i="30"/>
  <c r="H4598" i="30"/>
  <c r="H4606" i="30"/>
  <c r="H4614" i="30"/>
  <c r="H4622" i="30"/>
  <c r="H4630" i="30"/>
  <c r="H4638" i="30"/>
  <c r="H4646" i="30"/>
  <c r="H4654" i="30"/>
  <c r="H4662" i="30"/>
  <c r="H4670" i="30"/>
  <c r="H4678" i="30"/>
  <c r="H4686" i="30"/>
  <c r="H4694" i="30"/>
  <c r="H4702" i="30"/>
  <c r="H4710" i="30"/>
  <c r="H4718" i="30"/>
  <c r="H4726" i="30"/>
  <c r="H4734" i="30"/>
  <c r="H4742" i="30"/>
  <c r="H4750" i="30"/>
  <c r="H4758" i="30"/>
  <c r="H4766" i="30"/>
  <c r="H4774" i="30"/>
  <c r="H4782" i="30"/>
  <c r="H4790" i="30"/>
  <c r="H4798" i="30"/>
  <c r="H4806" i="30"/>
  <c r="H4812" i="30"/>
  <c r="H4817" i="30"/>
  <c r="H4821" i="30"/>
  <c r="H4825" i="30"/>
  <c r="H4829" i="30"/>
  <c r="H4833" i="30"/>
  <c r="H4837" i="30"/>
  <c r="H4841" i="30"/>
  <c r="H4845" i="30"/>
  <c r="H4849" i="30"/>
  <c r="H4853" i="30"/>
  <c r="H4857" i="30"/>
  <c r="H4861" i="30"/>
  <c r="H4865" i="30"/>
  <c r="H4869" i="30"/>
  <c r="H4873" i="30"/>
  <c r="H4877" i="30"/>
  <c r="H4881" i="30"/>
  <c r="H4885" i="30"/>
  <c r="H4889" i="30"/>
  <c r="H4893" i="30"/>
  <c r="H4897" i="30"/>
  <c r="H4901" i="30"/>
  <c r="H4905" i="30"/>
  <c r="H4909" i="30"/>
  <c r="H4913" i="30"/>
  <c r="H4917" i="30"/>
  <c r="H4921" i="30"/>
  <c r="H4925" i="30"/>
  <c r="H4929" i="30"/>
  <c r="H4933" i="30"/>
  <c r="H4937" i="30"/>
  <c r="H4941" i="30"/>
  <c r="H4945" i="30"/>
  <c r="H4949" i="30"/>
  <c r="H4953" i="30"/>
  <c r="H4957" i="30"/>
  <c r="H4961" i="30"/>
  <c r="H4965" i="30"/>
  <c r="H4969" i="30"/>
  <c r="H4973" i="30"/>
  <c r="H4977" i="30"/>
  <c r="H4981" i="30"/>
  <c r="H4985" i="30"/>
  <c r="H4989" i="30"/>
  <c r="H4993" i="30"/>
  <c r="H4997" i="30"/>
  <c r="H5001" i="30"/>
  <c r="H5005" i="30"/>
  <c r="H5009" i="30"/>
  <c r="H5013" i="30"/>
  <c r="H5017" i="30"/>
  <c r="H5021" i="30"/>
  <c r="H5025" i="30"/>
  <c r="H5029" i="30"/>
  <c r="H5033" i="30"/>
  <c r="H5037" i="30"/>
  <c r="H5041" i="30"/>
  <c r="H5045" i="30"/>
  <c r="H5049" i="30"/>
  <c r="H5053" i="30"/>
  <c r="H5057" i="30"/>
  <c r="H5061" i="30"/>
  <c r="H5065" i="30"/>
  <c r="H5069" i="30"/>
  <c r="H5073" i="30"/>
  <c r="H5077" i="30"/>
  <c r="H5081" i="30"/>
  <c r="H5085" i="30"/>
  <c r="H5089" i="30"/>
  <c r="H5093" i="30"/>
  <c r="H5097" i="30"/>
  <c r="H5101" i="30"/>
  <c r="H5105" i="30"/>
  <c r="H5109" i="30"/>
  <c r="H5113" i="30"/>
  <c r="H5117" i="30"/>
  <c r="H5121" i="30"/>
  <c r="H5125" i="30"/>
  <c r="H5129" i="30"/>
  <c r="H5133" i="30"/>
  <c r="H5137" i="30"/>
  <c r="H5141" i="30"/>
  <c r="H5145" i="30"/>
  <c r="H5149" i="30"/>
  <c r="H5153" i="30"/>
  <c r="H5157" i="30"/>
  <c r="H5161" i="30"/>
  <c r="H5165" i="30"/>
  <c r="H5169" i="30"/>
  <c r="H5173" i="30"/>
  <c r="H5177" i="30"/>
  <c r="H5181" i="30"/>
  <c r="H5185" i="30"/>
  <c r="H5189" i="30"/>
  <c r="H5193" i="30"/>
  <c r="H5197" i="30"/>
  <c r="H5201" i="30"/>
  <c r="H5205" i="30"/>
  <c r="H5209" i="30"/>
  <c r="H5213" i="30"/>
  <c r="H5217" i="30"/>
  <c r="H5221" i="30"/>
  <c r="H5225" i="30"/>
  <c r="H5229" i="30"/>
  <c r="H5233" i="30"/>
  <c r="H5237" i="30"/>
  <c r="H5241" i="30"/>
  <c r="H5245" i="30"/>
  <c r="H5249" i="30"/>
  <c r="H5253" i="30"/>
  <c r="H5257" i="30"/>
  <c r="H5261" i="30"/>
  <c r="H5265" i="30"/>
  <c r="H5269" i="30"/>
  <c r="H5273" i="30"/>
  <c r="H5277" i="30"/>
  <c r="H5281" i="30"/>
  <c r="H5285" i="30"/>
  <c r="H5289" i="30"/>
  <c r="H5293" i="30"/>
  <c r="H5297" i="30"/>
  <c r="H5301" i="30"/>
  <c r="H5305" i="30"/>
  <c r="H5309" i="30"/>
  <c r="H5313" i="30"/>
  <c r="H5317" i="30"/>
  <c r="H5321" i="30"/>
  <c r="H5325" i="30"/>
  <c r="H5329" i="30"/>
  <c r="H5333" i="30"/>
  <c r="H5337" i="30"/>
  <c r="H5341" i="30"/>
  <c r="H5345" i="30"/>
  <c r="H5349" i="30"/>
  <c r="H5353" i="30"/>
  <c r="H5357" i="30"/>
  <c r="H5361" i="30"/>
  <c r="H5365" i="30"/>
  <c r="H5369" i="30"/>
  <c r="H5373" i="30"/>
  <c r="H5377" i="30"/>
  <c r="H5381" i="30"/>
  <c r="H5385" i="30"/>
  <c r="H5389" i="30"/>
  <c r="H5393" i="30"/>
  <c r="H5397" i="30"/>
  <c r="H5401" i="30"/>
  <c r="H5405" i="30"/>
  <c r="H5409" i="30"/>
  <c r="H5413" i="30"/>
  <c r="H5417" i="30"/>
  <c r="H5421" i="30"/>
  <c r="H5425" i="30"/>
  <c r="H5429" i="30"/>
  <c r="H5433" i="30"/>
  <c r="H5437" i="30"/>
  <c r="H5441" i="30"/>
  <c r="H5445" i="30"/>
  <c r="H5449" i="30"/>
  <c r="H5453" i="30"/>
  <c r="H5457" i="30"/>
  <c r="H5461" i="30"/>
  <c r="H5465" i="30"/>
  <c r="H5469" i="30"/>
  <c r="H5473" i="30"/>
  <c r="H5477" i="30"/>
  <c r="H5481" i="30"/>
  <c r="H5485" i="30"/>
  <c r="H5489" i="30"/>
  <c r="H5493" i="30"/>
  <c r="H5497" i="30"/>
  <c r="H5501" i="30"/>
  <c r="H5505" i="30"/>
  <c r="H5509" i="30"/>
  <c r="H5513" i="30"/>
  <c r="H5517" i="30"/>
  <c r="H5521" i="30"/>
  <c r="H5525" i="30"/>
  <c r="H5529" i="30"/>
  <c r="H5533" i="30"/>
  <c r="H5537" i="30"/>
  <c r="H5541" i="30"/>
  <c r="H5545" i="30"/>
  <c r="H5549" i="30"/>
  <c r="H5553" i="30"/>
  <c r="H5557" i="30"/>
  <c r="H5561" i="30"/>
  <c r="H5565" i="30"/>
  <c r="H5569" i="30"/>
  <c r="H5573" i="30"/>
  <c r="H5577" i="30"/>
  <c r="H5581" i="30"/>
  <c r="H5585" i="30"/>
  <c r="H5589" i="30"/>
  <c r="H5593" i="30"/>
  <c r="H5597" i="30"/>
  <c r="H5601" i="30"/>
  <c r="H5605" i="30"/>
  <c r="H5609" i="30"/>
  <c r="H5613" i="30"/>
  <c r="H5617" i="30"/>
  <c r="H5621" i="30"/>
  <c r="H5625" i="30"/>
  <c r="H5629" i="30"/>
  <c r="H5633" i="30"/>
  <c r="H5637" i="30"/>
  <c r="H5641" i="30"/>
  <c r="H5645" i="30"/>
  <c r="H5649" i="30"/>
  <c r="H5653" i="30"/>
  <c r="H5657" i="30"/>
  <c r="H5661" i="30"/>
  <c r="H5665" i="30"/>
  <c r="H5669" i="30"/>
  <c r="H5673" i="30"/>
  <c r="H5677" i="30"/>
  <c r="H5681" i="30"/>
  <c r="H5685" i="30"/>
  <c r="H5689" i="30"/>
  <c r="H5693" i="30"/>
  <c r="H5697" i="30"/>
  <c r="H5701" i="30"/>
  <c r="H5705" i="30"/>
  <c r="H5709" i="30"/>
  <c r="H5713" i="30"/>
  <c r="H5717" i="30"/>
  <c r="H5721" i="30"/>
  <c r="H5725" i="30"/>
  <c r="H5729" i="30"/>
  <c r="H5733" i="30"/>
  <c r="H5737" i="30"/>
  <c r="H5741" i="30"/>
  <c r="H5745" i="30"/>
  <c r="H5749" i="30"/>
  <c r="H5753" i="30"/>
  <c r="H5757" i="30"/>
  <c r="H5761" i="30"/>
  <c r="H5765" i="30"/>
  <c r="H5769" i="30"/>
  <c r="H5773" i="30"/>
  <c r="H5777" i="30"/>
  <c r="H5781" i="30"/>
  <c r="H5785" i="30"/>
  <c r="H5789" i="30"/>
  <c r="H5793" i="30"/>
  <c r="H5797" i="30"/>
  <c r="H5801" i="30"/>
  <c r="H5805" i="30"/>
  <c r="H5809" i="30"/>
  <c r="H5813" i="30"/>
  <c r="H5817" i="30"/>
  <c r="H5821" i="30"/>
  <c r="H5825" i="30"/>
  <c r="H5829" i="30"/>
  <c r="H5833" i="30"/>
  <c r="H5837" i="30"/>
  <c r="H5841" i="30"/>
  <c r="H5845" i="30"/>
  <c r="H5849" i="30"/>
  <c r="H5853" i="30"/>
  <c r="H5857" i="30"/>
  <c r="H5861" i="30"/>
  <c r="H5865" i="30"/>
  <c r="H5869" i="30"/>
  <c r="H5873" i="30"/>
  <c r="H5877" i="30"/>
  <c r="H5881" i="30"/>
  <c r="H5885" i="30"/>
  <c r="H5889" i="30"/>
  <c r="H5893" i="30"/>
  <c r="H5897" i="30"/>
  <c r="H5901" i="30"/>
  <c r="H5905" i="30"/>
  <c r="H5909" i="30"/>
  <c r="H5913" i="30"/>
  <c r="H5917" i="30"/>
  <c r="H5921" i="30"/>
  <c r="H5925" i="30"/>
  <c r="H5929" i="30"/>
  <c r="H5933" i="30"/>
  <c r="H5937" i="30"/>
  <c r="H5941" i="30"/>
  <c r="H5945" i="30"/>
  <c r="H5949" i="30"/>
  <c r="H5953" i="30"/>
  <c r="H5957" i="30"/>
  <c r="H5961" i="30"/>
  <c r="H5965" i="30"/>
  <c r="H5969" i="30"/>
  <c r="H5973" i="30"/>
  <c r="H5977" i="30"/>
  <c r="H5981" i="30"/>
  <c r="H5985" i="30"/>
  <c r="H5989" i="30"/>
  <c r="H5993" i="30"/>
  <c r="H5997" i="30"/>
  <c r="H6001" i="30"/>
  <c r="H6005" i="30"/>
  <c r="H6009" i="30"/>
  <c r="H6013" i="30"/>
  <c r="H6017" i="30"/>
  <c r="H5572" i="30"/>
  <c r="H5582" i="30"/>
  <c r="H5590" i="30"/>
  <c r="H5598" i="30"/>
  <c r="H5606" i="30"/>
  <c r="H5614" i="30"/>
  <c r="H5622" i="30"/>
  <c r="H5630" i="30"/>
  <c r="H5638" i="30"/>
  <c r="H5646" i="30"/>
  <c r="H5654" i="30"/>
  <c r="H5662" i="30"/>
  <c r="H5670" i="30"/>
  <c r="H5678" i="30"/>
  <c r="H5686" i="30"/>
  <c r="H5694" i="30"/>
  <c r="H5702" i="30"/>
  <c r="H5710" i="30"/>
  <c r="H5718" i="30"/>
  <c r="H5726" i="30"/>
  <c r="H5734" i="30"/>
  <c r="H5742" i="30"/>
  <c r="H5750" i="30"/>
  <c r="H5758" i="30"/>
  <c r="H5766" i="30"/>
  <c r="H5774" i="30"/>
  <c r="H5782" i="30"/>
  <c r="H5790" i="30"/>
  <c r="H5798" i="30"/>
  <c r="H5806" i="30"/>
  <c r="H5814" i="30"/>
  <c r="H5822" i="30"/>
  <c r="H5830" i="30"/>
  <c r="H5838" i="30"/>
  <c r="H5846" i="30"/>
  <c r="H5854" i="30"/>
  <c r="H5862" i="30"/>
  <c r="H5870" i="30"/>
  <c r="H5878" i="30"/>
  <c r="H5886" i="30"/>
  <c r="H5894" i="30"/>
  <c r="H5902" i="30"/>
  <c r="H5910" i="30"/>
  <c r="H5918" i="30"/>
  <c r="H5926" i="30"/>
  <c r="H5934" i="30"/>
  <c r="H5942" i="30"/>
  <c r="H5950" i="30"/>
  <c r="H5958" i="30"/>
  <c r="H5966" i="30"/>
  <c r="H5974" i="30"/>
  <c r="H5982" i="30"/>
  <c r="H5990" i="30"/>
  <c r="H5998" i="30"/>
  <c r="H6006" i="30"/>
  <c r="H6014" i="30"/>
  <c r="H6021" i="30"/>
  <c r="H6026" i="30"/>
  <c r="H6030" i="30"/>
  <c r="H6034" i="30"/>
  <c r="H6038" i="30"/>
  <c r="H6042" i="30"/>
  <c r="H6046" i="30"/>
  <c r="H6050" i="30"/>
  <c r="H6054" i="30"/>
  <c r="H6058" i="30"/>
  <c r="H6062" i="30"/>
  <c r="H6066" i="30"/>
  <c r="H6070" i="30"/>
  <c r="H6074" i="30"/>
  <c r="H6078" i="30"/>
  <c r="H6082" i="30"/>
  <c r="H6086" i="30"/>
  <c r="H6090" i="30"/>
  <c r="H6094" i="30"/>
  <c r="H6098" i="30"/>
  <c r="H6102" i="30"/>
  <c r="H6106" i="30"/>
  <c r="H6110" i="30"/>
  <c r="H6114" i="30"/>
  <c r="H6118" i="30"/>
  <c r="H6122" i="30"/>
  <c r="H6126" i="30"/>
  <c r="H6130" i="30"/>
  <c r="H6134" i="30"/>
  <c r="H6138" i="30"/>
  <c r="H6142" i="30"/>
  <c r="H6146" i="30"/>
  <c r="H6150" i="30"/>
  <c r="H6154" i="30"/>
  <c r="H6158" i="30"/>
  <c r="H6162" i="30"/>
  <c r="H6166" i="30"/>
  <c r="H6170" i="30"/>
  <c r="H6174" i="30"/>
  <c r="H6178" i="30"/>
  <c r="H6182" i="30"/>
  <c r="H6186" i="30"/>
  <c r="H6190" i="30"/>
  <c r="H6194" i="30"/>
  <c r="H6198" i="30"/>
  <c r="H6202" i="30"/>
  <c r="H6206" i="30"/>
  <c r="H6210" i="30"/>
  <c r="H6214" i="30"/>
  <c r="H6218" i="30"/>
  <c r="H6222" i="30"/>
  <c r="H6226" i="30"/>
  <c r="H6230" i="30"/>
  <c r="H6234" i="30"/>
  <c r="H6238" i="30"/>
  <c r="H6242" i="30"/>
  <c r="H6246" i="30"/>
  <c r="H6250" i="30"/>
  <c r="H6254" i="30"/>
  <c r="H6258" i="30"/>
  <c r="H6262" i="30"/>
  <c r="H6266" i="30"/>
  <c r="H6270" i="30"/>
  <c r="H6274" i="30"/>
  <c r="H6278" i="30"/>
  <c r="H6282" i="30"/>
  <c r="H6286" i="30"/>
  <c r="H6290" i="30"/>
  <c r="H6294" i="30"/>
  <c r="H6298" i="30"/>
  <c r="H6302" i="30"/>
  <c r="H6306" i="30"/>
  <c r="H6310" i="30"/>
  <c r="H6314" i="30"/>
  <c r="H6318" i="30"/>
  <c r="H6322" i="30"/>
  <c r="H6326" i="30"/>
  <c r="H6330" i="30"/>
  <c r="H6334" i="30"/>
  <c r="H6338" i="30"/>
  <c r="H6342" i="30"/>
  <c r="H6346" i="30"/>
  <c r="H6350" i="30"/>
  <c r="H6354" i="30"/>
  <c r="H6358" i="30"/>
  <c r="H6362" i="30"/>
  <c r="H6366" i="30"/>
  <c r="H6370" i="30"/>
  <c r="H6374" i="30"/>
  <c r="H6378" i="30"/>
  <c r="H6382" i="30"/>
  <c r="H6386" i="30"/>
  <c r="H6390" i="30"/>
  <c r="H6394" i="30"/>
  <c r="H6398" i="30"/>
  <c r="H6402" i="30"/>
  <c r="H6406" i="30"/>
  <c r="H6410" i="30"/>
  <c r="H6414" i="30"/>
  <c r="H6418" i="30"/>
  <c r="H6422" i="30"/>
  <c r="H6426" i="30"/>
  <c r="H6430" i="30"/>
  <c r="H6434" i="30"/>
  <c r="H6438" i="30"/>
  <c r="H6442" i="30"/>
  <c r="H6446" i="30"/>
  <c r="H6450" i="30"/>
  <c r="H6454" i="30"/>
  <c r="H6458" i="30"/>
  <c r="H6462" i="30"/>
  <c r="H6466" i="30"/>
  <c r="H6470" i="30"/>
  <c r="H6474" i="30"/>
  <c r="H6478" i="30"/>
  <c r="H6482" i="30"/>
  <c r="H6486" i="30"/>
  <c r="H6490" i="30"/>
  <c r="H6494" i="30"/>
  <c r="H6498" i="30"/>
  <c r="H6502" i="30"/>
  <c r="H6506" i="30"/>
  <c r="H6510" i="30"/>
  <c r="H6514" i="30"/>
  <c r="H6518" i="30"/>
  <c r="H6522" i="30"/>
  <c r="H6526" i="30"/>
  <c r="H6530" i="30"/>
  <c r="H6534" i="30"/>
  <c r="H6538" i="30"/>
  <c r="H6542" i="30"/>
  <c r="H6546" i="30"/>
  <c r="H6550" i="30"/>
  <c r="H6554" i="30"/>
  <c r="H6558" i="30"/>
  <c r="H6562" i="30"/>
  <c r="H6566" i="30"/>
  <c r="H6570" i="30"/>
  <c r="H6574" i="30"/>
  <c r="H6578" i="30"/>
  <c r="H6582" i="30"/>
  <c r="H6586" i="30"/>
  <c r="H6590" i="30"/>
  <c r="H6594" i="30"/>
  <c r="H6598" i="30"/>
  <c r="H6602" i="30"/>
  <c r="H6606" i="30"/>
  <c r="H6610" i="30"/>
  <c r="H6614" i="30"/>
  <c r="H6618" i="30"/>
  <c r="H6622" i="30"/>
  <c r="H6626" i="30"/>
  <c r="H6630" i="30"/>
  <c r="H6634" i="30"/>
  <c r="H6638" i="30"/>
  <c r="H6642" i="30"/>
  <c r="H6646" i="30"/>
  <c r="H6650" i="30"/>
  <c r="H6654" i="30"/>
  <c r="H6658" i="30"/>
  <c r="H6662" i="30"/>
  <c r="H6666" i="30"/>
  <c r="H6670" i="30"/>
  <c r="H6674" i="30"/>
  <c r="H6678" i="30"/>
  <c r="H6682" i="30"/>
  <c r="H6686" i="30"/>
  <c r="H6690" i="30"/>
  <c r="H6694" i="30"/>
  <c r="H6698" i="30"/>
  <c r="H6702" i="30"/>
  <c r="H6706" i="30"/>
  <c r="H6710" i="30"/>
  <c r="H6714" i="30"/>
  <c r="H6718" i="30"/>
  <c r="H6722" i="30"/>
  <c r="H6726" i="30"/>
  <c r="H6730" i="30"/>
  <c r="H6734" i="30"/>
  <c r="H6738" i="30"/>
  <c r="H6742" i="30"/>
  <c r="H6746" i="30"/>
  <c r="H6750" i="30"/>
  <c r="H6754" i="30"/>
  <c r="H6758" i="30"/>
  <c r="H6762" i="30"/>
  <c r="H6766" i="30"/>
  <c r="H6770" i="30"/>
  <c r="H6774" i="30"/>
  <c r="H6778" i="30"/>
  <c r="H6782" i="30"/>
  <c r="H6786" i="30"/>
  <c r="H6790" i="30"/>
  <c r="H6794" i="30"/>
  <c r="H6798" i="30"/>
  <c r="H6802" i="30"/>
  <c r="H6806" i="30"/>
  <c r="H6810" i="30"/>
  <c r="H6814" i="30"/>
  <c r="H6818" i="30"/>
  <c r="H6822" i="30"/>
  <c r="H6826" i="30"/>
  <c r="H6830" i="30"/>
  <c r="H6834" i="30"/>
  <c r="H6838" i="30"/>
  <c r="H6842" i="30"/>
  <c r="H6846" i="30"/>
  <c r="H6850" i="30"/>
  <c r="H6854" i="30"/>
  <c r="H6858" i="30"/>
  <c r="H6862" i="30"/>
  <c r="H6866" i="30"/>
  <c r="H6870" i="30"/>
  <c r="H6874" i="30"/>
  <c r="H6878" i="30"/>
  <c r="H6882" i="30"/>
  <c r="H6886" i="30"/>
  <c r="H6890" i="30"/>
  <c r="H6894" i="30"/>
  <c r="H6898" i="30"/>
  <c r="H6902" i="30"/>
  <c r="H6906" i="30"/>
  <c r="H6910" i="30"/>
  <c r="H6914" i="30"/>
  <c r="H6918" i="30"/>
  <c r="H6922" i="30"/>
  <c r="H6926" i="30"/>
  <c r="H6930" i="30"/>
  <c r="H6934" i="30"/>
  <c r="H6938" i="30"/>
  <c r="H6942" i="30"/>
  <c r="H6946" i="30"/>
  <c r="H6950" i="30"/>
  <c r="H6954" i="30"/>
  <c r="H6958" i="30"/>
  <c r="H6962" i="30"/>
  <c r="H6966" i="30"/>
  <c r="H6970" i="30"/>
  <c r="H6974" i="30"/>
  <c r="H6978" i="30"/>
  <c r="H6982" i="30"/>
  <c r="H6986" i="30"/>
  <c r="H6990" i="30"/>
  <c r="H6994" i="30"/>
  <c r="H6998" i="30"/>
  <c r="H7002" i="30"/>
  <c r="H7006" i="30"/>
  <c r="H7010" i="30"/>
  <c r="H7014" i="30"/>
  <c r="H7018" i="30"/>
  <c r="H7022" i="30"/>
  <c r="H7026" i="30"/>
  <c r="H7030" i="30"/>
  <c r="H7034" i="30"/>
  <c r="H7038" i="30"/>
  <c r="H7042" i="30"/>
  <c r="H7046" i="30"/>
  <c r="H7050" i="30"/>
  <c r="H7054" i="30"/>
  <c r="H7058" i="30"/>
  <c r="H7062" i="30"/>
  <c r="H7066" i="30"/>
  <c r="H7070" i="30"/>
  <c r="H7074" i="30"/>
  <c r="H7078" i="30"/>
  <c r="H7082" i="30"/>
  <c r="H7086" i="30"/>
  <c r="H7090" i="30"/>
  <c r="H7094" i="30"/>
  <c r="H7098" i="30"/>
  <c r="H7102" i="30"/>
  <c r="H7106" i="30"/>
  <c r="H7110" i="30"/>
  <c r="H7114" i="30"/>
  <c r="H7118" i="30"/>
  <c r="H7122" i="30"/>
  <c r="H7126" i="30"/>
  <c r="H7130" i="30"/>
  <c r="H7134" i="30"/>
  <c r="H7138" i="30"/>
  <c r="H7142" i="30"/>
  <c r="H7146" i="30"/>
  <c r="H7150" i="30"/>
  <c r="H7154" i="30"/>
  <c r="H7158" i="30"/>
  <c r="H5576" i="30"/>
  <c r="H5584" i="30"/>
  <c r="H5592" i="30"/>
  <c r="H5600" i="30"/>
  <c r="H5608" i="30"/>
  <c r="H5616" i="30"/>
  <c r="H5624" i="30"/>
  <c r="H5632" i="30"/>
  <c r="H5640" i="30"/>
  <c r="H5648" i="30"/>
  <c r="H5656" i="30"/>
  <c r="H5664" i="30"/>
  <c r="H5672" i="30"/>
  <c r="H5680" i="30"/>
  <c r="H5688" i="30"/>
  <c r="H5696" i="30"/>
  <c r="H5704" i="30"/>
  <c r="H5712" i="30"/>
  <c r="H5720" i="30"/>
  <c r="H5728" i="30"/>
  <c r="H5736" i="30"/>
  <c r="H5744" i="30"/>
  <c r="H5752" i="30"/>
  <c r="H5760" i="30"/>
  <c r="H5768" i="30"/>
  <c r="H5776" i="30"/>
  <c r="H5784" i="30"/>
  <c r="H5792" i="30"/>
  <c r="H5800" i="30"/>
  <c r="H5808" i="30"/>
  <c r="H5816" i="30"/>
  <c r="H5824" i="30"/>
  <c r="H5832" i="30"/>
  <c r="H5840" i="30"/>
  <c r="H5848" i="30"/>
  <c r="H5856" i="30"/>
  <c r="H5864" i="30"/>
  <c r="H5872" i="30"/>
  <c r="H5880" i="30"/>
  <c r="H5888" i="30"/>
  <c r="H5896" i="30"/>
  <c r="H5904" i="30"/>
  <c r="H5912" i="30"/>
  <c r="H5920" i="30"/>
  <c r="H5928" i="30"/>
  <c r="H5936" i="30"/>
  <c r="H5944" i="30"/>
  <c r="H5952" i="30"/>
  <c r="H5960" i="30"/>
  <c r="H5968" i="30"/>
  <c r="H5976" i="30"/>
  <c r="H5984" i="30"/>
  <c r="H5992" i="30"/>
  <c r="H6000" i="30"/>
  <c r="H6008" i="30"/>
  <c r="H6016" i="30"/>
  <c r="H6022" i="30"/>
  <c r="H6027" i="30"/>
  <c r="H6031" i="30"/>
  <c r="H6035" i="30"/>
  <c r="H6039" i="30"/>
  <c r="H6043" i="30"/>
  <c r="H6047" i="30"/>
  <c r="H6051" i="30"/>
  <c r="H6055" i="30"/>
  <c r="H6059" i="30"/>
  <c r="H6063" i="30"/>
  <c r="H6067" i="30"/>
  <c r="H6071" i="30"/>
  <c r="H6075" i="30"/>
  <c r="H6079" i="30"/>
  <c r="H6083" i="30"/>
  <c r="H6087" i="30"/>
  <c r="H6091" i="30"/>
  <c r="H6095" i="30"/>
  <c r="H6099" i="30"/>
  <c r="H6103" i="30"/>
  <c r="H6107" i="30"/>
  <c r="H6111" i="30"/>
  <c r="H6115" i="30"/>
  <c r="H6119" i="30"/>
  <c r="H6123" i="30"/>
  <c r="H6127" i="30"/>
  <c r="H6131" i="30"/>
  <c r="H6135" i="30"/>
  <c r="H6139" i="30"/>
  <c r="H6143" i="30"/>
  <c r="H6147" i="30"/>
  <c r="H6151" i="30"/>
  <c r="H6155" i="30"/>
  <c r="H6159" i="30"/>
  <c r="H6163" i="30"/>
  <c r="H6167" i="30"/>
  <c r="H6171" i="30"/>
  <c r="H6175" i="30"/>
  <c r="H6179" i="30"/>
  <c r="H6183" i="30"/>
  <c r="H6187" i="30"/>
  <c r="H6191" i="30"/>
  <c r="H6195" i="30"/>
  <c r="H6199" i="30"/>
  <c r="H6203" i="30"/>
  <c r="H6207" i="30"/>
  <c r="H6211" i="30"/>
  <c r="H6215" i="30"/>
  <c r="H6219" i="30"/>
  <c r="H6223" i="30"/>
  <c r="H6227" i="30"/>
  <c r="H6231" i="30"/>
  <c r="H6235" i="30"/>
  <c r="H6239" i="30"/>
  <c r="H6243" i="30"/>
  <c r="H6247" i="30"/>
  <c r="H6251" i="30"/>
  <c r="H6255" i="30"/>
  <c r="H6259" i="30"/>
  <c r="H6263" i="30"/>
  <c r="H6267" i="30"/>
  <c r="H6271" i="30"/>
  <c r="H6275" i="30"/>
  <c r="H6279" i="30"/>
  <c r="H6283" i="30"/>
  <c r="H6287" i="30"/>
  <c r="H6291" i="30"/>
  <c r="H6295" i="30"/>
  <c r="H6299" i="30"/>
  <c r="H6303" i="30"/>
  <c r="H6307" i="30"/>
  <c r="H6311" i="30"/>
  <c r="H6315" i="30"/>
  <c r="H6319" i="30"/>
  <c r="H6323" i="30"/>
  <c r="H6327" i="30"/>
  <c r="H6331" i="30"/>
  <c r="H6335" i="30"/>
  <c r="H6339" i="30"/>
  <c r="H6343" i="30"/>
  <c r="H6347" i="30"/>
  <c r="H6351" i="30"/>
  <c r="H6355" i="30"/>
  <c r="H6359" i="30"/>
  <c r="H6363" i="30"/>
  <c r="H6367" i="30"/>
  <c r="H6371" i="30"/>
  <c r="H6375" i="30"/>
  <c r="H6379" i="30"/>
  <c r="H6383" i="30"/>
  <c r="H6387" i="30"/>
  <c r="H6391" i="30"/>
  <c r="H6395" i="30"/>
  <c r="H6399" i="30"/>
  <c r="H6403" i="30"/>
  <c r="H6407" i="30"/>
  <c r="H6411" i="30"/>
  <c r="H6415" i="30"/>
  <c r="H6419" i="30"/>
  <c r="H6423" i="30"/>
  <c r="H6427" i="30"/>
  <c r="H6431" i="30"/>
  <c r="H6435" i="30"/>
  <c r="H6439" i="30"/>
  <c r="H6443" i="30"/>
  <c r="H6447" i="30"/>
  <c r="H6451" i="30"/>
  <c r="H6455" i="30"/>
  <c r="H6459" i="30"/>
  <c r="H6463" i="30"/>
  <c r="H6467" i="30"/>
  <c r="H6471" i="30"/>
  <c r="H6475" i="30"/>
  <c r="H6479" i="30"/>
  <c r="H6483" i="30"/>
  <c r="H6487" i="30"/>
  <c r="H6491" i="30"/>
  <c r="H6495" i="30"/>
  <c r="H6499" i="30"/>
  <c r="H6503" i="30"/>
  <c r="H6507" i="30"/>
  <c r="H6511" i="30"/>
  <c r="H6515" i="30"/>
  <c r="H6519" i="30"/>
  <c r="H6523" i="30"/>
  <c r="H6527" i="30"/>
  <c r="H6531" i="30"/>
  <c r="H6535" i="30"/>
  <c r="H6539" i="30"/>
  <c r="H6543" i="30"/>
  <c r="H6547" i="30"/>
  <c r="H6551" i="30"/>
  <c r="H6555" i="30"/>
  <c r="H6559" i="30"/>
  <c r="H6563" i="30"/>
  <c r="H6567" i="30"/>
  <c r="H6571" i="30"/>
  <c r="H6575" i="30"/>
  <c r="H6579" i="30"/>
  <c r="H6583" i="30"/>
  <c r="H6587" i="30"/>
  <c r="H6591" i="30"/>
  <c r="H6595" i="30"/>
  <c r="H6599" i="30"/>
  <c r="H6603" i="30"/>
  <c r="H6607" i="30"/>
  <c r="H6611" i="30"/>
  <c r="H6615" i="30"/>
  <c r="H6619" i="30"/>
  <c r="H6623" i="30"/>
  <c r="H6627" i="30"/>
  <c r="H6631" i="30"/>
  <c r="H6635" i="30"/>
  <c r="H6639" i="30"/>
  <c r="H6643" i="30"/>
  <c r="H6647" i="30"/>
  <c r="H6651" i="30"/>
  <c r="H6655" i="30"/>
  <c r="H6659" i="30"/>
  <c r="H6663" i="30"/>
  <c r="H6667" i="30"/>
  <c r="H6671" i="30"/>
  <c r="H6675" i="30"/>
  <c r="H6679" i="30"/>
  <c r="H6683" i="30"/>
  <c r="H6687" i="30"/>
  <c r="H6691" i="30"/>
  <c r="H6695" i="30"/>
  <c r="H6699" i="30"/>
  <c r="H6703" i="30"/>
  <c r="H6707" i="30"/>
  <c r="H6711" i="30"/>
  <c r="H6715" i="30"/>
  <c r="H6719" i="30"/>
  <c r="H6723" i="30"/>
  <c r="H6727" i="30"/>
  <c r="H6731" i="30"/>
  <c r="H6735" i="30"/>
  <c r="H6739" i="30"/>
  <c r="H6743" i="30"/>
  <c r="H6747" i="30"/>
  <c r="H6751" i="30"/>
  <c r="H6755" i="30"/>
  <c r="H6759" i="30"/>
  <c r="H6763" i="30"/>
  <c r="H6767" i="30"/>
  <c r="H6771" i="30"/>
  <c r="H6775" i="30"/>
  <c r="H6779" i="30"/>
  <c r="H6783" i="30"/>
  <c r="H6787" i="30"/>
  <c r="H6791" i="30"/>
  <c r="H6795" i="30"/>
  <c r="H6799" i="30"/>
  <c r="H6803" i="30"/>
  <c r="H6807" i="30"/>
  <c r="H6811" i="30"/>
  <c r="H6815" i="30"/>
  <c r="H6819" i="30"/>
  <c r="H6823" i="30"/>
  <c r="H6827" i="30"/>
  <c r="H6831" i="30"/>
  <c r="H6835" i="30"/>
  <c r="H6839" i="30"/>
  <c r="H6843" i="30"/>
  <c r="H6847" i="30"/>
  <c r="H6851" i="30"/>
  <c r="H6855" i="30"/>
  <c r="H6859" i="30"/>
  <c r="H6863" i="30"/>
  <c r="H6867" i="30"/>
  <c r="H6871" i="30"/>
  <c r="H6875" i="30"/>
  <c r="H6879" i="30"/>
  <c r="H6883" i="30"/>
  <c r="H6887" i="30"/>
  <c r="H6891" i="30"/>
  <c r="H6895" i="30"/>
  <c r="H6899" i="30"/>
  <c r="H6903" i="30"/>
  <c r="H6907" i="30"/>
  <c r="H6911" i="30"/>
  <c r="H6915" i="30"/>
  <c r="H6919" i="30"/>
  <c r="H6923" i="30"/>
  <c r="H6927" i="30"/>
  <c r="H6931" i="30"/>
  <c r="H6935" i="30"/>
  <c r="H6939" i="30"/>
  <c r="H6943" i="30"/>
  <c r="H6947" i="30"/>
  <c r="H6951" i="30"/>
  <c r="H6955" i="30"/>
  <c r="H6959" i="30"/>
  <c r="H6963" i="30"/>
  <c r="H6967" i="30"/>
  <c r="H6971" i="30"/>
  <c r="H6975" i="30"/>
  <c r="H6979" i="30"/>
  <c r="H6983" i="30"/>
  <c r="H6987" i="30"/>
  <c r="H6991" i="30"/>
  <c r="H6995" i="30"/>
  <c r="H6999" i="30"/>
  <c r="H7003" i="30"/>
  <c r="H7007" i="30"/>
  <c r="H7011" i="30"/>
  <c r="H7015" i="30"/>
  <c r="H7019" i="30"/>
  <c r="H7023" i="30"/>
  <c r="H7027" i="30"/>
  <c r="H7031" i="30"/>
  <c r="H7035" i="30"/>
  <c r="H7039" i="30"/>
  <c r="H7043" i="30"/>
  <c r="H7047" i="30"/>
  <c r="H7051" i="30"/>
  <c r="H7055" i="30"/>
  <c r="H7059" i="30"/>
  <c r="H7063" i="30"/>
  <c r="H7067" i="30"/>
  <c r="H7071" i="30"/>
  <c r="H7075" i="30"/>
  <c r="H7079" i="30"/>
  <c r="H7083" i="30"/>
  <c r="H7087" i="30"/>
  <c r="H7091" i="30"/>
  <c r="H7095" i="30"/>
  <c r="H7099" i="30"/>
  <c r="H7103" i="30"/>
  <c r="H7107" i="30"/>
  <c r="H7111" i="30"/>
  <c r="H7115" i="30"/>
  <c r="H7119" i="30"/>
  <c r="H7123" i="30"/>
  <c r="H7127" i="30"/>
  <c r="H7131" i="30"/>
  <c r="H7135" i="30"/>
  <c r="H7139" i="30"/>
  <c r="H7143" i="30"/>
  <c r="H7147" i="30"/>
  <c r="H7151" i="30"/>
  <c r="H7155" i="30"/>
  <c r="H7159" i="30"/>
  <c r="H7163" i="30"/>
  <c r="H5578" i="30"/>
  <c r="H5586" i="30"/>
  <c r="H5594" i="30"/>
  <c r="H5602" i="30"/>
  <c r="H5610" i="30"/>
  <c r="H5618" i="30"/>
  <c r="H5626" i="30"/>
  <c r="H5634" i="30"/>
  <c r="H5642" i="30"/>
  <c r="H5650" i="30"/>
  <c r="H5658" i="30"/>
  <c r="H5666" i="30"/>
  <c r="H5674" i="30"/>
  <c r="H5682" i="30"/>
  <c r="H5690" i="30"/>
  <c r="H5698" i="30"/>
  <c r="H5706" i="30"/>
  <c r="H5714" i="30"/>
  <c r="H5722" i="30"/>
  <c r="H5730" i="30"/>
  <c r="H5738" i="30"/>
  <c r="H5746" i="30"/>
  <c r="H5754" i="30"/>
  <c r="H5762" i="30"/>
  <c r="H5770" i="30"/>
  <c r="H5778" i="30"/>
  <c r="H5786" i="30"/>
  <c r="H5794" i="30"/>
  <c r="H5802" i="30"/>
  <c r="H5810" i="30"/>
  <c r="H5818" i="30"/>
  <c r="H5826" i="30"/>
  <c r="H5834" i="30"/>
  <c r="H5842" i="30"/>
  <c r="H5850" i="30"/>
  <c r="H5858" i="30"/>
  <c r="H5866" i="30"/>
  <c r="H5874" i="30"/>
  <c r="H5882" i="30"/>
  <c r="H5890" i="30"/>
  <c r="H5898" i="30"/>
  <c r="H5906" i="30"/>
  <c r="H5914" i="30"/>
  <c r="H5922" i="30"/>
  <c r="H5930" i="30"/>
  <c r="H5938" i="30"/>
  <c r="H5946" i="30"/>
  <c r="H5954" i="30"/>
  <c r="H5962" i="30"/>
  <c r="H5970" i="30"/>
  <c r="H5978" i="30"/>
  <c r="H5986" i="30"/>
  <c r="H5994" i="30"/>
  <c r="H6002" i="30"/>
  <c r="H6010" i="30"/>
  <c r="H6018" i="30"/>
  <c r="H6024" i="30"/>
  <c r="H6028" i="30"/>
  <c r="H6032" i="30"/>
  <c r="H6036" i="30"/>
  <c r="H6040" i="30"/>
  <c r="H6044" i="30"/>
  <c r="H6048" i="30"/>
  <c r="H6052" i="30"/>
  <c r="H6056" i="30"/>
  <c r="H6060" i="30"/>
  <c r="H6064" i="30"/>
  <c r="H6068" i="30"/>
  <c r="H6072" i="30"/>
  <c r="H6076" i="30"/>
  <c r="H6080" i="30"/>
  <c r="H6084" i="30"/>
  <c r="H6088" i="30"/>
  <c r="H6092" i="30"/>
  <c r="H6096" i="30"/>
  <c r="H6100" i="30"/>
  <c r="H6104" i="30"/>
  <c r="H6108" i="30"/>
  <c r="H6112" i="30"/>
  <c r="H6116" i="30"/>
  <c r="H6120" i="30"/>
  <c r="H6124" i="30"/>
  <c r="H6128" i="30"/>
  <c r="H6132" i="30"/>
  <c r="H6136" i="30"/>
  <c r="H6140" i="30"/>
  <c r="H6144" i="30"/>
  <c r="H6148" i="30"/>
  <c r="H6152" i="30"/>
  <c r="H6156" i="30"/>
  <c r="H6160" i="30"/>
  <c r="H6164" i="30"/>
  <c r="H6168" i="30"/>
  <c r="H6172" i="30"/>
  <c r="H6176" i="30"/>
  <c r="H6180" i="30"/>
  <c r="H6184" i="30"/>
  <c r="H6188" i="30"/>
  <c r="H6192" i="30"/>
  <c r="H6196" i="30"/>
  <c r="H6200" i="30"/>
  <c r="H6204" i="30"/>
  <c r="H6208" i="30"/>
  <c r="H6212" i="30"/>
  <c r="H6216" i="30"/>
  <c r="H6220" i="30"/>
  <c r="H6224" i="30"/>
  <c r="H6228" i="30"/>
  <c r="H6232" i="30"/>
  <c r="H6236" i="30"/>
  <c r="H6240" i="30"/>
  <c r="H6244" i="30"/>
  <c r="H6248" i="30"/>
  <c r="H6252" i="30"/>
  <c r="H6256" i="30"/>
  <c r="H6260" i="30"/>
  <c r="H6264" i="30"/>
  <c r="H6268" i="30"/>
  <c r="H6272" i="30"/>
  <c r="H6276" i="30"/>
  <c r="H6280" i="30"/>
  <c r="H6284" i="30"/>
  <c r="H6288" i="30"/>
  <c r="H6292" i="30"/>
  <c r="H6296" i="30"/>
  <c r="H6300" i="30"/>
  <c r="H6304" i="30"/>
  <c r="H6308" i="30"/>
  <c r="H6312" i="30"/>
  <c r="H6316" i="30"/>
  <c r="H6320" i="30"/>
  <c r="H6324" i="30"/>
  <c r="H6328" i="30"/>
  <c r="H6332" i="30"/>
  <c r="H6336" i="30"/>
  <c r="H6340" i="30"/>
  <c r="H6344" i="30"/>
  <c r="H6348" i="30"/>
  <c r="H6352" i="30"/>
  <c r="H6356" i="30"/>
  <c r="H6360" i="30"/>
  <c r="H6364" i="30"/>
  <c r="H6368" i="30"/>
  <c r="H6372" i="30"/>
  <c r="H6376" i="30"/>
  <c r="H6380" i="30"/>
  <c r="H6384" i="30"/>
  <c r="H6388" i="30"/>
  <c r="H6392" i="30"/>
  <c r="H6396" i="30"/>
  <c r="H6400" i="30"/>
  <c r="H6404" i="30"/>
  <c r="H6408" i="30"/>
  <c r="H6412" i="30"/>
  <c r="H6416" i="30"/>
  <c r="H6420" i="30"/>
  <c r="H6424" i="30"/>
  <c r="H6428" i="30"/>
  <c r="H6432" i="30"/>
  <c r="H6436" i="30"/>
  <c r="H6440" i="30"/>
  <c r="H6444" i="30"/>
  <c r="H6448" i="30"/>
  <c r="H6452" i="30"/>
  <c r="H6456" i="30"/>
  <c r="H6460" i="30"/>
  <c r="H6464" i="30"/>
  <c r="H6468" i="30"/>
  <c r="H6472" i="30"/>
  <c r="H6476" i="30"/>
  <c r="H6480" i="30"/>
  <c r="H6484" i="30"/>
  <c r="H6488" i="30"/>
  <c r="H6492" i="30"/>
  <c r="H6496" i="30"/>
  <c r="H6500" i="30"/>
  <c r="H6504" i="30"/>
  <c r="H6508" i="30"/>
  <c r="H6512" i="30"/>
  <c r="H6516" i="30"/>
  <c r="H6520" i="30"/>
  <c r="H6524" i="30"/>
  <c r="H6528" i="30"/>
  <c r="H6532" i="30"/>
  <c r="H6536" i="30"/>
  <c r="H6540" i="30"/>
  <c r="H6544" i="30"/>
  <c r="H6548" i="30"/>
  <c r="H6552" i="30"/>
  <c r="H6556" i="30"/>
  <c r="H6560" i="30"/>
  <c r="H6564" i="30"/>
  <c r="H6568" i="30"/>
  <c r="H6572" i="30"/>
  <c r="H6576" i="30"/>
  <c r="H6580" i="30"/>
  <c r="H6584" i="30"/>
  <c r="H6588" i="30"/>
  <c r="H6592" i="30"/>
  <c r="H6596" i="30"/>
  <c r="H6600" i="30"/>
  <c r="H6604" i="30"/>
  <c r="H6608" i="30"/>
  <c r="H6612" i="30"/>
  <c r="H6616" i="30"/>
  <c r="H6620" i="30"/>
  <c r="H6624" i="30"/>
  <c r="H6628" i="30"/>
  <c r="H6632" i="30"/>
  <c r="H6636" i="30"/>
  <c r="H6640" i="30"/>
  <c r="H6644" i="30"/>
  <c r="H6648" i="30"/>
  <c r="H6652" i="30"/>
  <c r="H6656" i="30"/>
  <c r="H6660" i="30"/>
  <c r="H6664" i="30"/>
  <c r="H6668" i="30"/>
  <c r="H6672" i="30"/>
  <c r="H6676" i="30"/>
  <c r="H6680" i="30"/>
  <c r="H6684" i="30"/>
  <c r="H6688" i="30"/>
  <c r="H6692" i="30"/>
  <c r="H6696" i="30"/>
  <c r="H6700" i="30"/>
  <c r="H6704" i="30"/>
  <c r="H6708" i="30"/>
  <c r="H6712" i="30"/>
  <c r="H6716" i="30"/>
  <c r="H6720" i="30"/>
  <c r="H6724" i="30"/>
  <c r="H6728" i="30"/>
  <c r="H6732" i="30"/>
  <c r="H6736" i="30"/>
  <c r="H6740" i="30"/>
  <c r="H6744" i="30"/>
  <c r="H6748" i="30"/>
  <c r="H6752" i="30"/>
  <c r="H6756" i="30"/>
  <c r="H6760" i="30"/>
  <c r="H6764" i="30"/>
  <c r="H6768" i="30"/>
  <c r="H6772" i="30"/>
  <c r="H6776" i="30"/>
  <c r="H6780" i="30"/>
  <c r="H6784" i="30"/>
  <c r="H6788" i="30"/>
  <c r="H6792" i="30"/>
  <c r="H6796" i="30"/>
  <c r="H6800" i="30"/>
  <c r="H6804" i="30"/>
  <c r="H6808" i="30"/>
  <c r="H6812" i="30"/>
  <c r="H6816" i="30"/>
  <c r="H6820" i="30"/>
  <c r="H6824" i="30"/>
  <c r="H6828" i="30"/>
  <c r="H6832" i="30"/>
  <c r="H6836" i="30"/>
  <c r="H6840" i="30"/>
  <c r="H6844" i="30"/>
  <c r="H6848" i="30"/>
  <c r="H6852" i="30"/>
  <c r="H6856" i="30"/>
  <c r="H6860" i="30"/>
  <c r="H6864" i="30"/>
  <c r="H6868" i="30"/>
  <c r="H6872" i="30"/>
  <c r="H6876" i="30"/>
  <c r="H6880" i="30"/>
  <c r="H6884" i="30"/>
  <c r="H6888" i="30"/>
  <c r="H6892" i="30"/>
  <c r="H6896" i="30"/>
  <c r="H6900" i="30"/>
  <c r="H6904" i="30"/>
  <c r="H6908" i="30"/>
  <c r="H6912" i="30"/>
  <c r="H6916" i="30"/>
  <c r="H6920" i="30"/>
  <c r="H6924" i="30"/>
  <c r="H6928" i="30"/>
  <c r="H5580" i="30"/>
  <c r="H5588" i="30"/>
  <c r="H5596" i="30"/>
  <c r="H5604" i="30"/>
  <c r="H5612" i="30"/>
  <c r="H5620" i="30"/>
  <c r="H5628" i="30"/>
  <c r="H5636" i="30"/>
  <c r="H5644" i="30"/>
  <c r="H5652" i="30"/>
  <c r="H5660" i="30"/>
  <c r="H5668" i="30"/>
  <c r="H5676" i="30"/>
  <c r="H5684" i="30"/>
  <c r="H5692" i="30"/>
  <c r="H5700" i="30"/>
  <c r="H5708" i="30"/>
  <c r="H5716" i="30"/>
  <c r="H5724" i="30"/>
  <c r="H5732" i="30"/>
  <c r="H5740" i="30"/>
  <c r="H5748" i="30"/>
  <c r="H5756" i="30"/>
  <c r="H5764" i="30"/>
  <c r="H5772" i="30"/>
  <c r="H5780" i="30"/>
  <c r="H5788" i="30"/>
  <c r="H5796" i="30"/>
  <c r="H5804" i="30"/>
  <c r="H5812" i="30"/>
  <c r="H5820" i="30"/>
  <c r="H5828" i="30"/>
  <c r="H5836" i="30"/>
  <c r="H5844" i="30"/>
  <c r="H5852" i="30"/>
  <c r="H5860" i="30"/>
  <c r="H5868" i="30"/>
  <c r="H5876" i="30"/>
  <c r="H5884" i="30"/>
  <c r="H5892" i="30"/>
  <c r="H5900" i="30"/>
  <c r="H5908" i="30"/>
  <c r="H5916" i="30"/>
  <c r="H5924" i="30"/>
  <c r="H5932" i="30"/>
  <c r="H5940" i="30"/>
  <c r="H5948" i="30"/>
  <c r="H5956" i="30"/>
  <c r="H5964" i="30"/>
  <c r="H5972" i="30"/>
  <c r="H5980" i="30"/>
  <c r="H5988" i="30"/>
  <c r="H5996" i="30"/>
  <c r="H6004" i="30"/>
  <c r="H6012" i="30"/>
  <c r="H6020" i="30"/>
  <c r="H6025" i="30"/>
  <c r="H6029" i="30"/>
  <c r="H6033" i="30"/>
  <c r="H6037" i="30"/>
  <c r="H6041" i="30"/>
  <c r="H6045" i="30"/>
  <c r="H6049" i="30"/>
  <c r="H6053" i="30"/>
  <c r="H6057" i="30"/>
  <c r="H6061" i="30"/>
  <c r="H6065" i="30"/>
  <c r="H6069" i="30"/>
  <c r="H6073" i="30"/>
  <c r="H6077" i="30"/>
  <c r="H6081" i="30"/>
  <c r="H6085" i="30"/>
  <c r="H6089" i="30"/>
  <c r="H6093" i="30"/>
  <c r="H6097" i="30"/>
  <c r="H6101" i="30"/>
  <c r="H6105" i="30"/>
  <c r="H6109" i="30"/>
  <c r="H6113" i="30"/>
  <c r="H6117" i="30"/>
  <c r="H6121" i="30"/>
  <c r="H6125" i="30"/>
  <c r="H6129" i="30"/>
  <c r="H6133" i="30"/>
  <c r="H6137" i="30"/>
  <c r="H6141" i="30"/>
  <c r="H6145" i="30"/>
  <c r="H6149" i="30"/>
  <c r="H6153" i="30"/>
  <c r="H6157" i="30"/>
  <c r="H6161" i="30"/>
  <c r="H6165" i="30"/>
  <c r="H6169" i="30"/>
  <c r="H6173" i="30"/>
  <c r="H6177" i="30"/>
  <c r="H6181" i="30"/>
  <c r="H6185" i="30"/>
  <c r="H6189" i="30"/>
  <c r="H6193" i="30"/>
  <c r="H6197" i="30"/>
  <c r="H6201" i="30"/>
  <c r="H6205" i="30"/>
  <c r="H6209" i="30"/>
  <c r="H6213" i="30"/>
  <c r="H6217" i="30"/>
  <c r="H6221" i="30"/>
  <c r="H6225" i="30"/>
  <c r="H6229" i="30"/>
  <c r="H6233" i="30"/>
  <c r="H6237" i="30"/>
  <c r="H6241" i="30"/>
  <c r="H6245" i="30"/>
  <c r="H6249" i="30"/>
  <c r="H6253" i="30"/>
  <c r="H6257" i="30"/>
  <c r="H6261" i="30"/>
  <c r="H6265" i="30"/>
  <c r="H6269" i="30"/>
  <c r="H6273" i="30"/>
  <c r="H6277" i="30"/>
  <c r="H6281" i="30"/>
  <c r="H6285" i="30"/>
  <c r="H6289" i="30"/>
  <c r="H6293" i="30"/>
  <c r="H6297" i="30"/>
  <c r="H6301" i="30"/>
  <c r="H6305" i="30"/>
  <c r="H6309" i="30"/>
  <c r="H6313" i="30"/>
  <c r="H6317" i="30"/>
  <c r="H6321" i="30"/>
  <c r="H6325" i="30"/>
  <c r="H6329" i="30"/>
  <c r="H6333" i="30"/>
  <c r="H6337" i="30"/>
  <c r="H6341" i="30"/>
  <c r="H6345" i="30"/>
  <c r="H6349" i="30"/>
  <c r="H6353" i="30"/>
  <c r="H6357" i="30"/>
  <c r="H6361" i="30"/>
  <c r="H6365" i="30"/>
  <c r="H6369" i="30"/>
  <c r="H6373" i="30"/>
  <c r="H6377" i="30"/>
  <c r="H6381" i="30"/>
  <c r="H6385" i="30"/>
  <c r="H6389" i="30"/>
  <c r="H6393" i="30"/>
  <c r="H6397" i="30"/>
  <c r="H6401" i="30"/>
  <c r="H6405" i="30"/>
  <c r="H6409" i="30"/>
  <c r="H6413" i="30"/>
  <c r="H6417" i="30"/>
  <c r="H6421" i="30"/>
  <c r="H6425" i="30"/>
  <c r="H6429" i="30"/>
  <c r="H6433" i="30"/>
  <c r="H6437" i="30"/>
  <c r="H6441" i="30"/>
  <c r="H6445" i="30"/>
  <c r="H6449" i="30"/>
  <c r="H6453" i="30"/>
  <c r="H6457" i="30"/>
  <c r="H6461" i="30"/>
  <c r="H6465" i="30"/>
  <c r="H6469" i="30"/>
  <c r="H6473" i="30"/>
  <c r="H6477" i="30"/>
  <c r="H6481" i="30"/>
  <c r="H6485" i="30"/>
  <c r="H6489" i="30"/>
  <c r="H6493" i="30"/>
  <c r="H6497" i="30"/>
  <c r="H6501" i="30"/>
  <c r="H6505" i="30"/>
  <c r="H6509" i="30"/>
  <c r="H6513" i="30"/>
  <c r="H6517" i="30"/>
  <c r="H6521" i="30"/>
  <c r="H6525" i="30"/>
  <c r="H6529" i="30"/>
  <c r="H6533" i="30"/>
  <c r="H6537" i="30"/>
  <c r="H6541" i="30"/>
  <c r="H6545" i="30"/>
  <c r="H6549" i="30"/>
  <c r="H6553" i="30"/>
  <c r="H6557" i="30"/>
  <c r="H6561" i="30"/>
  <c r="H6565" i="30"/>
  <c r="H6569" i="30"/>
  <c r="H6573" i="30"/>
  <c r="H6577" i="30"/>
  <c r="H6581" i="30"/>
  <c r="H6585" i="30"/>
  <c r="H6589" i="30"/>
  <c r="H6593" i="30"/>
  <c r="H6597" i="30"/>
  <c r="H6601" i="30"/>
  <c r="H6605" i="30"/>
  <c r="H6609" i="30"/>
  <c r="H6613" i="30"/>
  <c r="H6617" i="30"/>
  <c r="H6621" i="30"/>
  <c r="H6625" i="30"/>
  <c r="H6629" i="30"/>
  <c r="H6633" i="30"/>
  <c r="H6637" i="30"/>
  <c r="H6641" i="30"/>
  <c r="H6645" i="30"/>
  <c r="H6649" i="30"/>
  <c r="H6653" i="30"/>
  <c r="H6657" i="30"/>
  <c r="H6661" i="30"/>
  <c r="H6665" i="30"/>
  <c r="H6669" i="30"/>
  <c r="H6673" i="30"/>
  <c r="H6677" i="30"/>
  <c r="H6681" i="30"/>
  <c r="H6685" i="30"/>
  <c r="H6689" i="30"/>
  <c r="H6693" i="30"/>
  <c r="H6697" i="30"/>
  <c r="H6701" i="30"/>
  <c r="H6705" i="30"/>
  <c r="H6709" i="30"/>
  <c r="H6713" i="30"/>
  <c r="H6717" i="30"/>
  <c r="H6721" i="30"/>
  <c r="H6725" i="30"/>
  <c r="H6729" i="30"/>
  <c r="H6733" i="30"/>
  <c r="H6737" i="30"/>
  <c r="H6741" i="30"/>
  <c r="H6745" i="30"/>
  <c r="H6749" i="30"/>
  <c r="H6753" i="30"/>
  <c r="H6757" i="30"/>
  <c r="H6761" i="30"/>
  <c r="H6765" i="30"/>
  <c r="H6769" i="30"/>
  <c r="H6773" i="30"/>
  <c r="H6777" i="30"/>
  <c r="H6781" i="30"/>
  <c r="H6785" i="30"/>
  <c r="H6789" i="30"/>
  <c r="H6793" i="30"/>
  <c r="H6797" i="30"/>
  <c r="H6801" i="30"/>
  <c r="H6805" i="30"/>
  <c r="H6809" i="30"/>
  <c r="H6813" i="30"/>
  <c r="H6817" i="30"/>
  <c r="H6821" i="30"/>
  <c r="H6825" i="30"/>
  <c r="H6829" i="30"/>
  <c r="H6833" i="30"/>
  <c r="H6837" i="30"/>
  <c r="H6841" i="30"/>
  <c r="H6845" i="30"/>
  <c r="H6849" i="30"/>
  <c r="H6853" i="30"/>
  <c r="H6857" i="30"/>
  <c r="H6861" i="30"/>
  <c r="H6865" i="30"/>
  <c r="H6869" i="30"/>
  <c r="H6873" i="30"/>
  <c r="H6877" i="30"/>
  <c r="H6881" i="30"/>
  <c r="H6885" i="30"/>
  <c r="H6889" i="30"/>
  <c r="H6893" i="30"/>
  <c r="H6897" i="30"/>
  <c r="H6901" i="30"/>
  <c r="H6905" i="30"/>
  <c r="H6909" i="30"/>
  <c r="H6913" i="30"/>
  <c r="H6917" i="30"/>
  <c r="H6921" i="30"/>
  <c r="H6925" i="30"/>
  <c r="H6929" i="30"/>
  <c r="H6933" i="30"/>
  <c r="H6937" i="30"/>
  <c r="H6941" i="30"/>
  <c r="H6945" i="30"/>
  <c r="H6949" i="30"/>
  <c r="H6953" i="30"/>
  <c r="H6957" i="30"/>
  <c r="H6961" i="30"/>
  <c r="H6965" i="30"/>
  <c r="H6969" i="30"/>
  <c r="H6973" i="30"/>
  <c r="H6977" i="30"/>
  <c r="H6981" i="30"/>
  <c r="H6985" i="30"/>
  <c r="H6989" i="30"/>
  <c r="H6993" i="30"/>
  <c r="H6997" i="30"/>
  <c r="H7001" i="30"/>
  <c r="H7005" i="30"/>
  <c r="H7009" i="30"/>
  <c r="H7013" i="30"/>
  <c r="H7017" i="30"/>
  <c r="H7021" i="30"/>
  <c r="H7025" i="30"/>
  <c r="H7029" i="30"/>
  <c r="H7033" i="30"/>
  <c r="H7037" i="30"/>
  <c r="H7041" i="30"/>
  <c r="H7045" i="30"/>
  <c r="H7049" i="30"/>
  <c r="H7053" i="30"/>
  <c r="H7057" i="30"/>
  <c r="H7061" i="30"/>
  <c r="H7065" i="30"/>
  <c r="H6932" i="30"/>
  <c r="H6948" i="30"/>
  <c r="H6964" i="30"/>
  <c r="H6980" i="30"/>
  <c r="H6996" i="30"/>
  <c r="H7012" i="30"/>
  <c r="H7028" i="30"/>
  <c r="H7044" i="30"/>
  <c r="H7060" i="30"/>
  <c r="H7072" i="30"/>
  <c r="H7080" i="30"/>
  <c r="H7088" i="30"/>
  <c r="H7096" i="30"/>
  <c r="H7104" i="30"/>
  <c r="H7112" i="30"/>
  <c r="H7120" i="30"/>
  <c r="H7128" i="30"/>
  <c r="H7136" i="30"/>
  <c r="H7144" i="30"/>
  <c r="H7152" i="30"/>
  <c r="H7160" i="30"/>
  <c r="H7165" i="30"/>
  <c r="H7169" i="30"/>
  <c r="H7173" i="30"/>
  <c r="H7177" i="30"/>
  <c r="H7181" i="30"/>
  <c r="H7185" i="30"/>
  <c r="H7189" i="30"/>
  <c r="H7193" i="30"/>
  <c r="H7197" i="30"/>
  <c r="H7201" i="30"/>
  <c r="H7205" i="30"/>
  <c r="H7209" i="30"/>
  <c r="H7213" i="30"/>
  <c r="H7217" i="30"/>
  <c r="H7221" i="30"/>
  <c r="H7225" i="30"/>
  <c r="H7229" i="30"/>
  <c r="H7233" i="30"/>
  <c r="H7237" i="30"/>
  <c r="H7241" i="30"/>
  <c r="H7245" i="30"/>
  <c r="H7249" i="30"/>
  <c r="H7253" i="30"/>
  <c r="H7257" i="30"/>
  <c r="H7261" i="30"/>
  <c r="H7265" i="30"/>
  <c r="H7269" i="30"/>
  <c r="H7273" i="30"/>
  <c r="H7277" i="30"/>
  <c r="H7281" i="30"/>
  <c r="H7285" i="30"/>
  <c r="H7289" i="30"/>
  <c r="H7293" i="30"/>
  <c r="H7297" i="30"/>
  <c r="H7301" i="30"/>
  <c r="H7305" i="30"/>
  <c r="H7309" i="30"/>
  <c r="H7313" i="30"/>
  <c r="H7317" i="30"/>
  <c r="H7321" i="30"/>
  <c r="H7325" i="30"/>
  <c r="H7329" i="30"/>
  <c r="H7333" i="30"/>
  <c r="H7337" i="30"/>
  <c r="H7341" i="30"/>
  <c r="H7345" i="30"/>
  <c r="H7349" i="30"/>
  <c r="H7353" i="30"/>
  <c r="H7357" i="30"/>
  <c r="H7361" i="30"/>
  <c r="H7365" i="30"/>
  <c r="H7369" i="30"/>
  <c r="H7373" i="30"/>
  <c r="H7377" i="30"/>
  <c r="H7381" i="30"/>
  <c r="H7385" i="30"/>
  <c r="H7389" i="30"/>
  <c r="H7393" i="30"/>
  <c r="H7397" i="30"/>
  <c r="H7401" i="30"/>
  <c r="H7405" i="30"/>
  <c r="H7409" i="30"/>
  <c r="H7413" i="30"/>
  <c r="H7417" i="30"/>
  <c r="H7421" i="30"/>
  <c r="H7425" i="30"/>
  <c r="H7429" i="30"/>
  <c r="H7433" i="30"/>
  <c r="H7437" i="30"/>
  <c r="H7441" i="30"/>
  <c r="H7445" i="30"/>
  <c r="H7449" i="30"/>
  <c r="H7453" i="30"/>
  <c r="H7457" i="30"/>
  <c r="H7461" i="30"/>
  <c r="H7465" i="30"/>
  <c r="H7469" i="30"/>
  <c r="H7473" i="30"/>
  <c r="H7477" i="30"/>
  <c r="H7481" i="30"/>
  <c r="H7485" i="30"/>
  <c r="H7489" i="30"/>
  <c r="H7493" i="30"/>
  <c r="H7497" i="30"/>
  <c r="H7501" i="30"/>
  <c r="H7505" i="30"/>
  <c r="H7509" i="30"/>
  <c r="H7513" i="30"/>
  <c r="H7517" i="30"/>
  <c r="H7521" i="30"/>
  <c r="H7525" i="30"/>
  <c r="H7529" i="30"/>
  <c r="H7533" i="30"/>
  <c r="H7537" i="30"/>
  <c r="H7541" i="30"/>
  <c r="H7545" i="30"/>
  <c r="H7549" i="30"/>
  <c r="H7553" i="30"/>
  <c r="H7557" i="30"/>
  <c r="H7561" i="30"/>
  <c r="H7565" i="30"/>
  <c r="H7569" i="30"/>
  <c r="H7573" i="30"/>
  <c r="H7577" i="30"/>
  <c r="H7581" i="30"/>
  <c r="H7585" i="30"/>
  <c r="H7589" i="30"/>
  <c r="H7593" i="30"/>
  <c r="H7597" i="30"/>
  <c r="H7601" i="30"/>
  <c r="H7605" i="30"/>
  <c r="H7609" i="30"/>
  <c r="H7613" i="30"/>
  <c r="H7617" i="30"/>
  <c r="H7621" i="30"/>
  <c r="H7625" i="30"/>
  <c r="H7629" i="30"/>
  <c r="H7633" i="30"/>
  <c r="H7637" i="30"/>
  <c r="H7641" i="30"/>
  <c r="H7645" i="30"/>
  <c r="H7649" i="30"/>
  <c r="H7653" i="30"/>
  <c r="H7657" i="30"/>
  <c r="H7661" i="30"/>
  <c r="H7665" i="30"/>
  <c r="H7669" i="30"/>
  <c r="H7673" i="30"/>
  <c r="H7677" i="30"/>
  <c r="H7681" i="30"/>
  <c r="H7685" i="30"/>
  <c r="H7689" i="30"/>
  <c r="H7693" i="30"/>
  <c r="H7697" i="30"/>
  <c r="H7701" i="30"/>
  <c r="H7705" i="30"/>
  <c r="H7709" i="30"/>
  <c r="H7713" i="30"/>
  <c r="H7717" i="30"/>
  <c r="H7721" i="30"/>
  <c r="H7725" i="30"/>
  <c r="H7729" i="30"/>
  <c r="H7733" i="30"/>
  <c r="H7737" i="30"/>
  <c r="H7741" i="30"/>
  <c r="H7745" i="30"/>
  <c r="H7749" i="30"/>
  <c r="H7753" i="30"/>
  <c r="H7757" i="30"/>
  <c r="H7761" i="30"/>
  <c r="H7765" i="30"/>
  <c r="H7769" i="30"/>
  <c r="H7773" i="30"/>
  <c r="H7777" i="30"/>
  <c r="H7781" i="30"/>
  <c r="H7785" i="30"/>
  <c r="H7789" i="30"/>
  <c r="H7793" i="30"/>
  <c r="H7797" i="30"/>
  <c r="H7801" i="30"/>
  <c r="H7805" i="30"/>
  <c r="H7809" i="30"/>
  <c r="H7813" i="30"/>
  <c r="H7817" i="30"/>
  <c r="H7821" i="30"/>
  <c r="H7825" i="30"/>
  <c r="H7829" i="30"/>
  <c r="H7833" i="30"/>
  <c r="H7837" i="30"/>
  <c r="H7841" i="30"/>
  <c r="H7845" i="30"/>
  <c r="H7849" i="30"/>
  <c r="H7853" i="30"/>
  <c r="H7857" i="30"/>
  <c r="H7861" i="30"/>
  <c r="H7865" i="30"/>
  <c r="H7869" i="30"/>
  <c r="H7873" i="30"/>
  <c r="H7877" i="30"/>
  <c r="H7881" i="30"/>
  <c r="H7885" i="30"/>
  <c r="H7889" i="30"/>
  <c r="H7893" i="30"/>
  <c r="H7897" i="30"/>
  <c r="H7901" i="30"/>
  <c r="H7905" i="30"/>
  <c r="H7909" i="30"/>
  <c r="H7913" i="30"/>
  <c r="H7917" i="30"/>
  <c r="H7921" i="30"/>
  <c r="H7925" i="30"/>
  <c r="H7929" i="30"/>
  <c r="H7933" i="30"/>
  <c r="H7937" i="30"/>
  <c r="H7941" i="30"/>
  <c r="H7945" i="30"/>
  <c r="H7949" i="30"/>
  <c r="H7953" i="30"/>
  <c r="H7957" i="30"/>
  <c r="H7961" i="30"/>
  <c r="H7965" i="30"/>
  <c r="H7969" i="30"/>
  <c r="H7973" i="30"/>
  <c r="H7977" i="30"/>
  <c r="H7981" i="30"/>
  <c r="H7985" i="30"/>
  <c r="H7989" i="30"/>
  <c r="H7993" i="30"/>
  <c r="H7997" i="30"/>
  <c r="H8001" i="30"/>
  <c r="H8005" i="30"/>
  <c r="H8009" i="30"/>
  <c r="H8013" i="30"/>
  <c r="H8017" i="30"/>
  <c r="H8021" i="30"/>
  <c r="H8025" i="30"/>
  <c r="H8029" i="30"/>
  <c r="H8033" i="30"/>
  <c r="H8037" i="30"/>
  <c r="H8041" i="30"/>
  <c r="H8045" i="30"/>
  <c r="H8049" i="30"/>
  <c r="H8053" i="30"/>
  <c r="H8057" i="30"/>
  <c r="H8061" i="30"/>
  <c r="H8065" i="30"/>
  <c r="H8069" i="30"/>
  <c r="H8073" i="30"/>
  <c r="H8077" i="30"/>
  <c r="H8081" i="30"/>
  <c r="H8085" i="30"/>
  <c r="H8089" i="30"/>
  <c r="H8093" i="30"/>
  <c r="H8097" i="30"/>
  <c r="H8101" i="30"/>
  <c r="H8105" i="30"/>
  <c r="H8109" i="30"/>
  <c r="H8113" i="30"/>
  <c r="H8117" i="30"/>
  <c r="H8121" i="30"/>
  <c r="H8125" i="30"/>
  <c r="H8129" i="30"/>
  <c r="H8133" i="30"/>
  <c r="H8137" i="30"/>
  <c r="H8141" i="30"/>
  <c r="H8145" i="30"/>
  <c r="H8149" i="30"/>
  <c r="H8153" i="30"/>
  <c r="H8157" i="30"/>
  <c r="H8161" i="30"/>
  <c r="H8165" i="30"/>
  <c r="H8169" i="30"/>
  <c r="H8173" i="30"/>
  <c r="H8177" i="30"/>
  <c r="H8181" i="30"/>
  <c r="H8185" i="30"/>
  <c r="H8189" i="30"/>
  <c r="H8193" i="30"/>
  <c r="H8197" i="30"/>
  <c r="H8201" i="30"/>
  <c r="H8205" i="30"/>
  <c r="H8209" i="30"/>
  <c r="H8213" i="30"/>
  <c r="H8217" i="30"/>
  <c r="H8221" i="30"/>
  <c r="H8225" i="30"/>
  <c r="H8229" i="30"/>
  <c r="H8233" i="30"/>
  <c r="H8237" i="30"/>
  <c r="H8241" i="30"/>
  <c r="H8245" i="30"/>
  <c r="H8249" i="30"/>
  <c r="H8253" i="30"/>
  <c r="H8257" i="30"/>
  <c r="H8261" i="30"/>
  <c r="H8265" i="30"/>
  <c r="H8269" i="30"/>
  <c r="H8273" i="30"/>
  <c r="H8277" i="30"/>
  <c r="H8281" i="30"/>
  <c r="H8285" i="30"/>
  <c r="H8289" i="30"/>
  <c r="H8293" i="30"/>
  <c r="H8297" i="30"/>
  <c r="H8301" i="30"/>
  <c r="H8305" i="30"/>
  <c r="H8309" i="30"/>
  <c r="H8313" i="30"/>
  <c r="H8317" i="30"/>
  <c r="H8321" i="30"/>
  <c r="H8325" i="30"/>
  <c r="H8329" i="30"/>
  <c r="H8333" i="30"/>
  <c r="H8337" i="30"/>
  <c r="H8341" i="30"/>
  <c r="H8345" i="30"/>
  <c r="H8349" i="30"/>
  <c r="H8353" i="30"/>
  <c r="H8357" i="30"/>
  <c r="H8361" i="30"/>
  <c r="H8365" i="30"/>
  <c r="H8369" i="30"/>
  <c r="H8373" i="30"/>
  <c r="H8377" i="30"/>
  <c r="H8381" i="30"/>
  <c r="H8385" i="30"/>
  <c r="H8389" i="30"/>
  <c r="H8393" i="30"/>
  <c r="H8397" i="30"/>
  <c r="H8401" i="30"/>
  <c r="H8405" i="30"/>
  <c r="H8409" i="30"/>
  <c r="H8413" i="30"/>
  <c r="H8417" i="30"/>
  <c r="H8421" i="30"/>
  <c r="H8425" i="30"/>
  <c r="H8429" i="30"/>
  <c r="H8433" i="30"/>
  <c r="H8437" i="30"/>
  <c r="H8441" i="30"/>
  <c r="H8445" i="30"/>
  <c r="H8449" i="30"/>
  <c r="H8453" i="30"/>
  <c r="H8457" i="30"/>
  <c r="H8461" i="30"/>
  <c r="H8465" i="30"/>
  <c r="H8469" i="30"/>
  <c r="H8473" i="30"/>
  <c r="H8477" i="30"/>
  <c r="H8481" i="30"/>
  <c r="H8485" i="30"/>
  <c r="H8489" i="30"/>
  <c r="H8493" i="30"/>
  <c r="H8497" i="30"/>
  <c r="H8501" i="30"/>
  <c r="H8505" i="30"/>
  <c r="H8509" i="30"/>
  <c r="H8513" i="30"/>
  <c r="H8517" i="30"/>
  <c r="H8521" i="30"/>
  <c r="H8525" i="30"/>
  <c r="H8529" i="30"/>
  <c r="H8533" i="30"/>
  <c r="H8537" i="30"/>
  <c r="H8541" i="30"/>
  <c r="H8545" i="30"/>
  <c r="H8549" i="30"/>
  <c r="H8553" i="30"/>
  <c r="H8557" i="30"/>
  <c r="H8561" i="30"/>
  <c r="H8565" i="30"/>
  <c r="H8569" i="30"/>
  <c r="H8573" i="30"/>
  <c r="H8577" i="30"/>
  <c r="H8581" i="30"/>
  <c r="H8585" i="30"/>
  <c r="H8589" i="30"/>
  <c r="H8593" i="30"/>
  <c r="H8597" i="30"/>
  <c r="H8601" i="30"/>
  <c r="H8605" i="30"/>
  <c r="H8609" i="30"/>
  <c r="H8613" i="30"/>
  <c r="H8617" i="30"/>
  <c r="H8621" i="30"/>
  <c r="H8625" i="30"/>
  <c r="H8629" i="30"/>
  <c r="H8633" i="30"/>
  <c r="H8637" i="30"/>
  <c r="H8641" i="30"/>
  <c r="H8645" i="30"/>
  <c r="H8649" i="30"/>
  <c r="H8653" i="30"/>
  <c r="H8657" i="30"/>
  <c r="H8661" i="30"/>
  <c r="H8665" i="30"/>
  <c r="H8669" i="30"/>
  <c r="H8673" i="30"/>
  <c r="H8677" i="30"/>
  <c r="H8681" i="30"/>
  <c r="H8685" i="30"/>
  <c r="H8689" i="30"/>
  <c r="H8693" i="30"/>
  <c r="H8697" i="30"/>
  <c r="H8701" i="30"/>
  <c r="H8705" i="30"/>
  <c r="H8709" i="30"/>
  <c r="H8713" i="30"/>
  <c r="H8717" i="30"/>
  <c r="H8721" i="30"/>
  <c r="H8725" i="30"/>
  <c r="H8729" i="30"/>
  <c r="H8733" i="30"/>
  <c r="H8737" i="30"/>
  <c r="H8741" i="30"/>
  <c r="H8745" i="30"/>
  <c r="H8749" i="30"/>
  <c r="H8753" i="30"/>
  <c r="H8757" i="30"/>
  <c r="H8761" i="30"/>
  <c r="H8765" i="30"/>
  <c r="H8769" i="30"/>
  <c r="H8773" i="30"/>
  <c r="H8777" i="30"/>
  <c r="H8781" i="30"/>
  <c r="H8785" i="30"/>
  <c r="H8789" i="30"/>
  <c r="H8793" i="30"/>
  <c r="H8797" i="30"/>
  <c r="H8801" i="30"/>
  <c r="H8805" i="30"/>
  <c r="H8809" i="30"/>
  <c r="H8813" i="30"/>
  <c r="H8817" i="30"/>
  <c r="H8821" i="30"/>
  <c r="H8825" i="30"/>
  <c r="H8829" i="30"/>
  <c r="H8833" i="30"/>
  <c r="H8837" i="30"/>
  <c r="H8841" i="30"/>
  <c r="H8845" i="30"/>
  <c r="H8849" i="30"/>
  <c r="H8853" i="30"/>
  <c r="H8857" i="30"/>
  <c r="H8861" i="30"/>
  <c r="H8865" i="30"/>
  <c r="H8869" i="30"/>
  <c r="H8873" i="30"/>
  <c r="H8877" i="30"/>
  <c r="H8881" i="30"/>
  <c r="H8885" i="30"/>
  <c r="H8889" i="30"/>
  <c r="H8893" i="30"/>
  <c r="H8897" i="30"/>
  <c r="H8901" i="30"/>
  <c r="H8905" i="30"/>
  <c r="H8909" i="30"/>
  <c r="H8913" i="30"/>
  <c r="H8917" i="30"/>
  <c r="H8921" i="30"/>
  <c r="H8925" i="30"/>
  <c r="H8929" i="30"/>
  <c r="H8933" i="30"/>
  <c r="H6936" i="30"/>
  <c r="H6952" i="30"/>
  <c r="H6968" i="30"/>
  <c r="H6984" i="30"/>
  <c r="H7000" i="30"/>
  <c r="H6940" i="30"/>
  <c r="H6956" i="30"/>
  <c r="H6972" i="30"/>
  <c r="H6988" i="30"/>
  <c r="H7004" i="30"/>
  <c r="H7020" i="30"/>
  <c r="H7036" i="30"/>
  <c r="H7052" i="30"/>
  <c r="H7068" i="30"/>
  <c r="H7076" i="30"/>
  <c r="H7084" i="30"/>
  <c r="H7092" i="30"/>
  <c r="H7100" i="30"/>
  <c r="H7108" i="30"/>
  <c r="H7116" i="30"/>
  <c r="H7124" i="30"/>
  <c r="H7132" i="30"/>
  <c r="H7140" i="30"/>
  <c r="H7148" i="30"/>
  <c r="H7156" i="30"/>
  <c r="H7162" i="30"/>
  <c r="H7167" i="30"/>
  <c r="H7171" i="30"/>
  <c r="H7175" i="30"/>
  <c r="H7179" i="30"/>
  <c r="H7183" i="30"/>
  <c r="H7187" i="30"/>
  <c r="H7191" i="30"/>
  <c r="H7195" i="30"/>
  <c r="H7199" i="30"/>
  <c r="H7203" i="30"/>
  <c r="H7207" i="30"/>
  <c r="H7211" i="30"/>
  <c r="H7215" i="30"/>
  <c r="H7219" i="30"/>
  <c r="H7223" i="30"/>
  <c r="H7227" i="30"/>
  <c r="H7231" i="30"/>
  <c r="H7235" i="30"/>
  <c r="H7239" i="30"/>
  <c r="H7243" i="30"/>
  <c r="H7247" i="30"/>
  <c r="H7251" i="30"/>
  <c r="H7255" i="30"/>
  <c r="H7259" i="30"/>
  <c r="H7263" i="30"/>
  <c r="H7267" i="30"/>
  <c r="H7271" i="30"/>
  <c r="H7275" i="30"/>
  <c r="H7279" i="30"/>
  <c r="H7283" i="30"/>
  <c r="H7287" i="30"/>
  <c r="H7291" i="30"/>
  <c r="H7295" i="30"/>
  <c r="H7299" i="30"/>
  <c r="H7303" i="30"/>
  <c r="H7307" i="30"/>
  <c r="H7311" i="30"/>
  <c r="H7315" i="30"/>
  <c r="H7319" i="30"/>
  <c r="H7323" i="30"/>
  <c r="H7327" i="30"/>
  <c r="H7331" i="30"/>
  <c r="H7335" i="30"/>
  <c r="H7339" i="30"/>
  <c r="H7343" i="30"/>
  <c r="H7347" i="30"/>
  <c r="H7351" i="30"/>
  <c r="H7355" i="30"/>
  <c r="H7359" i="30"/>
  <c r="H7363" i="30"/>
  <c r="H7367" i="30"/>
  <c r="H7371" i="30"/>
  <c r="H7375" i="30"/>
  <c r="H7379" i="30"/>
  <c r="H7383" i="30"/>
  <c r="H7387" i="30"/>
  <c r="H7391" i="30"/>
  <c r="H7395" i="30"/>
  <c r="H7399" i="30"/>
  <c r="H7403" i="30"/>
  <c r="H7407" i="30"/>
  <c r="H7411" i="30"/>
  <c r="H7415" i="30"/>
  <c r="H7419" i="30"/>
  <c r="H7423" i="30"/>
  <c r="H7427" i="30"/>
  <c r="H7431" i="30"/>
  <c r="H7435" i="30"/>
  <c r="H7439" i="30"/>
  <c r="H7443" i="30"/>
  <c r="H7447" i="30"/>
  <c r="H7451" i="30"/>
  <c r="H7455" i="30"/>
  <c r="H7459" i="30"/>
  <c r="H7463" i="30"/>
  <c r="H7467" i="30"/>
  <c r="H7471" i="30"/>
  <c r="H7475" i="30"/>
  <c r="H7479" i="30"/>
  <c r="H7483" i="30"/>
  <c r="H7487" i="30"/>
  <c r="H7491" i="30"/>
  <c r="H7495" i="30"/>
  <c r="H7499" i="30"/>
  <c r="H7503" i="30"/>
  <c r="H7507" i="30"/>
  <c r="H7511" i="30"/>
  <c r="H7515" i="30"/>
  <c r="H7519" i="30"/>
  <c r="H7523" i="30"/>
  <c r="H7527" i="30"/>
  <c r="H7531" i="30"/>
  <c r="H7535" i="30"/>
  <c r="H7539" i="30"/>
  <c r="H7543" i="30"/>
  <c r="H7547" i="30"/>
  <c r="H7551" i="30"/>
  <c r="H7555" i="30"/>
  <c r="H7559" i="30"/>
  <c r="H7563" i="30"/>
  <c r="H7567" i="30"/>
  <c r="H7571" i="30"/>
  <c r="H7575" i="30"/>
  <c r="H7579" i="30"/>
  <c r="H7583" i="30"/>
  <c r="H7587" i="30"/>
  <c r="H7591" i="30"/>
  <c r="H7595" i="30"/>
  <c r="H7599" i="30"/>
  <c r="H7603" i="30"/>
  <c r="H7607" i="30"/>
  <c r="H7611" i="30"/>
  <c r="H7615" i="30"/>
  <c r="H7619" i="30"/>
  <c r="H7623" i="30"/>
  <c r="H7627" i="30"/>
  <c r="H7631" i="30"/>
  <c r="H7635" i="30"/>
  <c r="H7639" i="30"/>
  <c r="H7643" i="30"/>
  <c r="H7647" i="30"/>
  <c r="H7651" i="30"/>
  <c r="H7655" i="30"/>
  <c r="H7659" i="30"/>
  <c r="H7663" i="30"/>
  <c r="H7667" i="30"/>
  <c r="H7671" i="30"/>
  <c r="H7675" i="30"/>
  <c r="H7679" i="30"/>
  <c r="H7683" i="30"/>
  <c r="H7687" i="30"/>
  <c r="H7691" i="30"/>
  <c r="H7695" i="30"/>
  <c r="H7699" i="30"/>
  <c r="H7703" i="30"/>
  <c r="H7707" i="30"/>
  <c r="H7711" i="30"/>
  <c r="H7715" i="30"/>
  <c r="H7719" i="30"/>
  <c r="H7723" i="30"/>
  <c r="H7727" i="30"/>
  <c r="H7731" i="30"/>
  <c r="H7735" i="30"/>
  <c r="H7739" i="30"/>
  <c r="H7743" i="30"/>
  <c r="H7747" i="30"/>
  <c r="H7751" i="30"/>
  <c r="H7755" i="30"/>
  <c r="H7759" i="30"/>
  <c r="H7763" i="30"/>
  <c r="H7767" i="30"/>
  <c r="H7771" i="30"/>
  <c r="H7775" i="30"/>
  <c r="H7779" i="30"/>
  <c r="H7783" i="30"/>
  <c r="H7787" i="30"/>
  <c r="H7791" i="30"/>
  <c r="H7795" i="30"/>
  <c r="H7799" i="30"/>
  <c r="H7803" i="30"/>
  <c r="H7807" i="30"/>
  <c r="H7811" i="30"/>
  <c r="H7815" i="30"/>
  <c r="H7819" i="30"/>
  <c r="H7823" i="30"/>
  <c r="H7827" i="30"/>
  <c r="H7831" i="30"/>
  <c r="H7835" i="30"/>
  <c r="H7839" i="30"/>
  <c r="H7843" i="30"/>
  <c r="H7847" i="30"/>
  <c r="H7851" i="30"/>
  <c r="H7855" i="30"/>
  <c r="H7859" i="30"/>
  <c r="H7863" i="30"/>
  <c r="H7867" i="30"/>
  <c r="H7871" i="30"/>
  <c r="H7875" i="30"/>
  <c r="H7879" i="30"/>
  <c r="H7883" i="30"/>
  <c r="H7887" i="30"/>
  <c r="H7891" i="30"/>
  <c r="H7895" i="30"/>
  <c r="H7899" i="30"/>
  <c r="H7903" i="30"/>
  <c r="H7907" i="30"/>
  <c r="H7911" i="30"/>
  <c r="H7915" i="30"/>
  <c r="H7919" i="30"/>
  <c r="H7923" i="30"/>
  <c r="H7927" i="30"/>
  <c r="H7931" i="30"/>
  <c r="H7935" i="30"/>
  <c r="H7939" i="30"/>
  <c r="H7943" i="30"/>
  <c r="H7947" i="30"/>
  <c r="H7951" i="30"/>
  <c r="H7955" i="30"/>
  <c r="H7959" i="30"/>
  <c r="H7963" i="30"/>
  <c r="H7967" i="30"/>
  <c r="H7971" i="30"/>
  <c r="H7975" i="30"/>
  <c r="H7979" i="30"/>
  <c r="H7983" i="30"/>
  <c r="H7987" i="30"/>
  <c r="H7991" i="30"/>
  <c r="H7995" i="30"/>
  <c r="H7999" i="30"/>
  <c r="H8003" i="30"/>
  <c r="H8007" i="30"/>
  <c r="H8011" i="30"/>
  <c r="H8015" i="30"/>
  <c r="H8019" i="30"/>
  <c r="H8023" i="30"/>
  <c r="H8027" i="30"/>
  <c r="H8031" i="30"/>
  <c r="H8035" i="30"/>
  <c r="H8039" i="30"/>
  <c r="H8043" i="30"/>
  <c r="H8047" i="30"/>
  <c r="H8051" i="30"/>
  <c r="H8055" i="30"/>
  <c r="H8059" i="30"/>
  <c r="H8063" i="30"/>
  <c r="H8067" i="30"/>
  <c r="H8071" i="30"/>
  <c r="H8075" i="30"/>
  <c r="H8079" i="30"/>
  <c r="H8083" i="30"/>
  <c r="H8087" i="30"/>
  <c r="H8091" i="30"/>
  <c r="H8095" i="30"/>
  <c r="H8099" i="30"/>
  <c r="H8103" i="30"/>
  <c r="H8107" i="30"/>
  <c r="H8111" i="30"/>
  <c r="H8115" i="30"/>
  <c r="H8119" i="30"/>
  <c r="H8123" i="30"/>
  <c r="H8127" i="30"/>
  <c r="H8131" i="30"/>
  <c r="H8135" i="30"/>
  <c r="H8139" i="30"/>
  <c r="H8143" i="30"/>
  <c r="H8147" i="30"/>
  <c r="H8151" i="30"/>
  <c r="H8155" i="30"/>
  <c r="H8159" i="30"/>
  <c r="H8163" i="30"/>
  <c r="H8167" i="30"/>
  <c r="H8171" i="30"/>
  <c r="H8175" i="30"/>
  <c r="H8179" i="30"/>
  <c r="H8183" i="30"/>
  <c r="H8187" i="30"/>
  <c r="H8191" i="30"/>
  <c r="H8195" i="30"/>
  <c r="H8199" i="30"/>
  <c r="H8203" i="30"/>
  <c r="H8207" i="30"/>
  <c r="H8211" i="30"/>
  <c r="H8215" i="30"/>
  <c r="H8219" i="30"/>
  <c r="H8223" i="30"/>
  <c r="H8227" i="30"/>
  <c r="H8231" i="30"/>
  <c r="H8235" i="30"/>
  <c r="H8239" i="30"/>
  <c r="H8243" i="30"/>
  <c r="H8247" i="30"/>
  <c r="H8251" i="30"/>
  <c r="H8255" i="30"/>
  <c r="H8259" i="30"/>
  <c r="H8263" i="30"/>
  <c r="H8267" i="30"/>
  <c r="H8271" i="30"/>
  <c r="H8275" i="30"/>
  <c r="H8279" i="30"/>
  <c r="H8283" i="30"/>
  <c r="H8287" i="30"/>
  <c r="H8291" i="30"/>
  <c r="H8295" i="30"/>
  <c r="H8299" i="30"/>
  <c r="H8303" i="30"/>
  <c r="H8307" i="30"/>
  <c r="H8311" i="30"/>
  <c r="H8315" i="30"/>
  <c r="H8319" i="30"/>
  <c r="H8323" i="30"/>
  <c r="H8327" i="30"/>
  <c r="H8331" i="30"/>
  <c r="H8335" i="30"/>
  <c r="H8339" i="30"/>
  <c r="H8343" i="30"/>
  <c r="H8347" i="30"/>
  <c r="H8351" i="30"/>
  <c r="H8355" i="30"/>
  <c r="H8359" i="30"/>
  <c r="H8363" i="30"/>
  <c r="H8367" i="30"/>
  <c r="H8371" i="30"/>
  <c r="H8375" i="30"/>
  <c r="H8379" i="30"/>
  <c r="H8383" i="30"/>
  <c r="H8387" i="30"/>
  <c r="H8391" i="30"/>
  <c r="H8395" i="30"/>
  <c r="H8399" i="30"/>
  <c r="H8403" i="30"/>
  <c r="H8407" i="30"/>
  <c r="H8411" i="30"/>
  <c r="H8415" i="30"/>
  <c r="H8419" i="30"/>
  <c r="H8423" i="30"/>
  <c r="H8427" i="30"/>
  <c r="H8431" i="30"/>
  <c r="H8435" i="30"/>
  <c r="H8439" i="30"/>
  <c r="H8443" i="30"/>
  <c r="H9999" i="30"/>
  <c r="H9995" i="30"/>
  <c r="H9991" i="30"/>
  <c r="H9987" i="30"/>
  <c r="H9983" i="30"/>
  <c r="H9979" i="30"/>
  <c r="H9975" i="30"/>
  <c r="H9971" i="30"/>
  <c r="H9967" i="30"/>
  <c r="H9963" i="30"/>
  <c r="H9959" i="30"/>
  <c r="H9955" i="30"/>
  <c r="H9951" i="30"/>
  <c r="H9947" i="30"/>
  <c r="H9943" i="30"/>
  <c r="H9939" i="30"/>
  <c r="H9935" i="30"/>
  <c r="H9931" i="30"/>
  <c r="H9927" i="30"/>
  <c r="H9923" i="30"/>
  <c r="H9919" i="30"/>
  <c r="H9915" i="30"/>
  <c r="H9911" i="30"/>
  <c r="H9907" i="30"/>
  <c r="H9903" i="30"/>
  <c r="H9899" i="30"/>
  <c r="H9895" i="30"/>
  <c r="H9891" i="30"/>
  <c r="H9887" i="30"/>
  <c r="H9883" i="30"/>
  <c r="H9879" i="30"/>
  <c r="H9875" i="30"/>
  <c r="H9871" i="30"/>
  <c r="H9867" i="30"/>
  <c r="H9863" i="30"/>
  <c r="H9859" i="30"/>
  <c r="H9855" i="30"/>
  <c r="H9851" i="30"/>
  <c r="H9847" i="30"/>
  <c r="H9843" i="30"/>
  <c r="H9839" i="30"/>
  <c r="H9835" i="30"/>
  <c r="H9831" i="30"/>
  <c r="H9827" i="30"/>
  <c r="H9823" i="30"/>
  <c r="H9819" i="30"/>
  <c r="H9815" i="30"/>
  <c r="H9811" i="30"/>
  <c r="H9807" i="30"/>
  <c r="H9803" i="30"/>
  <c r="H9799" i="30"/>
  <c r="H9795" i="30"/>
  <c r="H9791" i="30"/>
  <c r="H9787" i="30"/>
  <c r="H9783" i="30"/>
  <c r="H9779" i="30"/>
  <c r="H9775" i="30"/>
  <c r="H9771" i="30"/>
  <c r="H9767" i="30"/>
  <c r="H9763" i="30"/>
  <c r="H9759" i="30"/>
  <c r="H9755" i="30"/>
  <c r="H9751" i="30"/>
  <c r="H9747" i="30"/>
  <c r="H9743" i="30"/>
  <c r="H9739" i="30"/>
  <c r="H9735" i="30"/>
  <c r="H9731" i="30"/>
  <c r="H9727" i="30"/>
  <c r="H9723" i="30"/>
  <c r="H9719" i="30"/>
  <c r="H9715" i="30"/>
  <c r="H9711" i="30"/>
  <c r="H9707" i="30"/>
  <c r="H9703" i="30"/>
  <c r="H9699" i="30"/>
  <c r="H9695" i="30"/>
  <c r="H9691" i="30"/>
  <c r="H9687" i="30"/>
  <c r="H9683" i="30"/>
  <c r="H9679" i="30"/>
  <c r="H9675" i="30"/>
  <c r="H9671" i="30"/>
  <c r="H9667" i="30"/>
  <c r="H9663" i="30"/>
  <c r="H9659" i="30"/>
  <c r="H9655" i="30"/>
  <c r="H9651" i="30"/>
  <c r="H9647" i="30"/>
  <c r="H9643" i="30"/>
  <c r="H9639" i="30"/>
  <c r="H9635" i="30"/>
  <c r="H9631" i="30"/>
  <c r="H9627" i="30"/>
  <c r="H9623" i="30"/>
  <c r="H9619" i="30"/>
  <c r="H9615" i="30"/>
  <c r="H9611" i="30"/>
  <c r="H9607" i="30"/>
  <c r="H9603" i="30"/>
  <c r="H9599" i="30"/>
  <c r="H9595" i="30"/>
  <c r="H9591" i="30"/>
  <c r="H9587" i="30"/>
  <c r="H9583" i="30"/>
  <c r="H9579" i="30"/>
  <c r="H9575" i="30"/>
  <c r="H9571" i="30"/>
  <c r="H9567" i="30"/>
  <c r="H9563" i="30"/>
  <c r="H9559" i="30"/>
  <c r="H9555" i="30"/>
  <c r="H9551" i="30"/>
  <c r="H9547" i="30"/>
  <c r="H9543" i="30"/>
  <c r="H9539" i="30"/>
  <c r="H9535" i="30"/>
  <c r="H9531" i="30"/>
  <c r="H9527" i="30"/>
  <c r="H9523" i="30"/>
  <c r="H9519" i="30"/>
  <c r="H9515" i="30"/>
  <c r="H9511" i="30"/>
  <c r="H9507" i="30"/>
  <c r="H9503" i="30"/>
  <c r="H9499" i="30"/>
  <c r="H9495" i="30"/>
  <c r="H9491" i="30"/>
  <c r="H9487" i="30"/>
  <c r="H9483" i="30"/>
  <c r="H9479" i="30"/>
  <c r="H9475" i="30"/>
  <c r="H9471" i="30"/>
  <c r="H9467" i="30"/>
  <c r="H9463" i="30"/>
  <c r="H9459" i="30"/>
  <c r="H9455" i="30"/>
  <c r="H9451" i="30"/>
  <c r="H9447" i="30"/>
  <c r="H9443" i="30"/>
  <c r="H9439" i="30"/>
  <c r="H9435" i="30"/>
  <c r="H9431" i="30"/>
  <c r="H9427" i="30"/>
  <c r="H9423" i="30"/>
  <c r="H9419" i="30"/>
  <c r="H9415" i="30"/>
  <c r="H9411" i="30"/>
  <c r="H9407" i="30"/>
  <c r="H9403" i="30"/>
  <c r="H9399" i="30"/>
  <c r="H9395" i="30"/>
  <c r="H9391" i="30"/>
  <c r="H9387" i="30"/>
  <c r="H9383" i="30"/>
  <c r="H9379" i="30"/>
  <c r="H9375" i="30"/>
  <c r="H9371" i="30"/>
  <c r="H9367" i="30"/>
  <c r="H9363" i="30"/>
  <c r="H9359" i="30"/>
  <c r="H9355" i="30"/>
  <c r="H9351" i="30"/>
  <c r="H9347" i="30"/>
  <c r="H9343" i="30"/>
  <c r="H9339" i="30"/>
  <c r="H9335" i="30"/>
  <c r="H9331" i="30"/>
  <c r="H9327" i="30"/>
  <c r="H9323" i="30"/>
  <c r="H9319" i="30"/>
  <c r="H9315" i="30"/>
  <c r="H9311" i="30"/>
  <c r="H9307" i="30"/>
  <c r="H9303" i="30"/>
  <c r="H9299" i="30"/>
  <c r="H9295" i="30"/>
  <c r="H9291" i="30"/>
  <c r="H9287" i="30"/>
  <c r="H9283" i="30"/>
  <c r="H9279" i="30"/>
  <c r="H9275" i="30"/>
  <c r="H9271" i="30"/>
  <c r="H9267" i="30"/>
  <c r="H9263" i="30"/>
  <c r="H9259" i="30"/>
  <c r="H9255" i="30"/>
  <c r="H9251" i="30"/>
  <c r="H9247" i="30"/>
  <c r="H9243" i="30"/>
  <c r="H9239" i="30"/>
  <c r="H9235" i="30"/>
  <c r="H9231" i="30"/>
  <c r="H9227" i="30"/>
  <c r="H9223" i="30"/>
  <c r="H9219" i="30"/>
  <c r="H9215" i="30"/>
  <c r="H9211" i="30"/>
  <c r="H9207" i="30"/>
  <c r="H9203" i="30"/>
  <c r="H9199" i="30"/>
  <c r="H9195" i="30"/>
  <c r="H9191" i="30"/>
  <c r="H9187" i="30"/>
  <c r="H9183" i="30"/>
  <c r="H9179" i="30"/>
  <c r="H9175" i="30"/>
  <c r="H9171" i="30"/>
  <c r="H9167" i="30"/>
  <c r="H9163" i="30"/>
  <c r="H9159" i="30"/>
  <c r="H9155" i="30"/>
  <c r="H9151" i="30"/>
  <c r="H9147" i="30"/>
  <c r="H9143" i="30"/>
  <c r="H9139" i="30"/>
  <c r="H9135" i="30"/>
  <c r="H9131" i="30"/>
  <c r="H9127" i="30"/>
  <c r="H9123" i="30"/>
  <c r="H9119" i="30"/>
  <c r="H9115" i="30"/>
  <c r="H9111" i="30"/>
  <c r="H9107" i="30"/>
  <c r="H9103" i="30"/>
  <c r="H9099" i="30"/>
  <c r="H9095" i="30"/>
  <c r="H9091" i="30"/>
  <c r="H9087" i="30"/>
  <c r="H9083" i="30"/>
  <c r="H9079" i="30"/>
  <c r="H9075" i="30"/>
  <c r="H9071" i="30"/>
  <c r="H9067" i="30"/>
  <c r="H9063" i="30"/>
  <c r="H9059" i="30"/>
  <c r="H9055" i="30"/>
  <c r="H9051" i="30"/>
  <c r="H9047" i="30"/>
  <c r="H9043" i="30"/>
  <c r="H9039" i="30"/>
  <c r="H9035" i="30"/>
  <c r="H9031" i="30"/>
  <c r="H9027" i="30"/>
  <c r="H9023" i="30"/>
  <c r="H9019" i="30"/>
  <c r="H9015" i="30"/>
  <c r="H9011" i="30"/>
  <c r="H9007" i="30"/>
  <c r="H9003" i="30"/>
  <c r="H8999" i="30"/>
  <c r="H8995" i="30"/>
  <c r="H8991" i="30"/>
  <c r="H8987" i="30"/>
  <c r="H8983" i="30"/>
  <c r="H8979" i="30"/>
  <c r="H8975" i="30"/>
  <c r="H8971" i="30"/>
  <c r="H8967" i="30"/>
  <c r="H8963" i="30"/>
  <c r="H8959" i="30"/>
  <c r="H8955" i="30"/>
  <c r="H8951" i="30"/>
  <c r="H8947" i="30"/>
  <c r="H8943" i="30"/>
  <c r="H8939" i="30"/>
  <c r="H8935" i="30"/>
  <c r="H8930" i="30"/>
  <c r="H8924" i="30"/>
  <c r="H8919" i="30"/>
  <c r="H8914" i="30"/>
  <c r="H8908" i="30"/>
  <c r="H8903" i="30"/>
  <c r="H8898" i="30"/>
  <c r="H8892" i="30"/>
  <c r="H8887" i="30"/>
  <c r="H8882" i="30"/>
  <c r="H8876" i="30"/>
  <c r="H8871" i="30"/>
  <c r="H8866" i="30"/>
  <c r="H8860" i="30"/>
  <c r="H8855" i="30"/>
  <c r="H8850" i="30"/>
  <c r="H8844" i="30"/>
  <c r="H8839" i="30"/>
  <c r="H8834" i="30"/>
  <c r="H8828" i="30"/>
  <c r="H8823" i="30"/>
  <c r="H8818" i="30"/>
  <c r="H8812" i="30"/>
  <c r="H8807" i="30"/>
  <c r="H8802" i="30"/>
  <c r="H8796" i="30"/>
  <c r="H8791" i="30"/>
  <c r="H8786" i="30"/>
  <c r="H8780" i="30"/>
  <c r="H8775" i="30"/>
  <c r="H8770" i="30"/>
  <c r="H8764" i="30"/>
  <c r="H8759" i="30"/>
  <c r="H8754" i="30"/>
  <c r="H8748" i="30"/>
  <c r="H8743" i="30"/>
  <c r="H8738" i="30"/>
  <c r="H8732" i="30"/>
  <c r="H8727" i="30"/>
  <c r="H8722" i="30"/>
  <c r="H8716" i="30"/>
  <c r="H8711" i="30"/>
  <c r="H8706" i="30"/>
  <c r="H8700" i="30"/>
  <c r="H8695" i="30"/>
  <c r="H8690" i="30"/>
  <c r="H8684" i="30"/>
  <c r="H8679" i="30"/>
  <c r="H8674" i="30"/>
  <c r="H8668" i="30"/>
  <c r="H8663" i="30"/>
  <c r="H8658" i="30"/>
  <c r="H8652" i="30"/>
  <c r="H8647" i="30"/>
  <c r="H8642" i="30"/>
  <c r="H8636" i="30"/>
  <c r="H8631" i="30"/>
  <c r="H8626" i="30"/>
  <c r="H8620" i="30"/>
  <c r="H8615" i="30"/>
  <c r="H8610" i="30"/>
  <c r="H8604" i="30"/>
  <c r="H8599" i="30"/>
  <c r="H8594" i="30"/>
  <c r="H8588" i="30"/>
  <c r="H8583" i="30"/>
  <c r="H8578" i="30"/>
  <c r="H8572" i="30"/>
  <c r="H8567" i="30"/>
  <c r="H8562" i="30"/>
  <c r="H8556" i="30"/>
  <c r="H8551" i="30"/>
  <c r="H8546" i="30"/>
  <c r="H8540" i="30"/>
  <c r="H8535" i="30"/>
  <c r="H8530" i="30"/>
  <c r="H8524" i="30"/>
  <c r="H8519" i="30"/>
  <c r="H8514" i="30"/>
  <c r="H8508" i="30"/>
  <c r="H8503" i="30"/>
  <c r="H8498" i="30"/>
  <c r="H8492" i="30"/>
  <c r="H8487" i="30"/>
  <c r="H8482" i="30"/>
  <c r="H8476" i="30"/>
  <c r="H8471" i="30"/>
  <c r="H8466" i="30"/>
  <c r="H8460" i="30"/>
  <c r="H8455" i="30"/>
  <c r="H8450" i="30"/>
  <c r="H8444" i="30"/>
  <c r="H8436" i="30"/>
  <c r="H8428" i="30"/>
  <c r="H8420" i="30"/>
  <c r="H8412" i="30"/>
  <c r="H8404" i="30"/>
  <c r="H8396" i="30"/>
  <c r="H8388" i="30"/>
  <c r="H8380" i="30"/>
  <c r="H8372" i="30"/>
  <c r="H8364" i="30"/>
  <c r="H8356" i="30"/>
  <c r="H8348" i="30"/>
  <c r="H8340" i="30"/>
  <c r="H8332" i="30"/>
  <c r="H8324" i="30"/>
  <c r="H8316" i="30"/>
  <c r="H8308" i="30"/>
  <c r="H8300" i="30"/>
  <c r="H8292" i="30"/>
  <c r="H8284" i="30"/>
  <c r="H8276" i="30"/>
  <c r="H8268" i="30"/>
  <c r="H8260" i="30"/>
  <c r="H8252" i="30"/>
  <c r="H8244" i="30"/>
  <c r="H8236" i="30"/>
  <c r="H8228" i="30"/>
  <c r="H8220" i="30"/>
  <c r="H8212" i="30"/>
  <c r="H8204" i="30"/>
  <c r="H8196" i="30"/>
  <c r="H8188" i="30"/>
  <c r="H8180" i="30"/>
  <c r="H8172" i="30"/>
  <c r="H8164" i="30"/>
  <c r="H8156" i="30"/>
  <c r="H8148" i="30"/>
  <c r="H8140" i="30"/>
  <c r="H8132" i="30"/>
  <c r="H8124" i="30"/>
  <c r="H8116" i="30"/>
  <c r="H8108" i="30"/>
  <c r="H8100" i="30"/>
  <c r="H8092" i="30"/>
  <c r="H8084" i="30"/>
  <c r="H8076" i="30"/>
  <c r="H8068" i="30"/>
  <c r="H8060" i="30"/>
  <c r="H8052" i="30"/>
  <c r="H8044" i="30"/>
  <c r="H8036" i="30"/>
  <c r="H8028" i="30"/>
  <c r="H8020" i="30"/>
  <c r="H8012" i="30"/>
  <c r="H8004" i="30"/>
  <c r="H7996" i="30"/>
  <c r="H7988" i="30"/>
  <c r="H7980" i="30"/>
  <c r="H7972" i="30"/>
  <c r="H7964" i="30"/>
  <c r="H7956" i="30"/>
  <c r="H7948" i="30"/>
  <c r="H7940" i="30"/>
  <c r="H7932" i="30"/>
  <c r="H7924" i="30"/>
  <c r="H7916" i="30"/>
  <c r="H7908" i="30"/>
  <c r="H7900" i="30"/>
  <c r="H7892" i="30"/>
  <c r="H7884" i="30"/>
  <c r="H7876" i="30"/>
  <c r="H7868" i="30"/>
  <c r="H7860" i="30"/>
  <c r="H7852" i="30"/>
  <c r="H7844" i="30"/>
  <c r="H7836" i="30"/>
  <c r="H7828" i="30"/>
  <c r="H7820" i="30"/>
  <c r="H7812" i="30"/>
  <c r="H7804" i="30"/>
  <c r="H7796" i="30"/>
  <c r="H7788" i="30"/>
  <c r="H7780" i="30"/>
  <c r="H7772" i="30"/>
  <c r="H7764" i="30"/>
  <c r="H7756" i="30"/>
  <c r="H7748" i="30"/>
  <c r="H7740" i="30"/>
  <c r="H7732" i="30"/>
  <c r="H7724" i="30"/>
  <c r="H7716" i="30"/>
  <c r="H7708" i="30"/>
  <c r="H7700" i="30"/>
  <c r="H7692" i="30"/>
  <c r="H7684" i="30"/>
  <c r="H7676" i="30"/>
  <c r="H7668" i="30"/>
  <c r="H7660" i="30"/>
  <c r="H7652" i="30"/>
  <c r="H7644" i="30"/>
  <c r="H7636" i="30"/>
  <c r="H7628" i="30"/>
  <c r="H7620" i="30"/>
  <c r="H7612" i="30"/>
  <c r="H7604" i="30"/>
  <c r="H7596" i="30"/>
  <c r="H7588" i="30"/>
  <c r="H7580" i="30"/>
  <c r="H7572" i="30"/>
  <c r="H7564" i="30"/>
  <c r="H7556" i="30"/>
  <c r="H7548" i="30"/>
  <c r="H7540" i="30"/>
  <c r="H7532" i="30"/>
  <c r="H7524" i="30"/>
  <c r="H7516" i="30"/>
  <c r="H7508" i="30"/>
  <c r="H7500" i="30"/>
  <c r="H7492" i="30"/>
  <c r="H7484" i="30"/>
  <c r="H7476" i="30"/>
  <c r="H7468" i="30"/>
  <c r="H7460" i="30"/>
  <c r="H7452" i="30"/>
  <c r="H7444" i="30"/>
  <c r="H7436" i="30"/>
  <c r="H7428" i="30"/>
  <c r="H7420" i="30"/>
  <c r="H7412" i="30"/>
  <c r="H7404" i="30"/>
  <c r="H7396" i="30"/>
  <c r="H7388" i="30"/>
  <c r="H7380" i="30"/>
  <c r="H7372" i="30"/>
  <c r="H7364" i="30"/>
  <c r="H7356" i="30"/>
  <c r="H7348" i="30"/>
  <c r="H7340" i="30"/>
  <c r="H7332" i="30"/>
  <c r="H7324" i="30"/>
  <c r="H7316" i="30"/>
  <c r="H7308" i="30"/>
  <c r="H7300" i="30"/>
  <c r="H7292" i="30"/>
  <c r="H7284" i="30"/>
  <c r="H7276" i="30"/>
  <c r="H7268" i="30"/>
  <c r="H7260" i="30"/>
  <c r="H7252" i="30"/>
  <c r="H7244" i="30"/>
  <c r="H7236" i="30"/>
  <c r="H7228" i="30"/>
  <c r="H7220" i="30"/>
  <c r="H7212" i="30"/>
  <c r="H7204" i="30"/>
  <c r="H7196" i="30"/>
  <c r="H7188" i="30"/>
  <c r="H7180" i="30"/>
  <c r="H7172" i="30"/>
  <c r="H7164" i="30"/>
  <c r="H7149" i="30"/>
  <c r="H7133" i="30"/>
  <c r="H7117" i="30"/>
  <c r="H7101" i="30"/>
  <c r="H7085" i="30"/>
  <c r="H7069" i="30"/>
  <c r="H7040" i="30"/>
  <c r="H7008" i="30"/>
  <c r="H6944" i="30"/>
  <c r="J11" i="29"/>
  <c r="K11" i="29" s="1"/>
  <c r="L3" i="22"/>
  <c r="M3" i="22"/>
  <c r="G24" i="9"/>
  <c r="D9" i="23"/>
  <c r="D10" i="23"/>
  <c r="D11" i="23"/>
  <c r="D12" i="23"/>
  <c r="D13" i="23"/>
  <c r="B9" i="23"/>
  <c r="B10" i="23"/>
  <c r="B11" i="23"/>
  <c r="B12" i="23"/>
  <c r="B13" i="23"/>
  <c r="L13" i="23"/>
  <c r="K13" i="23"/>
  <c r="M12" i="23"/>
  <c r="L12" i="23"/>
  <c r="K12" i="23"/>
  <c r="M11" i="23"/>
  <c r="L11" i="23"/>
  <c r="K11" i="23"/>
  <c r="M10" i="23"/>
  <c r="L10" i="23"/>
  <c r="K10" i="23"/>
  <c r="M9" i="23"/>
  <c r="L9" i="23"/>
  <c r="K9" i="23"/>
  <c r="M8" i="23"/>
  <c r="L8" i="23"/>
  <c r="K8" i="23"/>
  <c r="G13" i="23"/>
  <c r="E13" i="23"/>
  <c r="G12" i="23"/>
  <c r="E12" i="23"/>
  <c r="G11" i="23"/>
  <c r="E11" i="23"/>
  <c r="G10" i="23"/>
  <c r="E10" i="23"/>
  <c r="F10" i="23" s="1"/>
  <c r="G9" i="23"/>
  <c r="E9" i="23"/>
  <c r="G8" i="23"/>
  <c r="O25" i="23" s="1"/>
  <c r="E8" i="23"/>
  <c r="O27" i="23" s="1"/>
  <c r="D8" i="23"/>
  <c r="B8" i="23"/>
  <c r="M4" i="27"/>
  <c r="M5" i="27"/>
  <c r="M6" i="27"/>
  <c r="M7" i="27"/>
  <c r="M8" i="27"/>
  <c r="M3" i="27"/>
  <c r="I4" i="27"/>
  <c r="I5" i="27"/>
  <c r="I6" i="27"/>
  <c r="I7" i="27"/>
  <c r="I8" i="27"/>
  <c r="I3" i="27"/>
  <c r="E4" i="27"/>
  <c r="G4" i="27" s="1"/>
  <c r="E5" i="27"/>
  <c r="G5" i="27" s="1"/>
  <c r="E6" i="27"/>
  <c r="G6" i="27" s="1"/>
  <c r="E7" i="27"/>
  <c r="G7" i="27" s="1"/>
  <c r="E8" i="27"/>
  <c r="G8" i="27" s="1"/>
  <c r="E3" i="27"/>
  <c r="G3" i="27" s="1"/>
  <c r="C22" i="21"/>
  <c r="L24" i="30" l="1"/>
  <c r="M24" i="30" s="1"/>
  <c r="N24" i="30" s="1"/>
  <c r="L22" i="30"/>
  <c r="M22" i="30" s="1"/>
  <c r="N22" i="30" s="1"/>
  <c r="L23" i="30"/>
  <c r="M23" i="30" s="1"/>
  <c r="N23" i="30" s="1"/>
  <c r="L21" i="30"/>
  <c r="M21" i="30" s="1"/>
  <c r="N21" i="30" s="1"/>
  <c r="N16" i="30"/>
  <c r="N15" i="30"/>
  <c r="N14" i="30"/>
  <c r="N13" i="30"/>
  <c r="F13" i="23"/>
  <c r="H13" i="23" s="1"/>
  <c r="P13" i="23" s="1"/>
  <c r="F9" i="23"/>
  <c r="Q9" i="23" s="1"/>
  <c r="F8" i="23"/>
  <c r="H8" i="23" s="1"/>
  <c r="P25" i="23"/>
  <c r="P27" i="23"/>
  <c r="Q25" i="23"/>
  <c r="Q27" i="23"/>
  <c r="H10" i="23"/>
  <c r="Q10" i="23"/>
  <c r="F12" i="23"/>
  <c r="Q12" i="23" s="1"/>
  <c r="H12" i="23"/>
  <c r="O13" i="23"/>
  <c r="F11" i="23"/>
  <c r="H9" i="23" l="1"/>
  <c r="P9" i="23" s="1"/>
  <c r="Q8" i="23"/>
  <c r="Q13" i="23"/>
  <c r="P10" i="23"/>
  <c r="O10" i="23"/>
  <c r="O9" i="23"/>
  <c r="P8" i="23"/>
  <c r="O8" i="23"/>
  <c r="H11" i="23"/>
  <c r="Q11" i="23"/>
  <c r="P12" i="23"/>
  <c r="O12" i="23"/>
  <c r="Q20" i="23" l="1"/>
  <c r="Q15" i="23"/>
  <c r="Q17" i="23"/>
  <c r="Q18" i="23"/>
  <c r="Q26" i="23" s="1"/>
  <c r="Q19" i="23"/>
  <c r="Q16" i="23"/>
  <c r="O19" i="23"/>
  <c r="P11" i="23"/>
  <c r="P20" i="23" s="1"/>
  <c r="O11" i="23"/>
  <c r="O15" i="23" s="1"/>
  <c r="C39" i="21"/>
  <c r="C33" i="21"/>
  <c r="C32" i="21"/>
  <c r="P19" i="23" l="1"/>
  <c r="O17" i="23"/>
  <c r="P16" i="23"/>
  <c r="O18" i="23"/>
  <c r="O24" i="23" s="1"/>
  <c r="O26" i="23" s="1"/>
  <c r="O29" i="23" s="1"/>
  <c r="O32" i="23" s="1"/>
  <c r="Q24" i="23"/>
  <c r="Q29" i="23"/>
  <c r="Q32" i="23" s="1"/>
  <c r="O16" i="23"/>
  <c r="P15" i="23"/>
  <c r="P18" i="23"/>
  <c r="P24" i="23" s="1"/>
  <c r="P26" i="23" s="1"/>
  <c r="P29" i="23" s="1"/>
  <c r="P32" i="23" s="1"/>
  <c r="O20" i="23"/>
  <c r="P17" i="23"/>
  <c r="K23" i="18"/>
  <c r="E22" i="18"/>
  <c r="D30" i="20"/>
  <c r="E30" i="20"/>
  <c r="F30" i="20"/>
  <c r="G30" i="20"/>
  <c r="H30" i="20"/>
  <c r="C30" i="20"/>
  <c r="C38" i="15"/>
  <c r="D38" i="15"/>
  <c r="E38" i="15"/>
  <c r="F38" i="15"/>
  <c r="G38" i="15"/>
  <c r="H38" i="15"/>
  <c r="C39" i="15"/>
  <c r="D39" i="15"/>
  <c r="E39" i="15"/>
  <c r="F39" i="15"/>
  <c r="G39" i="15"/>
  <c r="H39" i="15"/>
  <c r="D37" i="15"/>
  <c r="E37" i="15"/>
  <c r="F37" i="15"/>
  <c r="G37" i="15"/>
  <c r="H37" i="15"/>
  <c r="C37" i="15"/>
  <c r="D36" i="15"/>
  <c r="E36" i="15"/>
  <c r="F36" i="15"/>
  <c r="G36" i="15"/>
  <c r="H36" i="15"/>
  <c r="C36" i="15"/>
  <c r="C35" i="15"/>
  <c r="C34" i="15"/>
  <c r="C72" i="6"/>
  <c r="D72" i="6"/>
  <c r="E72" i="6"/>
  <c r="F72" i="6"/>
  <c r="G72" i="6"/>
  <c r="B72" i="6"/>
  <c r="B71" i="6"/>
  <c r="D27" i="15"/>
  <c r="E27" i="15"/>
  <c r="F27" i="15"/>
  <c r="G27" i="15"/>
  <c r="H27" i="15"/>
  <c r="D28" i="15"/>
  <c r="E28" i="15"/>
  <c r="F28" i="15"/>
  <c r="G28" i="15"/>
  <c r="H28" i="15"/>
  <c r="D29" i="15"/>
  <c r="E29" i="15"/>
  <c r="F29" i="15"/>
  <c r="G29" i="15"/>
  <c r="H29" i="15"/>
  <c r="D30" i="15"/>
  <c r="E30" i="15"/>
  <c r="F30" i="15"/>
  <c r="G30" i="15"/>
  <c r="H30" i="15"/>
  <c r="C28" i="15"/>
  <c r="C29" i="15"/>
  <c r="C30" i="15"/>
  <c r="B20" i="15"/>
  <c r="C7" i="15"/>
  <c r="D7" i="15"/>
  <c r="E7" i="15"/>
  <c r="F7" i="15"/>
  <c r="G7" i="15"/>
  <c r="H7" i="15"/>
  <c r="C8" i="15"/>
  <c r="D8" i="15"/>
  <c r="E8" i="15"/>
  <c r="F8" i="15"/>
  <c r="G8" i="15"/>
  <c r="H8" i="15"/>
  <c r="C9" i="15"/>
  <c r="D9" i="15"/>
  <c r="E9" i="15"/>
  <c r="F9" i="15"/>
  <c r="G9" i="15"/>
  <c r="H9" i="15"/>
  <c r="C10" i="15"/>
  <c r="D10" i="15"/>
  <c r="E10" i="15"/>
  <c r="F10" i="15"/>
  <c r="G10" i="15"/>
  <c r="H10" i="15"/>
  <c r="C11" i="15"/>
  <c r="D11" i="15"/>
  <c r="E11" i="15"/>
  <c r="F11" i="15"/>
  <c r="G11" i="15"/>
  <c r="H11" i="15"/>
  <c r="C12" i="15"/>
  <c r="D12" i="15"/>
  <c r="E12" i="15"/>
  <c r="F12" i="15"/>
  <c r="G12" i="15"/>
  <c r="H12" i="15"/>
  <c r="C13" i="15"/>
  <c r="D13" i="15"/>
  <c r="E13" i="15"/>
  <c r="F13" i="15"/>
  <c r="G13" i="15"/>
  <c r="H13" i="15"/>
  <c r="C14" i="15"/>
  <c r="D14" i="15"/>
  <c r="E14" i="15"/>
  <c r="F14" i="15"/>
  <c r="G14" i="15"/>
  <c r="H14" i="15"/>
  <c r="C15" i="15"/>
  <c r="D15" i="15"/>
  <c r="E15" i="15"/>
  <c r="F15" i="15"/>
  <c r="G15" i="15"/>
  <c r="H15" i="15"/>
  <c r="C16" i="15"/>
  <c r="D16" i="15"/>
  <c r="E16" i="15"/>
  <c r="F16" i="15"/>
  <c r="G16" i="15"/>
  <c r="H16" i="15"/>
  <c r="C17" i="15"/>
  <c r="D17" i="15"/>
  <c r="E17" i="15"/>
  <c r="F17" i="15"/>
  <c r="G17" i="15"/>
  <c r="H17" i="15"/>
  <c r="C18" i="15"/>
  <c r="D18" i="15"/>
  <c r="E18" i="15"/>
  <c r="F18" i="15"/>
  <c r="G18" i="15"/>
  <c r="H18" i="15"/>
  <c r="C19" i="15"/>
  <c r="D19" i="15"/>
  <c r="E19" i="15"/>
  <c r="F19" i="15"/>
  <c r="G19" i="15"/>
  <c r="H19" i="15"/>
  <c r="C20" i="15"/>
  <c r="D20" i="15"/>
  <c r="E20" i="15"/>
  <c r="F20" i="15"/>
  <c r="G20" i="15"/>
  <c r="H20" i="15"/>
  <c r="D6" i="15"/>
  <c r="E6" i="15"/>
  <c r="F6" i="15"/>
  <c r="G6" i="15"/>
  <c r="H6" i="15"/>
  <c r="C6" i="15"/>
  <c r="D36" i="9"/>
  <c r="E36" i="9"/>
  <c r="F36" i="9"/>
  <c r="G36" i="9"/>
  <c r="H36" i="9"/>
  <c r="C36" i="9"/>
  <c r="E68" i="9"/>
  <c r="F68" i="9"/>
  <c r="G68" i="9"/>
  <c r="H68" i="9"/>
  <c r="D30" i="9"/>
  <c r="E30" i="9"/>
  <c r="F30" i="9"/>
  <c r="G30" i="9"/>
  <c r="H30" i="9"/>
  <c r="D2" i="20"/>
  <c r="E2" i="20"/>
  <c r="F2" i="20"/>
  <c r="G2" i="20"/>
  <c r="H2" i="20"/>
  <c r="C2" i="20"/>
  <c r="G2" i="17" s="1"/>
  <c r="C27" i="15"/>
  <c r="D26" i="15"/>
  <c r="E26" i="15"/>
  <c r="F26" i="15"/>
  <c r="G26" i="15"/>
  <c r="H26" i="15"/>
  <c r="C26" i="15"/>
  <c r="M9" i="19"/>
  <c r="R19" i="22" l="1"/>
  <c r="L7" i="22" s="1"/>
  <c r="R18" i="22"/>
  <c r="L6" i="22" s="1"/>
  <c r="R17" i="22"/>
  <c r="L5" i="22" s="1"/>
  <c r="R16" i="22"/>
  <c r="L4" i="22" s="1"/>
  <c r="P17" i="22"/>
  <c r="P18" i="22"/>
  <c r="P19" i="22"/>
  <c r="P20" i="22"/>
  <c r="P21" i="22"/>
  <c r="P22" i="22"/>
  <c r="P23" i="22"/>
  <c r="P24" i="22"/>
  <c r="P25" i="22"/>
  <c r="P26" i="22"/>
  <c r="P27" i="22"/>
  <c r="P28" i="22"/>
  <c r="P29" i="22"/>
  <c r="P30" i="22"/>
  <c r="P31" i="22"/>
  <c r="P32" i="22"/>
  <c r="P33" i="22"/>
  <c r="P34" i="22"/>
  <c r="P35" i="22"/>
  <c r="P36" i="22"/>
  <c r="P37" i="22"/>
  <c r="P38" i="22"/>
  <c r="P39" i="22"/>
  <c r="P40" i="22"/>
  <c r="P41" i="22"/>
  <c r="P42" i="22"/>
  <c r="P43" i="22"/>
  <c r="P44" i="22"/>
  <c r="P45" i="22"/>
  <c r="P46" i="22"/>
  <c r="P47" i="22"/>
  <c r="P48" i="22"/>
  <c r="P49" i="22"/>
  <c r="P50" i="22"/>
  <c r="P51" i="22"/>
  <c r="P52" i="22"/>
  <c r="P53" i="22"/>
  <c r="P54" i="22"/>
  <c r="P55" i="22"/>
  <c r="P56" i="22"/>
  <c r="P57" i="22"/>
  <c r="P58" i="22"/>
  <c r="P59" i="22"/>
  <c r="P60" i="22"/>
  <c r="P61" i="22"/>
  <c r="P62" i="22"/>
  <c r="P63" i="22"/>
  <c r="P64" i="22"/>
  <c r="P65" i="22"/>
  <c r="P66" i="22"/>
  <c r="P67" i="22"/>
  <c r="P68" i="22"/>
  <c r="P69" i="22"/>
  <c r="P70" i="22"/>
  <c r="P71" i="22"/>
  <c r="P72" i="22"/>
  <c r="P73" i="22"/>
  <c r="P74" i="22"/>
  <c r="P75" i="22"/>
  <c r="P76" i="22"/>
  <c r="P77" i="22"/>
  <c r="P78" i="22"/>
  <c r="P79" i="22"/>
  <c r="P80" i="22"/>
  <c r="P81" i="22"/>
  <c r="P82" i="22"/>
  <c r="P83" i="22"/>
  <c r="P84" i="22"/>
  <c r="P85" i="22"/>
  <c r="P86" i="22"/>
  <c r="P87" i="22"/>
  <c r="P88" i="22"/>
  <c r="P89" i="22"/>
  <c r="P90" i="22"/>
  <c r="P91" i="22"/>
  <c r="P92" i="22"/>
  <c r="P93" i="22"/>
  <c r="P94" i="22"/>
  <c r="P95" i="22"/>
  <c r="P96" i="22"/>
  <c r="P97" i="22"/>
  <c r="P98" i="22"/>
  <c r="P99" i="22"/>
  <c r="P100" i="22"/>
  <c r="P101" i="22"/>
  <c r="P102" i="22"/>
  <c r="P103" i="22"/>
  <c r="P104" i="22"/>
  <c r="P105" i="22"/>
  <c r="P106" i="22"/>
  <c r="P107" i="22"/>
  <c r="P108" i="22"/>
  <c r="P109" i="22"/>
  <c r="P110" i="22"/>
  <c r="P111" i="22"/>
  <c r="P112" i="22"/>
  <c r="P113" i="22"/>
  <c r="P114" i="22"/>
  <c r="P115" i="22"/>
  <c r="P116" i="22"/>
  <c r="P117" i="22"/>
  <c r="P118" i="22"/>
  <c r="P119" i="22"/>
  <c r="P120" i="22"/>
  <c r="P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9" i="22"/>
  <c r="D60" i="22"/>
  <c r="D61" i="22"/>
  <c r="D62" i="22"/>
  <c r="D63" i="22"/>
  <c r="D64" i="22"/>
  <c r="D65" i="22"/>
  <c r="D66" i="22"/>
  <c r="D67" i="22"/>
  <c r="D68" i="22"/>
  <c r="D69" i="22"/>
  <c r="D70" i="22"/>
  <c r="D71" i="22"/>
  <c r="D72" i="22"/>
  <c r="D73" i="22"/>
  <c r="D74" i="22"/>
  <c r="D75" i="22"/>
  <c r="D76" i="22"/>
  <c r="D77" i="22"/>
  <c r="D78" i="22"/>
  <c r="D79" i="22"/>
  <c r="D80" i="22"/>
  <c r="D81" i="22"/>
  <c r="D82" i="22"/>
  <c r="D83" i="22"/>
  <c r="D84" i="22"/>
  <c r="D85" i="22"/>
  <c r="D86" i="22"/>
  <c r="D87" i="22"/>
  <c r="D88" i="22"/>
  <c r="D89" i="22"/>
  <c r="D90" i="22"/>
  <c r="D91" i="22"/>
  <c r="D92" i="22"/>
  <c r="D93" i="22"/>
  <c r="D94" i="22"/>
  <c r="D95" i="22"/>
  <c r="D96" i="22"/>
  <c r="D97" i="22"/>
  <c r="D98" i="22"/>
  <c r="D99" i="22"/>
  <c r="D100" i="22"/>
  <c r="D101" i="22"/>
  <c r="D102" i="22"/>
  <c r="D103" i="22"/>
  <c r="D104" i="22"/>
  <c r="D105" i="22"/>
  <c r="D106" i="22"/>
  <c r="D107" i="22"/>
  <c r="D108" i="22"/>
  <c r="D109" i="22"/>
  <c r="D110" i="22"/>
  <c r="D111" i="22"/>
  <c r="D112" i="22"/>
  <c r="D113" i="22"/>
  <c r="D114" i="22"/>
  <c r="D115" i="22"/>
  <c r="D116" i="22"/>
  <c r="D117" i="22"/>
  <c r="D118" i="22"/>
  <c r="D119" i="22"/>
  <c r="D120" i="22"/>
  <c r="D16" i="22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8" i="19"/>
  <c r="F84" i="9" l="1"/>
  <c r="G84" i="9"/>
  <c r="H84" i="9"/>
  <c r="F85" i="9"/>
  <c r="G85" i="9"/>
  <c r="H85" i="9"/>
  <c r="E85" i="9"/>
  <c r="F91" i="9"/>
  <c r="G91" i="9"/>
  <c r="H91" i="9"/>
  <c r="F92" i="9"/>
  <c r="G92" i="9"/>
  <c r="H92" i="9"/>
  <c r="E92" i="9"/>
  <c r="F89" i="9"/>
  <c r="F93" i="9" s="1"/>
  <c r="G89" i="9"/>
  <c r="G93" i="9" s="1"/>
  <c r="H89" i="9"/>
  <c r="F90" i="9"/>
  <c r="G90" i="9"/>
  <c r="H90" i="9"/>
  <c r="E90" i="9"/>
  <c r="E91" i="9"/>
  <c r="E89" i="9"/>
  <c r="E93" i="9" s="1"/>
  <c r="E80" i="9"/>
  <c r="F80" i="9"/>
  <c r="G80" i="9"/>
  <c r="H80" i="9"/>
  <c r="E81" i="9"/>
  <c r="F81" i="9"/>
  <c r="G81" i="9"/>
  <c r="H81" i="9"/>
  <c r="E82" i="9"/>
  <c r="F82" i="9"/>
  <c r="G82" i="9"/>
  <c r="H82" i="9"/>
  <c r="E83" i="9"/>
  <c r="F83" i="9"/>
  <c r="G83" i="9"/>
  <c r="H83" i="9"/>
  <c r="E84" i="9"/>
  <c r="F79" i="9"/>
  <c r="F86" i="9" s="1"/>
  <c r="G79" i="9"/>
  <c r="G86" i="9" s="1"/>
  <c r="H79" i="9"/>
  <c r="H86" i="9" s="1"/>
  <c r="E79" i="9"/>
  <c r="E86" i="9" s="1"/>
  <c r="F69" i="9"/>
  <c r="F76" i="9" s="1"/>
  <c r="F95" i="9" s="1"/>
  <c r="G69" i="9"/>
  <c r="G76" i="9" s="1"/>
  <c r="G95" i="9" s="1"/>
  <c r="H69" i="9"/>
  <c r="F70" i="9"/>
  <c r="G70" i="9"/>
  <c r="H70" i="9"/>
  <c r="F71" i="9"/>
  <c r="G71" i="9"/>
  <c r="H71" i="9"/>
  <c r="H76" i="9" s="1"/>
  <c r="F72" i="9"/>
  <c r="G72" i="9"/>
  <c r="H72" i="9"/>
  <c r="F73" i="9"/>
  <c r="G73" i="9"/>
  <c r="H73" i="9"/>
  <c r="F74" i="9"/>
  <c r="G74" i="9"/>
  <c r="H74" i="9"/>
  <c r="F75" i="9"/>
  <c r="G75" i="9"/>
  <c r="H75" i="9"/>
  <c r="E69" i="9"/>
  <c r="E70" i="9"/>
  <c r="E71" i="9"/>
  <c r="E72" i="9"/>
  <c r="E73" i="9"/>
  <c r="E74" i="9"/>
  <c r="E75" i="9"/>
  <c r="E76" i="9"/>
  <c r="D55" i="9"/>
  <c r="E55" i="9"/>
  <c r="F55" i="9"/>
  <c r="G55" i="9"/>
  <c r="H55" i="9"/>
  <c r="D56" i="9"/>
  <c r="E56" i="9"/>
  <c r="F56" i="9"/>
  <c r="G56" i="9"/>
  <c r="H56" i="9"/>
  <c r="D57" i="9"/>
  <c r="E57" i="9"/>
  <c r="F57" i="9"/>
  <c r="G57" i="9"/>
  <c r="H57" i="9"/>
  <c r="D49" i="9"/>
  <c r="E49" i="9"/>
  <c r="F49" i="9"/>
  <c r="G49" i="9"/>
  <c r="H49" i="9"/>
  <c r="D50" i="9"/>
  <c r="E50" i="9"/>
  <c r="F50" i="9"/>
  <c r="G50" i="9"/>
  <c r="H50" i="9"/>
  <c r="D51" i="9"/>
  <c r="E51" i="9"/>
  <c r="F51" i="9"/>
  <c r="G51" i="9"/>
  <c r="H51" i="9"/>
  <c r="D52" i="9"/>
  <c r="E52" i="9"/>
  <c r="F52" i="9"/>
  <c r="G52" i="9"/>
  <c r="H52" i="9"/>
  <c r="D43" i="9"/>
  <c r="E43" i="9"/>
  <c r="F43" i="9"/>
  <c r="G43" i="9"/>
  <c r="H43" i="9"/>
  <c r="D44" i="9"/>
  <c r="E44" i="9"/>
  <c r="F44" i="9"/>
  <c r="G44" i="9"/>
  <c r="H44" i="9"/>
  <c r="D45" i="9"/>
  <c r="E45" i="9"/>
  <c r="E37" i="11" s="1"/>
  <c r="F45" i="9"/>
  <c r="G45" i="9"/>
  <c r="H45" i="9"/>
  <c r="D46" i="9"/>
  <c r="E46" i="9"/>
  <c r="F46" i="9"/>
  <c r="G46" i="9"/>
  <c r="H46" i="9"/>
  <c r="D47" i="9"/>
  <c r="E47" i="9"/>
  <c r="F47" i="9"/>
  <c r="G47" i="9"/>
  <c r="H47" i="9"/>
  <c r="C56" i="9"/>
  <c r="C57" i="9"/>
  <c r="C55" i="9"/>
  <c r="C52" i="9"/>
  <c r="C50" i="9"/>
  <c r="C51" i="9"/>
  <c r="C49" i="9"/>
  <c r="C47" i="9"/>
  <c r="C46" i="9"/>
  <c r="C45" i="9"/>
  <c r="C44" i="9"/>
  <c r="C43" i="9"/>
  <c r="C30" i="9"/>
  <c r="E15" i="9"/>
  <c r="F15" i="9"/>
  <c r="G15" i="9"/>
  <c r="H15" i="9"/>
  <c r="D9" i="9"/>
  <c r="E9" i="9"/>
  <c r="F9" i="9"/>
  <c r="G9" i="9"/>
  <c r="H9" i="9"/>
  <c r="D15" i="9"/>
  <c r="H24" i="9"/>
  <c r="G21" i="9"/>
  <c r="H21" i="9"/>
  <c r="C9" i="9"/>
  <c r="G6" i="9"/>
  <c r="H6" i="9"/>
  <c r="C6" i="9"/>
  <c r="H37" i="11" l="1"/>
  <c r="G37" i="11"/>
  <c r="K37" i="11" s="1"/>
  <c r="H93" i="9"/>
  <c r="F37" i="11"/>
  <c r="E95" i="9"/>
  <c r="H35" i="11"/>
  <c r="H25" i="11"/>
  <c r="H27" i="11"/>
  <c r="H26" i="11"/>
  <c r="H24" i="11"/>
  <c r="G27" i="11"/>
  <c r="G26" i="11"/>
  <c r="G24" i="11"/>
  <c r="G35" i="11"/>
  <c r="G25" i="11"/>
  <c r="C27" i="11"/>
  <c r="H95" i="9"/>
  <c r="H53" i="9"/>
  <c r="D53" i="9"/>
  <c r="E53" i="9"/>
  <c r="D58" i="9"/>
  <c r="G53" i="9"/>
  <c r="H58" i="9"/>
  <c r="H60" i="9" s="1"/>
  <c r="H36" i="11" s="1"/>
  <c r="E58" i="9"/>
  <c r="F58" i="9"/>
  <c r="G58" i="9"/>
  <c r="G60" i="9" s="1"/>
  <c r="G36" i="11" s="1"/>
  <c r="F53" i="9"/>
  <c r="E60" i="9" l="1"/>
  <c r="E36" i="11" s="1"/>
  <c r="D60" i="9"/>
  <c r="F60" i="9"/>
  <c r="F36" i="11" s="1"/>
  <c r="K36" i="11" s="1"/>
  <c r="D71" i="6" l="1"/>
  <c r="E71" i="6"/>
  <c r="F71" i="6"/>
  <c r="G71" i="6"/>
  <c r="G34" i="15" l="1"/>
  <c r="G32" i="15"/>
  <c r="G35" i="15"/>
  <c r="G33" i="15"/>
  <c r="F35" i="15"/>
  <c r="F34" i="15"/>
  <c r="F33" i="15"/>
  <c r="F32" i="15"/>
  <c r="H33" i="15"/>
  <c r="H32" i="15"/>
  <c r="H34" i="15"/>
  <c r="H35" i="15"/>
  <c r="E35" i="15"/>
  <c r="E33" i="15"/>
  <c r="E32" i="15"/>
  <c r="E34" i="15"/>
  <c r="F9" i="21"/>
  <c r="G9" i="21" s="1"/>
  <c r="H9" i="21" s="1"/>
  <c r="I9" i="21" s="1"/>
  <c r="E5" i="21" l="1"/>
  <c r="F5" i="21" s="1"/>
  <c r="G5" i="21" s="1"/>
  <c r="F6" i="16"/>
  <c r="F8" i="16" s="1"/>
  <c r="G17" i="18"/>
  <c r="E23" i="18" s="1"/>
  <c r="G16" i="18"/>
  <c r="M17" i="22"/>
  <c r="M18" i="22"/>
  <c r="M19" i="22"/>
  <c r="M20" i="22"/>
  <c r="M21" i="22"/>
  <c r="M22" i="22"/>
  <c r="M23" i="22"/>
  <c r="M24" i="22"/>
  <c r="M25" i="22"/>
  <c r="M26" i="22"/>
  <c r="M27" i="22"/>
  <c r="M28" i="22"/>
  <c r="M29" i="22"/>
  <c r="M30" i="22"/>
  <c r="M31" i="22"/>
  <c r="M32" i="22"/>
  <c r="M33" i="22"/>
  <c r="M34" i="22"/>
  <c r="M35" i="22"/>
  <c r="M36" i="22"/>
  <c r="M37" i="22"/>
  <c r="M38" i="22"/>
  <c r="M39" i="22"/>
  <c r="M40" i="22"/>
  <c r="M41" i="22"/>
  <c r="M42" i="22"/>
  <c r="M43" i="22"/>
  <c r="M44" i="22"/>
  <c r="M45" i="22"/>
  <c r="M46" i="22"/>
  <c r="M47" i="22"/>
  <c r="M48" i="22"/>
  <c r="M49" i="22"/>
  <c r="M50" i="22"/>
  <c r="M51" i="22"/>
  <c r="M52" i="22"/>
  <c r="M53" i="22"/>
  <c r="M54" i="22"/>
  <c r="M55" i="22"/>
  <c r="M56" i="22"/>
  <c r="M57" i="22"/>
  <c r="M58" i="22"/>
  <c r="M59" i="22"/>
  <c r="M60" i="22"/>
  <c r="M61" i="22"/>
  <c r="M62" i="22"/>
  <c r="M63" i="22"/>
  <c r="M64" i="22"/>
  <c r="M65" i="22"/>
  <c r="M66" i="22"/>
  <c r="M67" i="22"/>
  <c r="M68" i="22"/>
  <c r="M69" i="22"/>
  <c r="M70" i="22"/>
  <c r="M71" i="22"/>
  <c r="M72" i="22"/>
  <c r="M73" i="22"/>
  <c r="M74" i="22"/>
  <c r="M75" i="22"/>
  <c r="M76" i="22"/>
  <c r="M77" i="22"/>
  <c r="M78" i="22"/>
  <c r="M79" i="22"/>
  <c r="M80" i="22"/>
  <c r="M81" i="22"/>
  <c r="M82" i="22"/>
  <c r="M83" i="22"/>
  <c r="M84" i="22"/>
  <c r="M85" i="22"/>
  <c r="M86" i="22"/>
  <c r="M87" i="22"/>
  <c r="M88" i="22"/>
  <c r="M89" i="22"/>
  <c r="M90" i="22"/>
  <c r="M91" i="22"/>
  <c r="M92" i="22"/>
  <c r="M93" i="22"/>
  <c r="M94" i="22"/>
  <c r="M95" i="22"/>
  <c r="M96" i="22"/>
  <c r="M97" i="22"/>
  <c r="M98" i="22"/>
  <c r="M99" i="22"/>
  <c r="M100" i="22"/>
  <c r="M101" i="22"/>
  <c r="M102" i="22"/>
  <c r="M103" i="22"/>
  <c r="M104" i="22"/>
  <c r="M105" i="22"/>
  <c r="M106" i="22"/>
  <c r="M107" i="22"/>
  <c r="M108" i="22"/>
  <c r="M109" i="22"/>
  <c r="M110" i="22"/>
  <c r="M111" i="22"/>
  <c r="M112" i="22"/>
  <c r="M113" i="22"/>
  <c r="M114" i="22"/>
  <c r="M115" i="22"/>
  <c r="M116" i="22"/>
  <c r="M117" i="22"/>
  <c r="M118" i="22"/>
  <c r="M119" i="22"/>
  <c r="M120" i="22"/>
  <c r="J17" i="22"/>
  <c r="J18" i="22"/>
  <c r="J19" i="22"/>
  <c r="J20" i="22"/>
  <c r="J21" i="22"/>
  <c r="J22" i="22"/>
  <c r="J23" i="22"/>
  <c r="J24" i="22"/>
  <c r="J25" i="22"/>
  <c r="J26" i="22"/>
  <c r="J27" i="22"/>
  <c r="J28" i="22"/>
  <c r="J29" i="22"/>
  <c r="J30" i="22"/>
  <c r="J31" i="22"/>
  <c r="J32" i="22"/>
  <c r="J33" i="22"/>
  <c r="J34" i="22"/>
  <c r="J35" i="22"/>
  <c r="J36" i="22"/>
  <c r="J37" i="22"/>
  <c r="J38" i="22"/>
  <c r="J39" i="22"/>
  <c r="J40" i="22"/>
  <c r="J41" i="22"/>
  <c r="J42" i="22"/>
  <c r="J43" i="22"/>
  <c r="J44" i="22"/>
  <c r="J45" i="22"/>
  <c r="J46" i="22"/>
  <c r="J47" i="22"/>
  <c r="J48" i="22"/>
  <c r="J49" i="22"/>
  <c r="J50" i="22"/>
  <c r="J51" i="22"/>
  <c r="J52" i="22"/>
  <c r="J53" i="22"/>
  <c r="J54" i="22"/>
  <c r="J55" i="22"/>
  <c r="J56" i="22"/>
  <c r="J57" i="22"/>
  <c r="J58" i="22"/>
  <c r="J59" i="22"/>
  <c r="J60" i="22"/>
  <c r="J61" i="22"/>
  <c r="J62" i="22"/>
  <c r="J63" i="22"/>
  <c r="J64" i="22"/>
  <c r="J65" i="22"/>
  <c r="J66" i="22"/>
  <c r="J67" i="22"/>
  <c r="J68" i="22"/>
  <c r="J69" i="22"/>
  <c r="J70" i="22"/>
  <c r="J71" i="22"/>
  <c r="J72" i="22"/>
  <c r="J73" i="22"/>
  <c r="J74" i="22"/>
  <c r="J75" i="22"/>
  <c r="J76" i="22"/>
  <c r="J77" i="22"/>
  <c r="J78" i="22"/>
  <c r="J79" i="22"/>
  <c r="J80" i="22"/>
  <c r="J81" i="22"/>
  <c r="J82" i="22"/>
  <c r="J83" i="22"/>
  <c r="J84" i="22"/>
  <c r="J85" i="22"/>
  <c r="J86" i="22"/>
  <c r="J87" i="22"/>
  <c r="J88" i="22"/>
  <c r="J89" i="22"/>
  <c r="J90" i="22"/>
  <c r="J91" i="22"/>
  <c r="J92" i="22"/>
  <c r="J93" i="22"/>
  <c r="J94" i="22"/>
  <c r="J95" i="22"/>
  <c r="J96" i="22"/>
  <c r="J97" i="22"/>
  <c r="J98" i="22"/>
  <c r="J99" i="22"/>
  <c r="J100" i="22"/>
  <c r="J101" i="22"/>
  <c r="J102" i="22"/>
  <c r="J103" i="22"/>
  <c r="J104" i="22"/>
  <c r="J105" i="22"/>
  <c r="J106" i="22"/>
  <c r="J107" i="22"/>
  <c r="J108" i="22"/>
  <c r="J109" i="22"/>
  <c r="J110" i="22"/>
  <c r="J111" i="22"/>
  <c r="J112" i="22"/>
  <c r="J113" i="22"/>
  <c r="J114" i="22"/>
  <c r="J115" i="22"/>
  <c r="J116" i="22"/>
  <c r="J117" i="22"/>
  <c r="J118" i="22"/>
  <c r="J119" i="22"/>
  <c r="J120" i="22"/>
  <c r="G17" i="22"/>
  <c r="G18" i="22"/>
  <c r="G19" i="22"/>
  <c r="G20" i="22"/>
  <c r="G21" i="22"/>
  <c r="G22" i="22"/>
  <c r="G23" i="22"/>
  <c r="G24" i="22"/>
  <c r="G25" i="22"/>
  <c r="G26" i="22"/>
  <c r="G27" i="22"/>
  <c r="G28" i="22"/>
  <c r="G29" i="22"/>
  <c r="G30" i="22"/>
  <c r="G31" i="22"/>
  <c r="G32" i="22"/>
  <c r="G33" i="22"/>
  <c r="G34" i="22"/>
  <c r="G35" i="22"/>
  <c r="G36" i="22"/>
  <c r="G37" i="22"/>
  <c r="G38" i="22"/>
  <c r="G39" i="22"/>
  <c r="G40" i="22"/>
  <c r="G41" i="22"/>
  <c r="G42" i="22"/>
  <c r="G43" i="22"/>
  <c r="G44" i="22"/>
  <c r="G45" i="22"/>
  <c r="G46" i="22"/>
  <c r="G47" i="22"/>
  <c r="G48" i="22"/>
  <c r="G49" i="22"/>
  <c r="G50" i="22"/>
  <c r="G51" i="22"/>
  <c r="G52" i="22"/>
  <c r="G53" i="22"/>
  <c r="G54" i="22"/>
  <c r="G55" i="22"/>
  <c r="G56" i="22"/>
  <c r="G57" i="22"/>
  <c r="G58" i="22"/>
  <c r="G59" i="22"/>
  <c r="G60" i="22"/>
  <c r="G61" i="22"/>
  <c r="G62" i="22"/>
  <c r="G63" i="22"/>
  <c r="G64" i="22"/>
  <c r="G65" i="22"/>
  <c r="G66" i="22"/>
  <c r="G67" i="22"/>
  <c r="G68" i="22"/>
  <c r="G69" i="22"/>
  <c r="G70" i="22"/>
  <c r="G71" i="22"/>
  <c r="G72" i="22"/>
  <c r="G73" i="22"/>
  <c r="G74" i="22"/>
  <c r="G75" i="22"/>
  <c r="G76" i="22"/>
  <c r="G77" i="22"/>
  <c r="G78" i="22"/>
  <c r="G79" i="22"/>
  <c r="G80" i="22"/>
  <c r="G81" i="22"/>
  <c r="G82" i="22"/>
  <c r="G83" i="22"/>
  <c r="G84" i="22"/>
  <c r="G85" i="22"/>
  <c r="G86" i="22"/>
  <c r="G87" i="22"/>
  <c r="G88" i="22"/>
  <c r="G89" i="22"/>
  <c r="G90" i="22"/>
  <c r="G91" i="22"/>
  <c r="G92" i="22"/>
  <c r="G93" i="22"/>
  <c r="G94" i="22"/>
  <c r="G95" i="22"/>
  <c r="G96" i="22"/>
  <c r="G97" i="22"/>
  <c r="G98" i="22"/>
  <c r="G99" i="22"/>
  <c r="G100" i="22"/>
  <c r="G101" i="22"/>
  <c r="G102" i="22"/>
  <c r="G103" i="22"/>
  <c r="G104" i="22"/>
  <c r="G105" i="22"/>
  <c r="G106" i="22"/>
  <c r="G107" i="22"/>
  <c r="G108" i="22"/>
  <c r="G109" i="22"/>
  <c r="G110" i="22"/>
  <c r="G111" i="22"/>
  <c r="G112" i="22"/>
  <c r="G113" i="22"/>
  <c r="G114" i="22"/>
  <c r="G115" i="22"/>
  <c r="G116" i="22"/>
  <c r="G117" i="22"/>
  <c r="G118" i="22"/>
  <c r="G119" i="22"/>
  <c r="G120" i="22"/>
  <c r="M16" i="22"/>
  <c r="J16" i="22"/>
  <c r="G16" i="22"/>
  <c r="F11" i="18"/>
  <c r="F12" i="18"/>
  <c r="F13" i="18"/>
  <c r="F14" i="18"/>
  <c r="F10" i="18"/>
  <c r="C32" i="18" s="1"/>
  <c r="E11" i="18"/>
  <c r="E12" i="18"/>
  <c r="E13" i="18"/>
  <c r="E14" i="18"/>
  <c r="E10" i="18"/>
  <c r="B11" i="18"/>
  <c r="B12" i="18"/>
  <c r="B13" i="18"/>
  <c r="B14" i="18"/>
  <c r="B10" i="18"/>
  <c r="J6" i="19"/>
  <c r="J12" i="19" s="1"/>
  <c r="S17" i="22" l="1"/>
  <c r="J12" i="18" s="1"/>
  <c r="H10" i="18"/>
  <c r="C31" i="18"/>
  <c r="I10" i="18"/>
  <c r="S18" i="22"/>
  <c r="S16" i="22"/>
  <c r="S19" i="22"/>
  <c r="H5" i="21"/>
  <c r="E24" i="18"/>
  <c r="J38" i="18" s="1"/>
  <c r="K32" i="18"/>
  <c r="I14" i="18"/>
  <c r="I12" i="18"/>
  <c r="H13" i="18"/>
  <c r="I11" i="18"/>
  <c r="H12" i="18"/>
  <c r="I13" i="18"/>
  <c r="H11" i="18"/>
  <c r="H14" i="18"/>
  <c r="G8" i="19"/>
  <c r="G9" i="19"/>
  <c r="G10" i="19"/>
  <c r="G11" i="19"/>
  <c r="M7" i="19" s="1"/>
  <c r="J10" i="18" s="1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77" i="19"/>
  <c r="G78" i="19"/>
  <c r="G79" i="19"/>
  <c r="G80" i="19"/>
  <c r="G81" i="19"/>
  <c r="G82" i="19"/>
  <c r="G83" i="19"/>
  <c r="G84" i="19"/>
  <c r="G85" i="19"/>
  <c r="G86" i="19"/>
  <c r="G87" i="19"/>
  <c r="G88" i="19"/>
  <c r="G89" i="19"/>
  <c r="G90" i="19"/>
  <c r="G91" i="19"/>
  <c r="G92" i="19"/>
  <c r="G93" i="19"/>
  <c r="G94" i="19"/>
  <c r="G95" i="19"/>
  <c r="G96" i="19"/>
  <c r="G97" i="19"/>
  <c r="G98" i="19"/>
  <c r="G99" i="19"/>
  <c r="G100" i="19"/>
  <c r="G101" i="19"/>
  <c r="G102" i="19"/>
  <c r="G103" i="19"/>
  <c r="G104" i="19"/>
  <c r="G105" i="19"/>
  <c r="G106" i="19"/>
  <c r="G107" i="19"/>
  <c r="G108" i="19"/>
  <c r="G109" i="19"/>
  <c r="G110" i="19"/>
  <c r="G111" i="19"/>
  <c r="G112" i="19"/>
  <c r="C33" i="18" l="1"/>
  <c r="D31" i="18"/>
  <c r="M5" i="22"/>
  <c r="J11" i="18"/>
  <c r="K11" i="18" s="1"/>
  <c r="M4" i="22"/>
  <c r="J13" i="18"/>
  <c r="M6" i="22"/>
  <c r="J14" i="18"/>
  <c r="K14" i="18" s="1"/>
  <c r="M7" i="22"/>
  <c r="K12" i="18"/>
  <c r="K13" i="18"/>
  <c r="M6" i="19"/>
  <c r="H17" i="18"/>
  <c r="H16" i="18"/>
  <c r="K10" i="18"/>
  <c r="I17" i="18"/>
  <c r="I16" i="18"/>
  <c r="E31" i="18" s="1"/>
  <c r="I5" i="21"/>
  <c r="H43" i="17"/>
  <c r="I43" i="17" s="1"/>
  <c r="J43" i="17" s="1"/>
  <c r="K43" i="17" s="1"/>
  <c r="L43" i="17" s="1"/>
  <c r="H39" i="17"/>
  <c r="I39" i="17"/>
  <c r="J39" i="17"/>
  <c r="K39" i="17"/>
  <c r="L39" i="17"/>
  <c r="G39" i="17"/>
  <c r="H29" i="17"/>
  <c r="I29" i="17"/>
  <c r="J29" i="17"/>
  <c r="K29" i="17"/>
  <c r="L29" i="17"/>
  <c r="H27" i="17"/>
  <c r="I27" i="17"/>
  <c r="J27" i="17"/>
  <c r="K27" i="17"/>
  <c r="L27" i="17"/>
  <c r="H25" i="17"/>
  <c r="I25" i="17"/>
  <c r="J25" i="17"/>
  <c r="K25" i="17"/>
  <c r="L25" i="17"/>
  <c r="H26" i="17"/>
  <c r="I26" i="17"/>
  <c r="J26" i="17"/>
  <c r="K26" i="17"/>
  <c r="L26" i="17"/>
  <c r="H24" i="17"/>
  <c r="I24" i="17"/>
  <c r="J24" i="17"/>
  <c r="K24" i="17"/>
  <c r="L24" i="17"/>
  <c r="H23" i="17"/>
  <c r="I23" i="17"/>
  <c r="J23" i="17"/>
  <c r="K23" i="17"/>
  <c r="L23" i="17"/>
  <c r="H22" i="17"/>
  <c r="I22" i="17"/>
  <c r="J22" i="17"/>
  <c r="K22" i="17"/>
  <c r="L22" i="17"/>
  <c r="H21" i="17"/>
  <c r="I21" i="17"/>
  <c r="J21" i="17"/>
  <c r="K21" i="17"/>
  <c r="L21" i="17"/>
  <c r="H20" i="17"/>
  <c r="I20" i="17"/>
  <c r="J20" i="17"/>
  <c r="K20" i="17"/>
  <c r="L20" i="17"/>
  <c r="G29" i="17"/>
  <c r="G27" i="17"/>
  <c r="G26" i="17"/>
  <c r="G25" i="17"/>
  <c r="G24" i="17"/>
  <c r="G23" i="17"/>
  <c r="G22" i="17"/>
  <c r="G21" i="17"/>
  <c r="G20" i="17"/>
  <c r="H14" i="17"/>
  <c r="I14" i="17"/>
  <c r="J14" i="17"/>
  <c r="K14" i="17"/>
  <c r="L14" i="17"/>
  <c r="H13" i="17"/>
  <c r="I13" i="17"/>
  <c r="J13" i="17"/>
  <c r="K13" i="17"/>
  <c r="L13" i="17"/>
  <c r="G14" i="17"/>
  <c r="G13" i="17"/>
  <c r="H12" i="17"/>
  <c r="I12" i="17"/>
  <c r="J12" i="17"/>
  <c r="K12" i="17"/>
  <c r="K15" i="17" s="1"/>
  <c r="L12" i="17"/>
  <c r="G12" i="17"/>
  <c r="H8" i="17"/>
  <c r="I8" i="17"/>
  <c r="J8" i="17"/>
  <c r="K8" i="17"/>
  <c r="L8" i="17"/>
  <c r="L7" i="17"/>
  <c r="H7" i="17"/>
  <c r="I7" i="17"/>
  <c r="J7" i="17"/>
  <c r="K7" i="17"/>
  <c r="H6" i="17"/>
  <c r="I6" i="17"/>
  <c r="J6" i="17"/>
  <c r="K6" i="17"/>
  <c r="L6" i="17"/>
  <c r="H5" i="17"/>
  <c r="I5" i="17"/>
  <c r="J5" i="17"/>
  <c r="K5" i="17"/>
  <c r="L5" i="17"/>
  <c r="G8" i="17"/>
  <c r="G7" i="17"/>
  <c r="G6" i="17"/>
  <c r="G5" i="17"/>
  <c r="I2" i="17"/>
  <c r="I37" i="17" s="1"/>
  <c r="I53" i="17" s="1"/>
  <c r="F44" i="20"/>
  <c r="K2" i="17"/>
  <c r="K37" i="17" s="1"/>
  <c r="K53" i="17" s="1"/>
  <c r="C3" i="11"/>
  <c r="D32" i="18" l="1"/>
  <c r="D35" i="18" s="1"/>
  <c r="D33" i="18"/>
  <c r="E33" i="18" s="1"/>
  <c r="J17" i="18"/>
  <c r="J16" i="18"/>
  <c r="I28" i="17"/>
  <c r="I30" i="17" s="1"/>
  <c r="I15" i="17"/>
  <c r="L28" i="17"/>
  <c r="L30" i="17" s="1"/>
  <c r="H28" i="17"/>
  <c r="H30" i="17" s="1"/>
  <c r="G15" i="17"/>
  <c r="L15" i="17"/>
  <c r="K28" i="17"/>
  <c r="K30" i="17" s="1"/>
  <c r="J28" i="17"/>
  <c r="J30" i="17" s="1"/>
  <c r="J15" i="17"/>
  <c r="G28" i="17"/>
  <c r="G30" i="17" s="1"/>
  <c r="K16" i="18"/>
  <c r="K17" i="18"/>
  <c r="K30" i="18" s="1"/>
  <c r="K9" i="17"/>
  <c r="K17" i="17" s="1"/>
  <c r="H15" i="17"/>
  <c r="K38" i="18"/>
  <c r="E32" i="18"/>
  <c r="K39" i="18" s="1"/>
  <c r="I9" i="17"/>
  <c r="J9" i="17"/>
  <c r="G9" i="17"/>
  <c r="L9" i="17"/>
  <c r="H9" i="17"/>
  <c r="D44" i="20"/>
  <c r="C44" i="20"/>
  <c r="G37" i="17"/>
  <c r="G53" i="17" s="1"/>
  <c r="H2" i="17"/>
  <c r="H37" i="17" s="1"/>
  <c r="H53" i="17" s="1"/>
  <c r="H44" i="20"/>
  <c r="E44" i="20"/>
  <c r="L2" i="17"/>
  <c r="G44" i="20"/>
  <c r="J2" i="17"/>
  <c r="J37" i="17" s="1"/>
  <c r="J53" i="17" s="1"/>
  <c r="H17" i="17" l="1"/>
  <c r="I17" i="17"/>
  <c r="I32" i="17" s="1"/>
  <c r="L17" i="17"/>
  <c r="G17" i="17"/>
  <c r="G32" i="17" s="1"/>
  <c r="E35" i="18"/>
  <c r="K31" i="18" s="1"/>
  <c r="K33" i="18" s="1"/>
  <c r="K24" i="18" s="1"/>
  <c r="K25" i="18" s="1"/>
  <c r="J39" i="18" s="1"/>
  <c r="K40" i="18" s="1"/>
  <c r="C16" i="21" s="1"/>
  <c r="L37" i="17"/>
  <c r="L53" i="17" s="1"/>
  <c r="D2" i="21"/>
  <c r="E2" i="21" s="1"/>
  <c r="F2" i="21" s="1"/>
  <c r="G2" i="21" s="1"/>
  <c r="H2" i="21" s="1"/>
  <c r="I2" i="21" s="1"/>
  <c r="J17" i="17"/>
  <c r="K40" i="17" s="1"/>
  <c r="K46" i="17" s="1"/>
  <c r="H32" i="17"/>
  <c r="K32" i="17"/>
  <c r="B36" i="15"/>
  <c r="C71" i="6"/>
  <c r="I40" i="17" l="1"/>
  <c r="I46" i="17" s="1"/>
  <c r="L40" i="17"/>
  <c r="L46" i="17" s="1"/>
  <c r="L32" i="17"/>
  <c r="H40" i="17"/>
  <c r="H46" i="17" s="1"/>
  <c r="D33" i="15"/>
  <c r="D32" i="15"/>
  <c r="D34" i="15"/>
  <c r="D35" i="15"/>
  <c r="C33" i="15"/>
  <c r="C32" i="15"/>
  <c r="F10" i="21"/>
  <c r="H10" i="21"/>
  <c r="G10" i="21"/>
  <c r="C21" i="21"/>
  <c r="I10" i="21"/>
  <c r="E10" i="21"/>
  <c r="J40" i="17"/>
  <c r="J46" i="17" s="1"/>
  <c r="J32" i="17"/>
  <c r="B38" i="15"/>
  <c r="B39" i="15"/>
  <c r="B37" i="15"/>
  <c r="B34" i="15"/>
  <c r="B35" i="15"/>
  <c r="B33" i="15"/>
  <c r="B28" i="15"/>
  <c r="B29" i="15"/>
  <c r="B30" i="15"/>
  <c r="B27" i="15"/>
  <c r="B22" i="15"/>
  <c r="B17" i="15"/>
  <c r="B18" i="15"/>
  <c r="B19" i="15"/>
  <c r="B7" i="15"/>
  <c r="B8" i="15"/>
  <c r="B9" i="15"/>
  <c r="B10" i="15"/>
  <c r="B11" i="15"/>
  <c r="B12" i="15"/>
  <c r="B13" i="15"/>
  <c r="B14" i="15"/>
  <c r="B15" i="15"/>
  <c r="B16" i="15"/>
  <c r="B6" i="15"/>
  <c r="D4" i="15"/>
  <c r="D24" i="15" s="1"/>
  <c r="E4" i="15"/>
  <c r="E24" i="15" s="1"/>
  <c r="F4" i="15"/>
  <c r="F24" i="15" s="1"/>
  <c r="G4" i="15"/>
  <c r="G24" i="15" s="1"/>
  <c r="H4" i="15"/>
  <c r="H24" i="15" s="1"/>
  <c r="C4" i="15"/>
  <c r="C24" i="15" s="1"/>
  <c r="B2" i="15"/>
  <c r="M4" i="13"/>
  <c r="H4" i="13"/>
  <c r="C4" i="13"/>
  <c r="C15" i="9"/>
  <c r="M5" i="13" l="1"/>
  <c r="M6" i="13" s="1"/>
  <c r="M7" i="13" s="1"/>
  <c r="M8" i="13" s="1"/>
  <c r="M9" i="13" s="1"/>
  <c r="M10" i="13" s="1"/>
  <c r="L2" i="13"/>
  <c r="H5" i="13"/>
  <c r="H6" i="13" s="1"/>
  <c r="H7" i="13" s="1"/>
  <c r="H8" i="13" s="1"/>
  <c r="H9" i="13" s="1"/>
  <c r="H10" i="13" s="1"/>
  <c r="H11" i="13" s="1"/>
  <c r="H12" i="13" s="1"/>
  <c r="H13" i="13" s="1"/>
  <c r="H14" i="13" s="1"/>
  <c r="H15" i="13" s="1"/>
  <c r="G2" i="13"/>
  <c r="B2" i="13"/>
  <c r="C5" i="13"/>
  <c r="C6" i="13" s="1"/>
  <c r="C7" i="13" s="1"/>
  <c r="C8" i="13" s="1"/>
  <c r="C9" i="13" s="1"/>
  <c r="C10" i="13" s="1"/>
  <c r="C11" i="13" s="1"/>
  <c r="C12" i="13" s="1"/>
  <c r="C13" i="13" s="1"/>
  <c r="C14" i="13" s="1"/>
  <c r="C15" i="13" s="1"/>
  <c r="B2" i="11"/>
  <c r="H3" i="11"/>
  <c r="G3" i="11"/>
  <c r="F3" i="11"/>
  <c r="E3" i="11"/>
  <c r="D3" i="11"/>
  <c r="M11" i="13" l="1"/>
  <c r="M12" i="13" s="1"/>
  <c r="M13" i="13" s="1"/>
  <c r="M14" i="13" s="1"/>
  <c r="M15" i="13" s="1"/>
  <c r="C24" i="9"/>
  <c r="D24" i="9"/>
  <c r="E24" i="9"/>
  <c r="F24" i="9"/>
  <c r="C21" i="9"/>
  <c r="D21" i="9"/>
  <c r="E21" i="9"/>
  <c r="F21" i="9"/>
  <c r="C3" i="9"/>
  <c r="D3" i="9"/>
  <c r="E3" i="9"/>
  <c r="F3" i="9"/>
  <c r="G3" i="9"/>
  <c r="H3" i="9"/>
  <c r="D6" i="9"/>
  <c r="E6" i="9"/>
  <c r="F6" i="9"/>
  <c r="B2" i="9"/>
  <c r="F24" i="11" l="1"/>
  <c r="F35" i="11"/>
  <c r="K35" i="11" s="1"/>
  <c r="F26" i="11"/>
  <c r="F32" i="11" s="1"/>
  <c r="F25" i="11"/>
  <c r="F31" i="11" s="1"/>
  <c r="F27" i="11"/>
  <c r="E24" i="11"/>
  <c r="E25" i="11"/>
  <c r="E35" i="11"/>
  <c r="E27" i="11"/>
  <c r="E26" i="11"/>
  <c r="D25" i="11"/>
  <c r="D27" i="11"/>
  <c r="D26" i="11"/>
  <c r="D24" i="11"/>
  <c r="D4" i="13" a="1"/>
  <c r="C10" i="9"/>
  <c r="F10" i="9"/>
  <c r="E10" i="9"/>
  <c r="H10" i="9"/>
  <c r="D10" i="9"/>
  <c r="G10" i="9"/>
  <c r="D12" i="9"/>
  <c r="D13" i="9" s="1"/>
  <c r="D10" i="11" s="1"/>
  <c r="G12" i="9"/>
  <c r="G13" i="9" s="1"/>
  <c r="G10" i="11" s="1"/>
  <c r="C28" i="11"/>
  <c r="C24" i="11"/>
  <c r="C25" i="11"/>
  <c r="C26" i="11"/>
  <c r="C12" i="9"/>
  <c r="C13" i="9" s="1"/>
  <c r="C10" i="11" s="1"/>
  <c r="F12" i="9"/>
  <c r="F13" i="9" s="1"/>
  <c r="F10" i="11" s="1"/>
  <c r="E12" i="9"/>
  <c r="E13" i="9" s="1"/>
  <c r="E10" i="11" s="1"/>
  <c r="H12" i="9"/>
  <c r="H13" i="9" s="1"/>
  <c r="H10" i="11" s="1"/>
  <c r="D35" i="11"/>
  <c r="H28" i="11"/>
  <c r="H30" i="11"/>
  <c r="H32" i="11"/>
  <c r="H31" i="11"/>
  <c r="H7" i="9"/>
  <c r="H5" i="11" s="1"/>
  <c r="G32" i="11"/>
  <c r="G31" i="11"/>
  <c r="G28" i="11"/>
  <c r="G30" i="11"/>
  <c r="D7" i="9"/>
  <c r="D5" i="11" s="1"/>
  <c r="C53" i="9"/>
  <c r="F28" i="11"/>
  <c r="F30" i="11"/>
  <c r="D28" i="11"/>
  <c r="D30" i="11"/>
  <c r="D32" i="11"/>
  <c r="D31" i="11"/>
  <c r="E28" i="11"/>
  <c r="E30" i="11"/>
  <c r="E32" i="11"/>
  <c r="C58" i="9"/>
  <c r="E7" i="9"/>
  <c r="E5" i="11" s="1"/>
  <c r="G7" i="9"/>
  <c r="G5" i="11" s="1"/>
  <c r="G16" i="9"/>
  <c r="G16" i="11" s="1"/>
  <c r="C16" i="9"/>
  <c r="C16" i="11" s="1"/>
  <c r="H16" i="9"/>
  <c r="H16" i="11" s="1"/>
  <c r="D16" i="9"/>
  <c r="D16" i="11" s="1"/>
  <c r="E22" i="9"/>
  <c r="H22" i="9"/>
  <c r="D22" i="9"/>
  <c r="H25" i="9"/>
  <c r="H17" i="11" s="1"/>
  <c r="D25" i="9"/>
  <c r="D17" i="11" s="1"/>
  <c r="F22" i="9"/>
  <c r="F25" i="9"/>
  <c r="F17" i="11" s="1"/>
  <c r="E25" i="9"/>
  <c r="E17" i="11" s="1"/>
  <c r="G22" i="9"/>
  <c r="C22" i="9"/>
  <c r="G25" i="9"/>
  <c r="G17" i="11" s="1"/>
  <c r="C25" i="9"/>
  <c r="C17" i="11" s="1"/>
  <c r="F16" i="9"/>
  <c r="F16" i="11" s="1"/>
  <c r="E16" i="9"/>
  <c r="E16" i="11" s="1"/>
  <c r="F7" i="9"/>
  <c r="F5" i="11" s="1"/>
  <c r="B6" i="6"/>
  <c r="C35" i="21" s="1"/>
  <c r="K10" i="11" l="1"/>
  <c r="K27" i="11"/>
  <c r="F33" i="11"/>
  <c r="J17" i="11"/>
  <c r="K17" i="11"/>
  <c r="D4" i="13"/>
  <c r="E5" i="13" s="1"/>
  <c r="E8" i="13"/>
  <c r="E7" i="13"/>
  <c r="E6" i="13"/>
  <c r="E9" i="13"/>
  <c r="D33" i="11"/>
  <c r="G33" i="11"/>
  <c r="J5" i="11"/>
  <c r="C31" i="11"/>
  <c r="J25" i="11"/>
  <c r="K28" i="11"/>
  <c r="J28" i="11"/>
  <c r="K5" i="11"/>
  <c r="H33" i="11"/>
  <c r="C32" i="11"/>
  <c r="J26" i="11"/>
  <c r="K26" i="11"/>
  <c r="K25" i="11"/>
  <c r="K16" i="11"/>
  <c r="J16" i="11"/>
  <c r="E31" i="11"/>
  <c r="E33" i="11" s="1"/>
  <c r="J10" i="11"/>
  <c r="C30" i="11"/>
  <c r="J30" i="11" s="1"/>
  <c r="J24" i="11"/>
  <c r="J27" i="11"/>
  <c r="K24" i="11"/>
  <c r="K30" i="11"/>
  <c r="J31" i="11"/>
  <c r="K31" i="11"/>
  <c r="J32" i="11"/>
  <c r="K32" i="11"/>
  <c r="D18" i="9"/>
  <c r="G18" i="9"/>
  <c r="C33" i="11"/>
  <c r="H18" i="9"/>
  <c r="C35" i="11"/>
  <c r="C37" i="11"/>
  <c r="F62" i="9"/>
  <c r="D37" i="11"/>
  <c r="C60" i="9"/>
  <c r="C36" i="11" s="1"/>
  <c r="H62" i="9"/>
  <c r="E62" i="9"/>
  <c r="D36" i="11"/>
  <c r="G62" i="9"/>
  <c r="C18" i="9"/>
  <c r="F18" i="9"/>
  <c r="E18" i="9"/>
  <c r="F22" i="11" l="1"/>
  <c r="F20" i="11"/>
  <c r="F6" i="11"/>
  <c r="F12" i="11"/>
  <c r="F18" i="11" s="1"/>
  <c r="E6" i="11"/>
  <c r="E22" i="11"/>
  <c r="E20" i="11"/>
  <c r="E12" i="11"/>
  <c r="C20" i="11"/>
  <c r="I4" i="13" a="1"/>
  <c r="I4" i="13" s="1"/>
  <c r="H27" i="9"/>
  <c r="H20" i="11"/>
  <c r="H12" i="11"/>
  <c r="H18" i="11" s="1"/>
  <c r="H22" i="11"/>
  <c r="H6" i="11"/>
  <c r="G20" i="11"/>
  <c r="G12" i="11"/>
  <c r="G18" i="11" s="1"/>
  <c r="G22" i="11"/>
  <c r="G6" i="11"/>
  <c r="D27" i="9"/>
  <c r="D20" i="11"/>
  <c r="D12" i="11"/>
  <c r="D22" i="11"/>
  <c r="D11" i="13"/>
  <c r="D12" i="13"/>
  <c r="D13" i="13"/>
  <c r="D10" i="13"/>
  <c r="E10" i="13" s="1"/>
  <c r="D15" i="13"/>
  <c r="D14" i="13"/>
  <c r="K33" i="11"/>
  <c r="J33" i="11"/>
  <c r="G19" i="9"/>
  <c r="G11" i="11" s="1"/>
  <c r="D19" i="9"/>
  <c r="D11" i="11" s="1"/>
  <c r="G27" i="9"/>
  <c r="G33" i="9" s="1"/>
  <c r="H19" i="9"/>
  <c r="H11" i="11" s="1"/>
  <c r="H31" i="9"/>
  <c r="H28" i="9"/>
  <c r="H13" i="11" s="1"/>
  <c r="C19" i="9"/>
  <c r="C11" i="11" s="1"/>
  <c r="C22" i="11"/>
  <c r="C12" i="11"/>
  <c r="C18" i="11" s="1"/>
  <c r="C62" i="9"/>
  <c r="J35" i="11"/>
  <c r="D62" i="9"/>
  <c r="C27" i="9"/>
  <c r="J37" i="11"/>
  <c r="E18" i="11"/>
  <c r="D6" i="11"/>
  <c r="F19" i="9"/>
  <c r="F11" i="11" s="1"/>
  <c r="F27" i="9"/>
  <c r="E19" i="9"/>
  <c r="E11" i="11" s="1"/>
  <c r="E27" i="9"/>
  <c r="E7" i="11" s="1"/>
  <c r="J20" i="11" l="1"/>
  <c r="J11" i="11"/>
  <c r="E15" i="13"/>
  <c r="E11" i="13"/>
  <c r="E13" i="13"/>
  <c r="J12" i="11"/>
  <c r="J22" i="11"/>
  <c r="G38" i="9"/>
  <c r="G21" i="11"/>
  <c r="K11" i="11"/>
  <c r="L33" i="17"/>
  <c r="D4" i="21" s="1"/>
  <c r="D6" i="21" s="1"/>
  <c r="H7" i="11"/>
  <c r="K12" i="11"/>
  <c r="D18" i="11"/>
  <c r="J18" i="11" s="1"/>
  <c r="K20" i="11"/>
  <c r="H33" i="17"/>
  <c r="D33" i="9"/>
  <c r="D28" i="9"/>
  <c r="D13" i="11" s="1"/>
  <c r="K33" i="17"/>
  <c r="K42" i="17" s="1"/>
  <c r="K44" i="17" s="1"/>
  <c r="K48" i="17" s="1"/>
  <c r="K55" i="17" s="1"/>
  <c r="G7" i="11"/>
  <c r="J33" i="17"/>
  <c r="J42" i="17" s="1"/>
  <c r="J44" i="17" s="1"/>
  <c r="J48" i="17" s="1"/>
  <c r="J55" i="17" s="1"/>
  <c r="F7" i="11"/>
  <c r="G31" i="9"/>
  <c r="K22" i="11"/>
  <c r="H33" i="9"/>
  <c r="D31" i="9"/>
  <c r="E14" i="13"/>
  <c r="E12" i="13"/>
  <c r="G28" i="9"/>
  <c r="G13" i="11" s="1"/>
  <c r="I33" i="17"/>
  <c r="I14" i="13"/>
  <c r="I12" i="13"/>
  <c r="I15" i="13"/>
  <c r="I10" i="13"/>
  <c r="J10" i="13" s="1"/>
  <c r="I13" i="13"/>
  <c r="I11" i="13"/>
  <c r="C31" i="9"/>
  <c r="G33" i="17"/>
  <c r="D7" i="11"/>
  <c r="J35" i="17"/>
  <c r="J56" i="17" s="1"/>
  <c r="J36" i="11"/>
  <c r="C33" i="9"/>
  <c r="C21" i="11" s="1"/>
  <c r="C28" i="9"/>
  <c r="C13" i="11" s="1"/>
  <c r="J9" i="13"/>
  <c r="J8" i="13"/>
  <c r="J7" i="13"/>
  <c r="J6" i="13"/>
  <c r="J5" i="13"/>
  <c r="J6" i="11"/>
  <c r="K6" i="11"/>
  <c r="G34" i="9"/>
  <c r="G14" i="11" s="1"/>
  <c r="E28" i="9"/>
  <c r="E13" i="11" s="1"/>
  <c r="E33" i="9"/>
  <c r="E31" i="9"/>
  <c r="F28" i="9"/>
  <c r="F13" i="11" s="1"/>
  <c r="F33" i="9"/>
  <c r="G8" i="11" s="1"/>
  <c r="F31" i="9"/>
  <c r="K18" i="11" l="1"/>
  <c r="K35" i="17"/>
  <c r="K56" i="17" s="1"/>
  <c r="H38" i="9"/>
  <c r="H39" i="9" s="1"/>
  <c r="H8" i="11"/>
  <c r="H21" i="11"/>
  <c r="D38" i="9"/>
  <c r="D21" i="11"/>
  <c r="D34" i="9"/>
  <c r="D14" i="11" s="1"/>
  <c r="E38" i="9"/>
  <c r="E39" i="9" s="1"/>
  <c r="E21" i="11"/>
  <c r="E8" i="11"/>
  <c r="H34" i="9"/>
  <c r="H14" i="11" s="1"/>
  <c r="K13" i="11"/>
  <c r="H42" i="17"/>
  <c r="H44" i="17" s="1"/>
  <c r="H48" i="17" s="1"/>
  <c r="H35" i="17"/>
  <c r="H56" i="17" s="1"/>
  <c r="F38" i="9"/>
  <c r="F21" i="11"/>
  <c r="J21" i="11" s="1"/>
  <c r="F8" i="11"/>
  <c r="J13" i="11"/>
  <c r="L42" i="17"/>
  <c r="L44" i="17" s="1"/>
  <c r="L48" i="17" s="1"/>
  <c r="L55" i="17" s="1"/>
  <c r="L57" i="17" s="1"/>
  <c r="L35" i="17"/>
  <c r="L56" i="17" s="1"/>
  <c r="J11" i="13"/>
  <c r="J12" i="13"/>
  <c r="J13" i="13"/>
  <c r="G42" i="17"/>
  <c r="G44" i="17" s="1"/>
  <c r="G35" i="17"/>
  <c r="I42" i="17"/>
  <c r="I44" i="17" s="1"/>
  <c r="I48" i="17" s="1"/>
  <c r="I35" i="17"/>
  <c r="K57" i="17"/>
  <c r="C38" i="9"/>
  <c r="D8" i="11"/>
  <c r="C34" i="9"/>
  <c r="C14" i="11" s="1"/>
  <c r="K7" i="11"/>
  <c r="J14" i="13"/>
  <c r="J7" i="11"/>
  <c r="F34" i="9"/>
  <c r="F14" i="11" s="1"/>
  <c r="E34" i="9"/>
  <c r="E14" i="11" s="1"/>
  <c r="H55" i="17" l="1"/>
  <c r="H57" i="17" s="1"/>
  <c r="L51" i="17"/>
  <c r="K21" i="11"/>
  <c r="J57" i="17"/>
  <c r="I56" i="17"/>
  <c r="N4" i="13" a="1"/>
  <c r="N4" i="13" s="1"/>
  <c r="J14" i="11"/>
  <c r="K14" i="11"/>
  <c r="I55" i="17"/>
  <c r="I57" i="17" s="1"/>
  <c r="D7" i="21"/>
  <c r="L50" i="17"/>
  <c r="D39" i="9"/>
  <c r="C39" i="9"/>
  <c r="J15" i="13"/>
  <c r="K8" i="11"/>
  <c r="J8" i="11"/>
  <c r="F39" i="9"/>
  <c r="G39" i="9"/>
  <c r="E7" i="21" l="1"/>
  <c r="F7" i="21" s="1"/>
  <c r="G7" i="21" s="1"/>
  <c r="H7" i="21" s="1"/>
  <c r="D8" i="21"/>
  <c r="L60" i="17"/>
  <c r="C14" i="21" s="1"/>
  <c r="E4" i="21" s="1"/>
  <c r="E6" i="21" s="1"/>
  <c r="L59" i="17"/>
  <c r="O5" i="13"/>
  <c r="N11" i="13"/>
  <c r="N15" i="13"/>
  <c r="N13" i="13"/>
  <c r="N14" i="13"/>
  <c r="N12" i="13"/>
  <c r="N10" i="13"/>
  <c r="O6" i="13"/>
  <c r="O8" i="13"/>
  <c r="O9" i="13"/>
  <c r="O7" i="13"/>
  <c r="E8" i="21" l="1"/>
  <c r="E12" i="21" s="1"/>
  <c r="F4" i="21"/>
  <c r="G4" i="21" s="1"/>
  <c r="O12" i="13"/>
  <c r="O11" i="13"/>
  <c r="O15" i="13"/>
  <c r="O10" i="13"/>
  <c r="O13" i="13"/>
  <c r="O14" i="13"/>
  <c r="F6" i="21" l="1"/>
  <c r="F8" i="21" s="1"/>
  <c r="F12" i="21" s="1"/>
  <c r="H4" i="21"/>
  <c r="G6" i="21"/>
  <c r="G8" i="21" l="1"/>
  <c r="G12" i="21" s="1"/>
  <c r="I4" i="21"/>
  <c r="I6" i="21" s="1"/>
  <c r="I8" i="21" s="1"/>
  <c r="C20" i="21" s="1"/>
  <c r="H6" i="21"/>
  <c r="H8" i="21" l="1"/>
  <c r="H12" i="21" s="1"/>
  <c r="C24" i="21"/>
  <c r="C29" i="21" s="1"/>
  <c r="I12" i="21"/>
  <c r="C28" i="21" l="1"/>
  <c r="C30" i="21" s="1"/>
  <c r="C34" i="21" s="1"/>
  <c r="C37" i="21" l="1"/>
  <c r="F19" i="21"/>
  <c r="F27" i="2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<sst xmlns="http://schemas.openxmlformats.org/spreadsheetml/2006/main" count="583" uniqueCount="387">
  <si>
    <t>COMPANY NAME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</si>
  <si>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</si>
  <si>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</si>
  <si>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</si>
  <si>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</si>
  <si>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</si>
  <si>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</si>
  <si>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</si>
  <si>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</si>
  <si>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</si>
  <si>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Sales Growth</t>
  </si>
  <si>
    <t>Equity Share Capital</t>
  </si>
  <si>
    <t>Reserves</t>
  </si>
  <si>
    <t>Total</t>
  </si>
  <si>
    <t>Net Block</t>
  </si>
  <si>
    <t>Capital Work in Progress</t>
  </si>
  <si>
    <t>Investments</t>
  </si>
  <si>
    <t>Face Value</t>
  </si>
  <si>
    <t>Cash from Operating Activity</t>
  </si>
  <si>
    <t>Cash from Investing Activity</t>
  </si>
  <si>
    <t>Cash from Financing Activity</t>
  </si>
  <si>
    <t>Net Cash Flow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</si>
  <si>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</si>
  <si>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</si>
  <si>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</si>
  <si>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</si>
  <si>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</si>
  <si>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</si>
  <si>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</si>
  <si>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Inventory</t>
  </si>
  <si>
    <t>EPS</t>
  </si>
  <si>
    <t>LATEST VERSION</t>
  </si>
  <si>
    <t>CURRENT VERSION</t>
  </si>
  <si>
    <t>ZOMATO LTD</t>
  </si>
  <si>
    <t>META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</si>
  <si>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</si>
  <si>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</si>
  <si>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</si>
  <si>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</si>
  <si>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</si>
  <si>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</si>
  <si>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</si>
  <si>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</si>
  <si>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</si>
  <si>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</si>
  <si>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</si>
  <si>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</si>
  <si>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</si>
  <si>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</si>
  <si>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</si>
  <si>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</si>
  <si>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</si>
  <si>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</si>
  <si>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</si>
  <si>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F</t>
  </si>
  <si>
    <t>Years</t>
  </si>
  <si>
    <t>#</t>
  </si>
  <si>
    <t>Income Statement</t>
  </si>
  <si>
    <t>COGS</t>
  </si>
  <si>
    <t>COGS % Sales</t>
  </si>
  <si>
    <t xml:space="preserve">Gross Profit </t>
  </si>
  <si>
    <t>Selling &amp; General Expenses</t>
  </si>
  <si>
    <t>S&amp;G Exp % Sales</t>
  </si>
  <si>
    <t>EBITDA</t>
  </si>
  <si>
    <t>EBITDA Margins</t>
  </si>
  <si>
    <t>interest % sales</t>
  </si>
  <si>
    <t>Depreciation % Sales</t>
  </si>
  <si>
    <t>Gross Margins</t>
  </si>
  <si>
    <t>Earnings Before Tax</t>
  </si>
  <si>
    <t>EBT % Sales</t>
  </si>
  <si>
    <t>Effective Tax Rate</t>
  </si>
  <si>
    <t>Net Profit</t>
  </si>
  <si>
    <t xml:space="preserve">Net Margins </t>
  </si>
  <si>
    <t>EPS Growth %</t>
  </si>
  <si>
    <t>Balance Sheet</t>
  </si>
  <si>
    <t>Total Liabilities</t>
  </si>
  <si>
    <t>Fixed assets Net Block</t>
  </si>
  <si>
    <t>Total Non Current Assets</t>
  </si>
  <si>
    <t>Total Current Assets</t>
  </si>
  <si>
    <t>Total Assets</t>
  </si>
  <si>
    <t>Check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</si>
  <si>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</si>
  <si>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</si>
  <si>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</si>
  <si>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</si>
  <si>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</si>
  <si>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</si>
  <si>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Fixed assets purchased</t>
  </si>
  <si>
    <t>Investments purchased</t>
  </si>
  <si>
    <t>Investments sold</t>
  </si>
  <si>
    <t>Interest received</t>
  </si>
  <si>
    <t>Other investing items</t>
  </si>
  <si>
    <t>Proceeds from shares</t>
  </si>
  <si>
    <t>Proceeds from borrowings</t>
  </si>
  <si>
    <t>Repayment of borrowings</t>
  </si>
  <si>
    <t>Interest paid fin</t>
  </si>
  <si>
    <t>Financial liabilities</t>
  </si>
  <si>
    <t>Other financing items</t>
  </si>
  <si>
    <t>Cash Flow Statement</t>
  </si>
  <si>
    <t>Cash From Operating Activities</t>
  </si>
  <si>
    <t>Operating Activities</t>
  </si>
  <si>
    <t>Investing Activities</t>
  </si>
  <si>
    <t>Cash From Investing Activities</t>
  </si>
  <si>
    <t>Financing Activities</t>
  </si>
  <si>
    <t>Cash From Financing Activities</t>
  </si>
  <si>
    <t>EBITDA Growth</t>
  </si>
  <si>
    <t>Net Profit Growth</t>
  </si>
  <si>
    <t>Gross Margin</t>
  </si>
  <si>
    <t>EBITDA Margin</t>
  </si>
  <si>
    <t>EBIT Margin</t>
  </si>
  <si>
    <t>EBT Margin</t>
  </si>
  <si>
    <t>Net Profit Margin</t>
  </si>
  <si>
    <t>Return on Capital Employed</t>
  </si>
  <si>
    <t>Interest Coverage Ratio</t>
  </si>
  <si>
    <t>Debtor Turnover Ratio</t>
  </si>
  <si>
    <t>Creditor Turnover Ratio</t>
  </si>
  <si>
    <t>Inventory Turnover Ratio</t>
  </si>
  <si>
    <t>Fixed Asset Turnover Ratio</t>
  </si>
  <si>
    <t>Capital Turnover Ratio</t>
  </si>
  <si>
    <t>Debtor Days</t>
  </si>
  <si>
    <t>Payable Days</t>
  </si>
  <si>
    <t>Inventory Days</t>
  </si>
  <si>
    <t>CFO/Sales</t>
  </si>
  <si>
    <t>CFO/Total Assets</t>
  </si>
  <si>
    <t>CFO/Total Debt</t>
  </si>
  <si>
    <t>Cash Conversion Cycle (in days)</t>
  </si>
  <si>
    <t>Mean</t>
  </si>
  <si>
    <t>Median</t>
  </si>
  <si>
    <t>Trend</t>
  </si>
  <si>
    <t>EBT Growth</t>
  </si>
  <si>
    <t>S&amp;G Expenses % Sales</t>
  </si>
  <si>
    <t>Operating Income % Sales</t>
  </si>
  <si>
    <t>Return on Equity %</t>
  </si>
  <si>
    <t>Year Weight</t>
  </si>
  <si>
    <t>Year</t>
  </si>
  <si>
    <t>Acquisition of companies</t>
  </si>
  <si>
    <t>Particulars</t>
  </si>
  <si>
    <t>Other Asset</t>
  </si>
  <si>
    <t>EPS Growth</t>
  </si>
  <si>
    <t>Return on Markets</t>
  </si>
  <si>
    <t>Annual</t>
  </si>
  <si>
    <t>Regression Beta-2 Years Weekly</t>
  </si>
  <si>
    <t>Weighted Average Cost of Capital</t>
  </si>
  <si>
    <t>All the figures are INR unless stated otherwise</t>
  </si>
  <si>
    <t>Peer Comps</t>
  </si>
  <si>
    <t>Name of the Comp</t>
  </si>
  <si>
    <t>Cost of Debt</t>
  </si>
  <si>
    <t>Capital Structure</t>
  </si>
  <si>
    <t>Country</t>
  </si>
  <si>
    <t>Total Debt</t>
  </si>
  <si>
    <t>Total Equity</t>
  </si>
  <si>
    <t>Debt/</t>
  </si>
  <si>
    <t>Equity</t>
  </si>
  <si>
    <t>Capital</t>
  </si>
  <si>
    <t>Levered</t>
  </si>
  <si>
    <t>Unlevered</t>
  </si>
  <si>
    <r>
      <t xml:space="preserve">Beta 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</si>
  <si>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 xml:space="preserve">Beta 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</si>
  <si>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t>Cost of Equity</t>
  </si>
  <si>
    <t>Levered Beta</t>
  </si>
  <si>
    <t>Pre-Tax Cost of Debt</t>
  </si>
  <si>
    <t>Tax Rate</t>
  </si>
  <si>
    <t>Post Tax Cost of Debt</t>
  </si>
  <si>
    <t>Total Capital</t>
  </si>
  <si>
    <t>Debt/Equity</t>
  </si>
  <si>
    <t>Target</t>
  </si>
  <si>
    <t>Current</t>
  </si>
  <si>
    <t>Notes:</t>
  </si>
  <si>
    <t>2. Levered Beta is based on 5 year monthly data.</t>
  </si>
  <si>
    <t>1.Taxrate considered at marginal rate for the country.</t>
  </si>
  <si>
    <t>3. Unlevered Beta=Levered Beta/(1+(1-Taxrate)*Debt/Equity)</t>
  </si>
  <si>
    <t>4. Levered Beta=Unlevered Beta/(1+(1-Taxrate)*Debt/Equity)</t>
  </si>
  <si>
    <t>Risk Free Rate</t>
  </si>
  <si>
    <t>Equity Risk Premium</t>
  </si>
  <si>
    <r>
      <t xml:space="preserve">Levered Beta </t>
    </r>
    <r>
      <rPr>
        <vertAlign val="superscript"/>
        <sz val="11"/>
        <color theme="1"/>
        <rFont val="Calibri"/>
        <family val="2"/>
        <scheme val="minor"/>
      </rPr>
      <t>4</t>
    </r>
  </si>
  <si>
    <t>Comps Median Ulevered Data</t>
  </si>
  <si>
    <t>Target Debt/Equity</t>
  </si>
  <si>
    <t>Taxrate</t>
  </si>
  <si>
    <t>Debt</t>
  </si>
  <si>
    <t>WACC</t>
  </si>
  <si>
    <t>Total Weight</t>
  </si>
  <si>
    <t>Total Cost</t>
  </si>
  <si>
    <t>Average</t>
  </si>
  <si>
    <t>NIFTY Returns</t>
  </si>
  <si>
    <t>Raw Data Drifting</t>
  </si>
  <si>
    <t>Levered Raw Beta</t>
  </si>
  <si>
    <t>Raw Beta Weight</t>
  </si>
  <si>
    <t>Market Beta</t>
  </si>
  <si>
    <t>Market Beta Weight</t>
  </si>
  <si>
    <t>Adjusted Beta</t>
  </si>
  <si>
    <t>Date</t>
  </si>
  <si>
    <t>Closing Price</t>
  </si>
  <si>
    <t>Return</t>
  </si>
  <si>
    <t>Average Return</t>
  </si>
  <si>
    <t>Dividend Yield</t>
  </si>
  <si>
    <t>Total Market Returns</t>
  </si>
  <si>
    <t>EBIT</t>
  </si>
  <si>
    <t>Less:Reinvestment Rate</t>
  </si>
  <si>
    <t>Free Cash Flow to Firm(FCFF)</t>
  </si>
  <si>
    <t>Mid Year Convention</t>
  </si>
  <si>
    <t>Discounting Factor</t>
  </si>
  <si>
    <t>PV of FCFF</t>
  </si>
  <si>
    <t>EBIT(1-tax)</t>
  </si>
  <si>
    <t>Calculation of PV OF FCFF</t>
  </si>
  <si>
    <t>Expected Growth</t>
  </si>
  <si>
    <t>Terminal Growth</t>
  </si>
  <si>
    <t>Calculation of Terminal Value</t>
  </si>
  <si>
    <t>FCFF(n+1)</t>
  </si>
  <si>
    <t>Terminal Growth Rate</t>
  </si>
  <si>
    <t>Terminal Value</t>
  </si>
  <si>
    <t>Calculation of Equity Value</t>
  </si>
  <si>
    <t>PV of Terminal Value</t>
  </si>
  <si>
    <t>Value of Operating Assets</t>
  </si>
  <si>
    <t>Add:Cash</t>
  </si>
  <si>
    <t>Less:Debt</t>
  </si>
  <si>
    <t>Value of Equity</t>
  </si>
  <si>
    <t>No. of Shares</t>
  </si>
  <si>
    <t>Equity Value per Share</t>
  </si>
  <si>
    <t>Share Price</t>
  </si>
  <si>
    <t>Calculation of ROIC</t>
  </si>
  <si>
    <t>Current Assets</t>
  </si>
  <si>
    <t>Current Liabilities</t>
  </si>
  <si>
    <t>Total Currernt Liabilities</t>
  </si>
  <si>
    <t>Net Working Capital</t>
  </si>
  <si>
    <t>Non-Current Assets</t>
  </si>
  <si>
    <t>Gross Block</t>
  </si>
  <si>
    <t>Accumulated Depreciation</t>
  </si>
  <si>
    <t>Net Non- Current Assets</t>
  </si>
  <si>
    <t>Invested Capital</t>
  </si>
  <si>
    <t>ROIC</t>
  </si>
  <si>
    <t>Calculation of Reinvestment Rate</t>
  </si>
  <si>
    <t>Net Capex</t>
  </si>
  <si>
    <t>Changes in Working Capital</t>
  </si>
  <si>
    <t>Marginal Tax Rate</t>
  </si>
  <si>
    <t>EBIT(1-t)</t>
  </si>
  <si>
    <t xml:space="preserve">Reinvestment </t>
  </si>
  <si>
    <t>Reinvestment Rate</t>
  </si>
  <si>
    <t>Calculation of Intrinsic Growth</t>
  </si>
  <si>
    <t>Intrinsic Growth</t>
  </si>
  <si>
    <t>Inventories</t>
  </si>
  <si>
    <t>Trade receivables</t>
  </si>
  <si>
    <t>Short term loans</t>
  </si>
  <si>
    <t>Other asset items</t>
  </si>
  <si>
    <t>Trade Payables</t>
  </si>
  <si>
    <t>Other liability items</t>
  </si>
  <si>
    <t>Building</t>
  </si>
  <si>
    <t>Plant Machinery</t>
  </si>
  <si>
    <t>Equipments</t>
  </si>
  <si>
    <t>Computers</t>
  </si>
  <si>
    <t>Furniture n fittings</t>
  </si>
  <si>
    <t>Vehicles</t>
  </si>
  <si>
    <t>Intangible Assets</t>
  </si>
  <si>
    <t>Other fixed assets</t>
  </si>
  <si>
    <t>Equity Capital</t>
  </si>
  <si>
    <t xml:space="preserve">Borrowings </t>
  </si>
  <si>
    <t>Long term Borrowings</t>
  </si>
  <si>
    <t>Short term Borrowings</t>
  </si>
  <si>
    <t>Lease Liabilities</t>
  </si>
  <si>
    <t>Other Borrowings</t>
  </si>
  <si>
    <t xml:space="preserve">Other Liabilities </t>
  </si>
  <si>
    <t>Non controlling int</t>
  </si>
  <si>
    <t xml:space="preserve">Fixed Assets </t>
  </si>
  <si>
    <t>CWIP</t>
  </si>
  <si>
    <t xml:space="preserve">Other Assets </t>
  </si>
  <si>
    <t>Cash Equivalents</t>
  </si>
  <si>
    <t xml:space="preserve">Cash from Operating Activity </t>
  </si>
  <si>
    <t xml:space="preserve">Cash from Investing Activity </t>
  </si>
  <si>
    <t xml:space="preserve">Cash from Financing Activity </t>
  </si>
  <si>
    <t>Advance from Customers</t>
  </si>
  <si>
    <t>Advance From Customers</t>
  </si>
  <si>
    <t>Beta 1</t>
  </si>
  <si>
    <t>Beta 2</t>
  </si>
  <si>
    <t>Beta 3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</si>
  <si>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</si>
  <si>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</si>
  <si>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</si>
  <si>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</si>
  <si>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</si>
  <si>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</si>
  <si>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</si>
  <si>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</si>
  <si>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</si>
  <si>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</si>
  <si>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</si>
  <si>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</si>
  <si>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</si>
  <si>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</si>
  <si>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</si>
  <si>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</si>
  <si>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</si>
  <si>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</si>
  <si>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</si>
  <si>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</si>
  <si>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</si>
  <si>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</si>
  <si>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</si>
  <si>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Name</t>
  </si>
  <si>
    <t>Debt / Eq</t>
  </si>
  <si>
    <t>Zomato Ltd</t>
  </si>
  <si>
    <t>Info Edg.(India)</t>
  </si>
  <si>
    <t>One 97</t>
  </si>
  <si>
    <t>Indiamart Inter.</t>
  </si>
  <si>
    <t>CMP Rs.</t>
  </si>
  <si>
    <t xml:space="preserve">Mar Cap Rs.Cr. </t>
  </si>
  <si>
    <t>Debt Rs.Cr.</t>
  </si>
  <si>
    <t>Zomato Ltd Weekly Return</t>
  </si>
  <si>
    <t>One 97  Weekly Return</t>
  </si>
  <si>
    <t>Indiamart Inter. Weekly Return</t>
  </si>
  <si>
    <t>Beta</t>
  </si>
  <si>
    <t>Name of the Company</t>
  </si>
  <si>
    <t>India</t>
  </si>
  <si>
    <r>
      <t xml:space="preserve">Taxrate 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</si>
  <si>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 xml:space="preserve">1.23% </t>
    </r>
    <r>
      <rPr>
        <vertAlign val="superscript"/>
        <sz val="11"/>
        <color theme="1"/>
        <rFont val="Calibri"/>
        <family val="2"/>
        <scheme val="minor"/>
      </rPr>
      <t>1</t>
    </r>
  </si>
  <si>
    <t>5 Years Median</t>
  </si>
  <si>
    <t>5 Years Average</t>
  </si>
  <si>
    <t>Sensitivity Analysis</t>
  </si>
  <si>
    <t>Cash from Operating Activity -</t>
  </si>
  <si>
    <t>Cash from Investing Activity -</t>
  </si>
  <si>
    <t>Fixed assets sold</t>
  </si>
  <si>
    <t>Invest in subsidiaries</t>
  </si>
  <si>
    <t>Cash from Financing Activity -</t>
  </si>
  <si>
    <t>Financial Liabilities</t>
  </si>
  <si>
    <t>Fixed Assets Sold</t>
  </si>
  <si>
    <t>Interest Received</t>
  </si>
  <si>
    <t>Invest in Subsidiaries</t>
  </si>
  <si>
    <t>(Source:Yahoofinance)</t>
  </si>
  <si>
    <t>Just Dial</t>
  </si>
  <si>
    <t>Info Edg. (India ) Weekly Return</t>
  </si>
  <si>
    <t>Just Dial Weekly Return</t>
  </si>
  <si>
    <t>(Source:PrimeInvestor)</t>
  </si>
  <si>
    <t>Preference Capital</t>
  </si>
  <si>
    <t>Redemp n Canc of Shares</t>
  </si>
  <si>
    <t>Fixed Asset Sold</t>
  </si>
  <si>
    <t>Comparable Company Valuation</t>
  </si>
  <si>
    <t>Market Data</t>
  </si>
  <si>
    <t>Financials</t>
  </si>
  <si>
    <t>Valuation</t>
  </si>
  <si>
    <t>Company</t>
  </si>
  <si>
    <t>Ticker</t>
  </si>
  <si>
    <t>Shares Outstanding</t>
  </si>
  <si>
    <t>Equity Value</t>
  </si>
  <si>
    <t>Net Debt</t>
  </si>
  <si>
    <t>Enterprise Value</t>
  </si>
  <si>
    <t>Revenue</t>
  </si>
  <si>
    <t>Net Income</t>
  </si>
  <si>
    <t>No. Eq. Shares Cr.</t>
  </si>
  <si>
    <t>Cash End Rs.Cr.</t>
  </si>
  <si>
    <t>EV Rs.Cr.</t>
  </si>
  <si>
    <t>Sales Rs.Cr.</t>
  </si>
  <si>
    <t>Intrasoft Tech.</t>
  </si>
  <si>
    <t>Low</t>
  </si>
  <si>
    <t>High</t>
  </si>
  <si>
    <t>Sensitivity Analysis-Value Per Share</t>
  </si>
  <si>
    <t>NP 12M Rs.Cr.</t>
  </si>
  <si>
    <t>EVEBITDA</t>
  </si>
  <si>
    <t>EV/Revenue</t>
  </si>
  <si>
    <t>EV/EBITDA</t>
  </si>
  <si>
    <t>P/E</t>
  </si>
  <si>
    <t>75th Percentile</t>
  </si>
  <si>
    <t>25th Percentile</t>
  </si>
  <si>
    <t>Implied Enterprise Value</t>
  </si>
  <si>
    <t>Implied Market Value</t>
  </si>
  <si>
    <t>Implied Value Per Share</t>
  </si>
  <si>
    <t>(Source:The Valuation School,Screener)</t>
  </si>
  <si>
    <t>Amount in crores</t>
  </si>
  <si>
    <t>Zomato Ltd Company Valuation</t>
  </si>
  <si>
    <t>NSE : JUSTDIAL</t>
  </si>
  <si>
    <t>NSE : NAUKRI</t>
  </si>
  <si>
    <t>NSE : PAYTM</t>
  </si>
  <si>
    <t>NSE : INDIAMART</t>
  </si>
  <si>
    <t>NSE : ISFT</t>
  </si>
  <si>
    <t>NSE : ZOMATO</t>
  </si>
  <si>
    <t>Adj Close</t>
  </si>
  <si>
    <t>Sorted Returns</t>
  </si>
  <si>
    <t>Std Deviation</t>
  </si>
  <si>
    <t>Min</t>
  </si>
  <si>
    <t>Max</t>
  </si>
  <si>
    <t>CMP</t>
  </si>
  <si>
    <t>Percentile</t>
  </si>
  <si>
    <t>VAR %</t>
  </si>
  <si>
    <t>Stock Price</t>
  </si>
  <si>
    <t>VAR (INR)</t>
  </si>
  <si>
    <t>Confidence</t>
  </si>
  <si>
    <t>Replication</t>
  </si>
  <si>
    <t>Simulated Return</t>
  </si>
  <si>
    <t>Monte Carlo Simulation</t>
  </si>
  <si>
    <t>Historical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</si>
</sst>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&quot;₹&quot;\ #,##0.00"/>
    <numFmt numFmtId="167" formatCode="0.0\ &quot;x&quot;"/>
    <numFmt numFmtId="168" formatCode="#,##0.0"/>
    <numFmt numFmtId="169" formatCode="yyyy&quot;A&quot;"/>
    <numFmt numFmtId="170" formatCode="yyyy&quot;E&quot;"/>
    <numFmt numFmtId="171" formatCode="#,##0.00;\(#,##0.00\)"/>
    <numFmt numFmtId="172" formatCode="&quot;₹&quot;\ #,##0.00;\(&quot;₹&quot;\ #,##0.00\);"/>
    <numFmt numFmtId="173" formatCode="[$-409]mmm/yy;@"/>
    <numFmt numFmtId="174" formatCode="#,##0.0;\(#,##0.0\);0"/>
    <numFmt numFmtId="175" formatCode="\ #,##0.0;\(#,##0.0\);0"/>
    <numFmt numFmtId="176" formatCode="#,##0.0;\(#,##0.0\)"/>
    <numFmt numFmtId="177" formatCode="[$-14009]dd/mm/yyyy;@"/>
    <numFmt numFmtId="178" formatCode="mmm/yy&quot;A&quot;"/>
    <numFmt numFmtId="179" formatCode="mmm/yy&quot;F&quot;"/>
    <numFmt numFmtId="180" formatCode="0.000"/>
    <numFmt numFmtId="181" formatCode="0.00\x"/>
    <numFmt numFmtId="182" formatCode="&quot;₹&quot;\ #,##0.00;\(&quot;₹&quot;\ #,##0.00\);\-"/>
    <numFmt numFmtId="183" formatCode="#,##0.0;\(#,##0.0\);\-"/>
    <numFmt numFmtId="184" formatCode="_ * #,##0_ ;_ * \-#,##0_ ;_ * &quot;-&quot;??_ ;_ @_ "/>
    <numFmt numFmtId="185" formatCode="0.0\x"/>
    <numFmt numFmtId="186" formatCode="0.0000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7" tint="-0.24994659260841701"/>
      <name val="Calibri"/>
      <family val="2"/>
      <scheme val="minor"/>
    </font>
    <font>
      <sz val="10"/>
      <color rgb="FF22222F"/>
      <name val="Arial"/>
      <family val="2"/>
    </font>
    <font>
      <sz val="11"/>
      <color rgb="FF3333F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F"/>
      <name val="Arial"/>
      <family val="2"/>
    </font>
    <font>
      <sz val="11"/>
      <color rgb="FF22222F"/>
      <name val="Arial"/>
      <family val="2"/>
    </font>
    <font>
      <sz val="11"/>
      <color rgb="FF22222F"/>
      <name val="Calibri"/>
      <family val="2"/>
      <scheme val="minor"/>
    </font>
    <font>
      <sz val="11"/>
      <color rgb="FF22222F"/>
      <name val="Calibri"/>
      <family val="2"/>
      <scheme val="minor"/>
    </font>
    <font>
      <sz val="11"/>
      <color rgb="FF22222F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rgb="FF22222F"/>
      <name val="Arial"/>
      <family val="2"/>
    </font>
    <font>
      <b/>
      <sz val="11"/>
      <color rgb="FF002060"/>
      <name val="Calibri"/>
      <family val="2"/>
    </font>
    <font>
      <u/>
      <sz val="10"/>
      <color rgb="FF00206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275D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2060"/>
        <bgColor theme="0"/>
      </patternFill>
    </fill>
  </fills>
  <borders count="36">
    <border>
      <left/>
      <right/>
      <top/>
      <bottom/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hair">
        <color theme="7" tint="-0.24994659260841701"/>
      </top>
      <bottom/>
      <diagonal/>
    </border>
    <border>
      <left/>
      <right/>
      <top/>
      <bottom style="hair">
        <color theme="7" tint="-0.2499465926084170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theme="7" tint="-0.249977111117893"/>
      </bottom>
      <diagonal/>
    </border>
    <border>
      <left/>
      <right/>
      <top style="hair">
        <color auto="1"/>
      </top>
      <bottom style="hair">
        <color theme="7" tint="-0.249977111117893"/>
      </bottom>
      <diagonal/>
    </border>
    <border>
      <left/>
      <right/>
      <top style="hair">
        <color theme="7" tint="-0.249977111117893"/>
      </top>
      <bottom/>
      <diagonal/>
    </border>
    <border>
      <left/>
      <right/>
      <top style="hair">
        <color theme="7" tint="-0.249977111117893"/>
      </top>
      <bottom style="hair">
        <color theme="7" tint="-0.249977111117893"/>
      </bottom>
      <diagonal/>
    </border>
    <border>
      <left/>
      <right/>
      <top/>
      <bottom style="thin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/>
      <top/>
      <bottom style="medium">
        <color auto="1"/>
      </bottom>
      <diagonal/>
    </border>
    <border>
      <left/>
      <right/>
      <top style="dashed">
        <color theme="1" tint="4.9989318521683403E-2"/>
      </top>
      <bottom/>
      <diagonal/>
    </border>
    <border>
      <left/>
      <right/>
      <top style="dashed">
        <color theme="1"/>
      </top>
      <bottom/>
      <diagonal/>
    </border>
    <border>
      <left/>
      <right/>
      <top style="dashed">
        <color auto="1"/>
      </top>
      <bottom/>
      <diagonal/>
    </border>
    <border>
      <left/>
      <right/>
      <top/>
      <bottom style="medium">
        <color rgb="FF002060"/>
      </bottom>
      <diagonal/>
    </border>
    <border>
      <left/>
      <right/>
      <top style="dotted">
        <color rgb="FF002060"/>
      </top>
      <bottom style="dotted">
        <color rgb="FF002060"/>
      </bottom>
      <diagonal/>
    </border>
    <border>
      <left/>
      <right/>
      <top style="dotted">
        <color rgb="FF002060"/>
      </top>
      <bottom/>
      <diagonal/>
    </border>
    <border>
      <left/>
      <right/>
      <top/>
      <bottom style="dotted">
        <color rgb="FF002060"/>
      </bottom>
      <diagonal/>
    </border>
    <border>
      <left/>
      <right/>
      <top style="medium">
        <color rgb="FF002060"/>
      </top>
      <bottom style="thick">
        <color rgb="FF002060"/>
      </bottom>
      <diagonal/>
    </border>
    <border>
      <left/>
      <right/>
      <top style="medium">
        <color rgb="FF003366"/>
      </top>
      <bottom/>
      <diagonal/>
    </border>
    <border>
      <left/>
      <right/>
      <top style="medium">
        <color rgb="FF002060"/>
      </top>
      <bottom/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/>
      <bottom style="dotted">
        <color rgb="FF003366"/>
      </bottom>
      <diagonal/>
    </border>
    <border>
      <left/>
      <right/>
      <top style="dotted">
        <color rgb="FF003366"/>
      </top>
      <bottom style="dotted">
        <color rgb="FF003366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dotted">
        <color theme="7" tint="-0.24994659260841701"/>
      </top>
      <bottom style="dotted">
        <color theme="7" tint="-0.24994659260841701"/>
      </bottom>
      <diagonal/>
    </border>
    <border>
      <left/>
      <right/>
      <top style="hair">
        <color theme="7" tint="-0.24994659260841701"/>
      </top>
      <bottom style="hair">
        <color theme="7" tint="-0.24994659260841701"/>
      </bottom>
      <diagonal/>
    </border>
    <border>
      <left/>
      <right/>
      <top style="dotted">
        <color theme="7" tint="-0.24994659260841701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66">
    <xf numFmtId="0" fontId="0" fillId="0" borderId="0" xfId="0"/>
    <xf numFmtId="43" fontId="1" fillId="0" borderId="0" xfId="1" applyFont="1" applyBorder="1"/>
    <xf numFmtId="0" fontId="1" fillId="0" borderId="0" xfId="0" applyFont="1"/>
    <xf numFmtId="43" fontId="0" fillId="0" borderId="0" xfId="1" applyFont="1" applyBorder="1"/>
    <xf numFmtId="43" fontId="3" fillId="0" borderId="0" xfId="1" applyFont="1" applyBorder="1"/>
    <xf numFmtId="165" fontId="2" fillId="2" borderId="0" xfId="0" applyNumberFormat="1" applyFont="1" applyFill="1" applyAlignment="1">
      <alignment horizontal="center"/>
    </xf>
    <xf numFmtId="165" fontId="2" fillId="2" borderId="0" xfId="1" applyNumberFormat="1" applyFont="1" applyFill="1" applyBorder="1"/>
    <xf numFmtId="165" fontId="4" fillId="0" borderId="0" xfId="1" applyNumberFormat="1" applyFont="1" applyFill="1" applyBorder="1"/>
    <xf numFmtId="164" fontId="0" fillId="0" borderId="0" xfId="1" applyNumberFormat="1" applyFont="1" applyBorder="1"/>
    <xf numFmtId="0" fontId="2" fillId="4" borderId="0" xfId="0" applyFont="1" applyFill="1"/>
    <xf numFmtId="17" fontId="2" fillId="4" borderId="0" xfId="0" applyNumberFormat="1" applyFont="1" applyFill="1"/>
    <xf numFmtId="0" fontId="5" fillId="0" borderId="0" xfId="0" applyFont="1"/>
    <xf numFmtId="10" fontId="5" fillId="0" borderId="0" xfId="0" applyNumberFormat="1" applyFont="1"/>
    <xf numFmtId="166" fontId="0" fillId="0" borderId="0" xfId="0" applyNumberFormat="1"/>
    <xf numFmtId="0" fontId="0" fillId="3" borderId="0" xfId="0" applyFill="1"/>
    <xf numFmtId="0" fontId="2" fillId="3" borderId="0" xfId="0" applyFont="1" applyFill="1"/>
    <xf numFmtId="17" fontId="2" fillId="3" borderId="0" xfId="0" applyNumberFormat="1" applyFont="1" applyFill="1"/>
    <xf numFmtId="166" fontId="1" fillId="0" borderId="0" xfId="0" applyNumberFormat="1" applyFont="1"/>
    <xf numFmtId="0" fontId="6" fillId="0" borderId="0" xfId="0" applyFont="1"/>
    <xf numFmtId="0" fontId="1" fillId="0" borderId="1" xfId="0" applyFont="1" applyBorder="1"/>
    <xf numFmtId="166" fontId="1" fillId="0" borderId="1" xfId="0" applyNumberFormat="1" applyFont="1" applyBorder="1"/>
    <xf numFmtId="0" fontId="2" fillId="4" borderId="0" xfId="0" applyFont="1" applyFill="1" applyAlignment="1">
      <alignment horizontal="center"/>
    </xf>
    <xf numFmtId="167" fontId="0" fillId="0" borderId="0" xfId="0" applyNumberFormat="1"/>
    <xf numFmtId="10" fontId="0" fillId="0" borderId="0" xfId="2" applyNumberFormat="1" applyFont="1" applyBorder="1"/>
    <xf numFmtId="0" fontId="0" fillId="0" borderId="2" xfId="0" applyBorder="1"/>
    <xf numFmtId="10" fontId="0" fillId="0" borderId="2" xfId="2" applyNumberFormat="1" applyFont="1" applyBorder="1"/>
    <xf numFmtId="0" fontId="0" fillId="0" borderId="3" xfId="0" applyBorder="1"/>
    <xf numFmtId="10" fontId="0" fillId="0" borderId="3" xfId="2" applyNumberFormat="1" applyFont="1" applyBorder="1"/>
    <xf numFmtId="10" fontId="0" fillId="0" borderId="2" xfId="0" applyNumberFormat="1" applyBorder="1"/>
    <xf numFmtId="10" fontId="0" fillId="0" borderId="0" xfId="0" applyNumberFormat="1"/>
    <xf numFmtId="167" fontId="0" fillId="0" borderId="3" xfId="0" applyNumberFormat="1" applyBorder="1"/>
    <xf numFmtId="0" fontId="0" fillId="0" borderId="4" xfId="0" applyBorder="1"/>
    <xf numFmtId="167" fontId="0" fillId="0" borderId="4" xfId="0" applyNumberFormat="1" applyBorder="1"/>
    <xf numFmtId="0" fontId="0" fillId="0" borderId="5" xfId="0" applyBorder="1"/>
    <xf numFmtId="167" fontId="0" fillId="0" borderId="5" xfId="0" applyNumberFormat="1" applyBorder="1"/>
    <xf numFmtId="1" fontId="0" fillId="0" borderId="0" xfId="0" applyNumberFormat="1"/>
    <xf numFmtId="1" fontId="0" fillId="0" borderId="3" xfId="0" applyNumberFormat="1" applyBorder="1"/>
    <xf numFmtId="10" fontId="0" fillId="0" borderId="6" xfId="2" applyNumberFormat="1" applyFont="1" applyBorder="1"/>
    <xf numFmtId="0" fontId="0" fillId="0" borderId="7" xfId="0" applyBorder="1"/>
    <xf numFmtId="1" fontId="0" fillId="0" borderId="8" xfId="0" applyNumberFormat="1" applyBorder="1"/>
    <xf numFmtId="10" fontId="0" fillId="0" borderId="0" xfId="2" applyNumberFormat="1" applyFont="1"/>
    <xf numFmtId="0" fontId="0" fillId="0" borderId="6" xfId="0" applyBorder="1"/>
    <xf numFmtId="10" fontId="0" fillId="0" borderId="8" xfId="2" applyNumberFormat="1" applyFont="1" applyBorder="1"/>
    <xf numFmtId="0" fontId="0" fillId="0" borderId="9" xfId="0" applyBorder="1"/>
    <xf numFmtId="167" fontId="0" fillId="0" borderId="8" xfId="0" applyNumberFormat="1" applyBorder="1"/>
    <xf numFmtId="10" fontId="0" fillId="0" borderId="9" xfId="2" applyNumberFormat="1" applyFont="1" applyBorder="1"/>
    <xf numFmtId="0" fontId="0" fillId="0" borderId="0" xfId="0" applyAlignment="1">
      <alignment horizontal="left"/>
    </xf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169" fontId="0" fillId="0" borderId="0" xfId="0" applyNumberFormat="1"/>
    <xf numFmtId="168" fontId="2" fillId="5" borderId="0" xfId="0" applyNumberFormat="1" applyFont="1" applyFill="1" applyAlignment="1">
      <alignment horizontal="center"/>
    </xf>
    <xf numFmtId="43" fontId="1" fillId="0" borderId="0" xfId="1" applyFont="1" applyBorder="1" applyAlignment="1"/>
    <xf numFmtId="0" fontId="0" fillId="6" borderId="0" xfId="0" applyFill="1" applyAlignment="1">
      <alignment horizontal="left"/>
    </xf>
    <xf numFmtId="170" fontId="0" fillId="6" borderId="0" xfId="0" applyNumberFormat="1" applyFill="1"/>
    <xf numFmtId="10" fontId="0" fillId="6" borderId="0" xfId="2" applyNumberFormat="1" applyFont="1" applyFill="1"/>
    <xf numFmtId="0" fontId="0" fillId="0" borderId="0" xfId="0" applyAlignment="1">
      <alignment wrapText="1"/>
    </xf>
    <xf numFmtId="17" fontId="1" fillId="0" borderId="0" xfId="0" applyNumberFormat="1" applyFont="1"/>
    <xf numFmtId="171" fontId="0" fillId="0" borderId="0" xfId="0" applyNumberFormat="1"/>
    <xf numFmtId="171" fontId="5" fillId="0" borderId="0" xfId="0" applyNumberFormat="1" applyFont="1"/>
    <xf numFmtId="0" fontId="1" fillId="7" borderId="0" xfId="0" applyFont="1" applyFill="1"/>
    <xf numFmtId="172" fontId="1" fillId="0" borderId="1" xfId="0" applyNumberFormat="1" applyFont="1" applyBorder="1"/>
    <xf numFmtId="172" fontId="0" fillId="0" borderId="0" xfId="0" applyNumberFormat="1"/>
    <xf numFmtId="0" fontId="2" fillId="5" borderId="0" xfId="0" applyFont="1" applyFill="1"/>
    <xf numFmtId="17" fontId="2" fillId="5" borderId="0" xfId="0" applyNumberFormat="1" applyFont="1" applyFill="1"/>
    <xf numFmtId="173" fontId="0" fillId="0" borderId="0" xfId="0" applyNumberFormat="1"/>
    <xf numFmtId="0" fontId="1" fillId="0" borderId="10" xfId="0" applyFont="1" applyBorder="1"/>
    <xf numFmtId="173" fontId="1" fillId="0" borderId="10" xfId="0" applyNumberFormat="1" applyFont="1" applyBorder="1"/>
    <xf numFmtId="43" fontId="0" fillId="0" borderId="0" xfId="0" applyNumberFormat="1"/>
    <xf numFmtId="43" fontId="1" fillId="0" borderId="0" xfId="0" applyNumberFormat="1" applyFont="1"/>
    <xf numFmtId="10" fontId="1" fillId="0" borderId="0" xfId="0" applyNumberFormat="1" applyFont="1"/>
    <xf numFmtId="174" fontId="0" fillId="0" borderId="0" xfId="0" applyNumberFormat="1"/>
    <xf numFmtId="174" fontId="0" fillId="6" borderId="0" xfId="0" applyNumberFormat="1" applyFill="1"/>
    <xf numFmtId="17" fontId="2" fillId="4" borderId="0" xfId="0" applyNumberFormat="1" applyFont="1" applyFill="1" applyAlignment="1">
      <alignment horizontal="center"/>
    </xf>
    <xf numFmtId="1" fontId="0" fillId="0" borderId="2" xfId="0" applyNumberFormat="1" applyBorder="1"/>
    <xf numFmtId="167" fontId="0" fillId="0" borderId="2" xfId="0" applyNumberFormat="1" applyBorder="1"/>
    <xf numFmtId="10" fontId="0" fillId="0" borderId="3" xfId="0" applyNumberFormat="1" applyBorder="1"/>
    <xf numFmtId="0" fontId="2" fillId="8" borderId="0" xfId="0" applyFont="1" applyFill="1"/>
    <xf numFmtId="0" fontId="0" fillId="0" borderId="11" xfId="0" applyBorder="1"/>
    <xf numFmtId="0" fontId="0" fillId="0" borderId="12" xfId="0" applyBorder="1"/>
    <xf numFmtId="0" fontId="1" fillId="0" borderId="12" xfId="0" applyFont="1" applyBorder="1"/>
    <xf numFmtId="0" fontId="0" fillId="0" borderId="13" xfId="0" applyBorder="1"/>
    <xf numFmtId="0" fontId="1" fillId="0" borderId="13" xfId="0" applyFont="1" applyBorder="1"/>
    <xf numFmtId="0" fontId="8" fillId="0" borderId="0" xfId="0" applyFont="1"/>
    <xf numFmtId="0" fontId="1" fillId="0" borderId="11" xfId="0" applyFont="1" applyBorder="1"/>
    <xf numFmtId="0" fontId="1" fillId="0" borderId="12" xfId="0" applyFont="1" applyBorder="1" applyAlignment="1">
      <alignment horizontal="left" vertical="top"/>
    </xf>
    <xf numFmtId="0" fontId="0" fillId="0" borderId="14" xfId="0" applyBorder="1"/>
    <xf numFmtId="0" fontId="0" fillId="0" borderId="15" xfId="0" applyBorder="1"/>
    <xf numFmtId="0" fontId="1" fillId="0" borderId="11" xfId="0" applyFont="1" applyBorder="1" applyAlignment="1">
      <alignment horizontal="left" vertical="center"/>
    </xf>
    <xf numFmtId="0" fontId="7" fillId="0" borderId="0" xfId="0" applyFont="1" applyAlignment="1">
      <alignment vertical="top"/>
    </xf>
    <xf numFmtId="0" fontId="0" fillId="0" borderId="16" xfId="0" applyBorder="1"/>
    <xf numFmtId="0" fontId="1" fillId="0" borderId="15" xfId="0" applyFont="1" applyBorder="1"/>
    <xf numFmtId="0" fontId="0" fillId="9" borderId="0" xfId="0" applyFill="1"/>
    <xf numFmtId="0" fontId="1" fillId="0" borderId="17" xfId="0" applyFont="1" applyBorder="1"/>
    <xf numFmtId="0" fontId="1" fillId="9" borderId="0" xfId="0" applyFont="1" applyFill="1"/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1" fillId="0" borderId="21" xfId="0" applyFont="1" applyBorder="1"/>
    <xf numFmtId="0" fontId="0" fillId="10" borderId="0" xfId="0" applyFill="1"/>
    <xf numFmtId="0" fontId="0" fillId="9" borderId="18" xfId="0" applyFill="1" applyBorder="1"/>
    <xf numFmtId="0" fontId="1" fillId="9" borderId="21" xfId="0" applyFont="1" applyFill="1" applyBorder="1"/>
    <xf numFmtId="0" fontId="1" fillId="0" borderId="0" xfId="0" applyFont="1" applyAlignment="1">
      <alignment wrapText="1"/>
    </xf>
    <xf numFmtId="0" fontId="1" fillId="0" borderId="22" xfId="0" applyFont="1" applyBorder="1"/>
    <xf numFmtId="0" fontId="1" fillId="0" borderId="20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0" fillId="0" borderId="25" xfId="0" applyBorder="1"/>
    <xf numFmtId="0" fontId="0" fillId="0" borderId="26" xfId="0" applyBorder="1"/>
    <xf numFmtId="0" fontId="1" fillId="0" borderId="28" xfId="0" applyFont="1" applyBorder="1"/>
    <xf numFmtId="0" fontId="11" fillId="0" borderId="0" xfId="0" applyFont="1" applyAlignment="1">
      <alignment wrapText="1"/>
    </xf>
    <xf numFmtId="17" fontId="2" fillId="8" borderId="0" xfId="0" applyNumberFormat="1" applyFont="1" applyFill="1"/>
    <xf numFmtId="175" fontId="0" fillId="0" borderId="0" xfId="0" applyNumberFormat="1"/>
    <xf numFmtId="175" fontId="0" fillId="0" borderId="27" xfId="0" applyNumberFormat="1" applyBorder="1"/>
    <xf numFmtId="175" fontId="1" fillId="0" borderId="24" xfId="0" applyNumberFormat="1" applyFont="1" applyBorder="1"/>
    <xf numFmtId="175" fontId="1" fillId="0" borderId="28" xfId="0" applyNumberFormat="1" applyFont="1" applyBorder="1"/>
    <xf numFmtId="174" fontId="1" fillId="0" borderId="0" xfId="0" applyNumberFormat="1" applyFont="1"/>
    <xf numFmtId="168" fontId="0" fillId="0" borderId="0" xfId="0" applyNumberFormat="1"/>
    <xf numFmtId="10" fontId="1" fillId="0" borderId="21" xfId="0" applyNumberFormat="1" applyFont="1" applyBorder="1"/>
    <xf numFmtId="174" fontId="0" fillId="0" borderId="18" xfId="0" applyNumberFormat="1" applyBorder="1"/>
    <xf numFmtId="174" fontId="1" fillId="0" borderId="22" xfId="0" applyNumberFormat="1" applyFont="1" applyBorder="1"/>
    <xf numFmtId="174" fontId="1" fillId="0" borderId="24" xfId="0" applyNumberFormat="1" applyFont="1" applyBorder="1"/>
    <xf numFmtId="10" fontId="1" fillId="0" borderId="21" xfId="2" applyNumberFormat="1" applyFont="1" applyBorder="1"/>
    <xf numFmtId="10" fontId="6" fillId="0" borderId="18" xfId="2" applyNumberFormat="1" applyFont="1" applyBorder="1"/>
    <xf numFmtId="10" fontId="12" fillId="0" borderId="18" xfId="2" applyNumberFormat="1" applyFont="1" applyBorder="1"/>
    <xf numFmtId="10" fontId="0" fillId="0" borderId="18" xfId="0" applyNumberFormat="1" applyBorder="1"/>
    <xf numFmtId="0" fontId="11" fillId="0" borderId="0" xfId="0" applyFont="1"/>
    <xf numFmtId="14" fontId="0" fillId="0" borderId="0" xfId="0" applyNumberFormat="1"/>
    <xf numFmtId="43" fontId="0" fillId="0" borderId="0" xfId="0" applyNumberFormat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7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" fontId="0" fillId="0" borderId="0" xfId="0" applyNumberFormat="1"/>
    <xf numFmtId="2" fontId="0" fillId="9" borderId="0" xfId="0" applyNumberFormat="1" applyFill="1"/>
    <xf numFmtId="0" fontId="13" fillId="0" borderId="0" xfId="0" applyFont="1" applyAlignment="1">
      <alignment vertical="center" wrapText="1"/>
    </xf>
    <xf numFmtId="10" fontId="0" fillId="9" borderId="0" xfId="2" applyNumberFormat="1" applyFont="1" applyFill="1"/>
    <xf numFmtId="176" fontId="0" fillId="0" borderId="0" xfId="0" applyNumberFormat="1"/>
    <xf numFmtId="177" fontId="0" fillId="0" borderId="0" xfId="0" applyNumberFormat="1"/>
    <xf numFmtId="0" fontId="2" fillId="0" borderId="0" xfId="0" applyFont="1"/>
    <xf numFmtId="4" fontId="0" fillId="0" borderId="0" xfId="0" applyNumberFormat="1"/>
    <xf numFmtId="4" fontId="0" fillId="9" borderId="0" xfId="0" applyNumberFormat="1" applyFill="1"/>
    <xf numFmtId="10" fontId="0" fillId="0" borderId="11" xfId="0" applyNumberFormat="1" applyBorder="1"/>
    <xf numFmtId="10" fontId="0" fillId="0" borderId="12" xfId="0" applyNumberFormat="1" applyBorder="1"/>
    <xf numFmtId="4" fontId="0" fillId="0" borderId="11" xfId="0" applyNumberFormat="1" applyBorder="1"/>
    <xf numFmtId="4" fontId="0" fillId="0" borderId="12" xfId="0" applyNumberFormat="1" applyBorder="1"/>
    <xf numFmtId="10" fontId="0" fillId="9" borderId="14" xfId="0" applyNumberFormat="1" applyFill="1" applyBorder="1"/>
    <xf numFmtId="168" fontId="0" fillId="0" borderId="15" xfId="0" applyNumberFormat="1" applyBorder="1"/>
    <xf numFmtId="0" fontId="1" fillId="0" borderId="12" xfId="0" applyFont="1" applyBorder="1" applyAlignment="1">
      <alignment horizontal="right"/>
    </xf>
    <xf numFmtId="10" fontId="0" fillId="0" borderId="15" xfId="0" applyNumberFormat="1" applyBorder="1"/>
    <xf numFmtId="10" fontId="0" fillId="9" borderId="0" xfId="0" applyNumberFormat="1" applyFill="1"/>
    <xf numFmtId="0" fontId="2" fillId="8" borderId="0" xfId="0" applyFont="1" applyFill="1" applyAlignment="1">
      <alignment horizontal="left"/>
    </xf>
    <xf numFmtId="10" fontId="0" fillId="0" borderId="0" xfId="2" applyNumberFormat="1" applyFont="1" applyAlignment="1">
      <alignment horizontal="right"/>
    </xf>
    <xf numFmtId="10" fontId="1" fillId="9" borderId="0" xfId="2" applyNumberFormat="1" applyFont="1" applyFill="1"/>
    <xf numFmtId="0" fontId="2" fillId="8" borderId="0" xfId="0" applyFont="1" applyFill="1" applyAlignment="1">
      <alignment horizontal="right"/>
    </xf>
    <xf numFmtId="10" fontId="14" fillId="0" borderId="0" xfId="0" applyNumberFormat="1" applyFont="1"/>
    <xf numFmtId="4" fontId="0" fillId="9" borderId="14" xfId="0" applyNumberFormat="1" applyFill="1" applyBorder="1"/>
    <xf numFmtId="10" fontId="1" fillId="9" borderId="14" xfId="0" applyNumberFormat="1" applyFont="1" applyFill="1" applyBorder="1"/>
    <xf numFmtId="178" fontId="2" fillId="8" borderId="0" xfId="0" applyNumberFormat="1" applyFont="1" applyFill="1"/>
    <xf numFmtId="179" fontId="2" fillId="8" borderId="0" xfId="0" applyNumberFormat="1" applyFont="1" applyFill="1"/>
    <xf numFmtId="43" fontId="0" fillId="9" borderId="18" xfId="0" applyNumberFormat="1" applyFill="1" applyBorder="1"/>
    <xf numFmtId="10" fontId="14" fillId="0" borderId="0" xfId="2" applyNumberFormat="1" applyFont="1"/>
    <xf numFmtId="0" fontId="1" fillId="0" borderId="29" xfId="0" applyFont="1" applyBorder="1"/>
    <xf numFmtId="10" fontId="0" fillId="9" borderId="18" xfId="0" applyNumberFormat="1" applyFill="1" applyBorder="1"/>
    <xf numFmtId="10" fontId="14" fillId="9" borderId="18" xfId="0" applyNumberFormat="1" applyFont="1" applyFill="1" applyBorder="1"/>
    <xf numFmtId="10" fontId="0" fillId="10" borderId="0" xfId="0" applyNumberFormat="1" applyFill="1"/>
    <xf numFmtId="43" fontId="0" fillId="0" borderId="18" xfId="0" applyNumberFormat="1" applyBorder="1"/>
    <xf numFmtId="0" fontId="14" fillId="0" borderId="18" xfId="0" applyFont="1" applyBorder="1"/>
    <xf numFmtId="180" fontId="0" fillId="0" borderId="18" xfId="0" applyNumberFormat="1" applyBorder="1"/>
    <xf numFmtId="181" fontId="0" fillId="0" borderId="0" xfId="2" applyNumberFormat="1" applyFont="1"/>
    <xf numFmtId="174" fontId="0" fillId="9" borderId="18" xfId="0" applyNumberFormat="1" applyFill="1" applyBorder="1"/>
    <xf numFmtId="174" fontId="1" fillId="9" borderId="21" xfId="0" applyNumberFormat="1" applyFont="1" applyFill="1" applyBorder="1"/>
    <xf numFmtId="174" fontId="0" fillId="9" borderId="0" xfId="0" applyNumberFormat="1" applyFill="1"/>
    <xf numFmtId="176" fontId="1" fillId="0" borderId="0" xfId="0" applyNumberFormat="1" applyFont="1"/>
    <xf numFmtId="176" fontId="1" fillId="0" borderId="21" xfId="0" applyNumberFormat="1" applyFont="1" applyBorder="1"/>
    <xf numFmtId="176" fontId="15" fillId="0" borderId="0" xfId="0" applyNumberFormat="1" applyFont="1"/>
    <xf numFmtId="176" fontId="1" fillId="9" borderId="21" xfId="0" applyNumberFormat="1" applyFont="1" applyFill="1" applyBorder="1"/>
    <xf numFmtId="0" fontId="17" fillId="11" borderId="0" xfId="0" applyFont="1" applyFill="1" applyAlignment="1">
      <alignment horizontal="left" vertical="center"/>
    </xf>
    <xf numFmtId="0" fontId="18" fillId="11" borderId="0" xfId="0" applyFont="1" applyFill="1" applyAlignment="1">
      <alignment horizontal="left" vertical="center"/>
    </xf>
    <xf numFmtId="3" fontId="18" fillId="11" borderId="0" xfId="0" applyNumberFormat="1" applyFont="1" applyFill="1" applyAlignment="1">
      <alignment horizontal="right" vertical="center" wrapText="1"/>
    </xf>
    <xf numFmtId="0" fontId="18" fillId="11" borderId="0" xfId="0" applyFont="1" applyFill="1" applyAlignment="1">
      <alignment horizontal="right" vertical="center" wrapText="1"/>
    </xf>
    <xf numFmtId="0" fontId="19" fillId="11" borderId="0" xfId="0" applyFont="1" applyFill="1" applyAlignment="1">
      <alignment horizontal="left" vertical="center"/>
    </xf>
    <xf numFmtId="0" fontId="19" fillId="11" borderId="0" xfId="0" applyFont="1" applyFill="1" applyAlignment="1">
      <alignment horizontal="right" vertical="center" wrapText="1"/>
    </xf>
    <xf numFmtId="3" fontId="19" fillId="11" borderId="0" xfId="0" applyNumberFormat="1" applyFont="1" applyFill="1" applyAlignment="1">
      <alignment horizontal="right" vertical="center" wrapText="1"/>
    </xf>
    <xf numFmtId="4" fontId="19" fillId="11" borderId="0" xfId="0" applyNumberFormat="1" applyFont="1" applyFill="1" applyAlignment="1">
      <alignment horizontal="right" vertical="center" wrapText="1"/>
    </xf>
    <xf numFmtId="0" fontId="16" fillId="11" borderId="0" xfId="0" applyFont="1" applyFill="1" applyAlignment="1">
      <alignment horizontal="left" vertical="center"/>
    </xf>
    <xf numFmtId="0" fontId="20" fillId="11" borderId="0" xfId="0" applyFont="1" applyFill="1" applyAlignment="1">
      <alignment horizontal="right" vertical="center" wrapText="1"/>
    </xf>
    <xf numFmtId="0" fontId="6" fillId="0" borderId="30" xfId="0" applyFont="1" applyBorder="1" applyAlignment="1">
      <alignment horizontal="center"/>
    </xf>
    <xf numFmtId="0" fontId="6" fillId="0" borderId="30" xfId="0" applyFont="1" applyBorder="1" applyAlignment="1">
      <alignment horizontal="centerContinuous"/>
    </xf>
    <xf numFmtId="182" fontId="0" fillId="0" borderId="0" xfId="0" applyNumberFormat="1"/>
    <xf numFmtId="182" fontId="0" fillId="0" borderId="1" xfId="0" applyNumberFormat="1" applyBorder="1"/>
    <xf numFmtId="184" fontId="0" fillId="0" borderId="0" xfId="1" applyNumberFormat="1" applyFont="1" applyBorder="1"/>
    <xf numFmtId="17" fontId="0" fillId="0" borderId="0" xfId="0" applyNumberFormat="1"/>
    <xf numFmtId="3" fontId="0" fillId="0" borderId="0" xfId="0" applyNumberFormat="1"/>
    <xf numFmtId="0" fontId="0" fillId="0" borderId="1" xfId="0" applyBorder="1"/>
    <xf numFmtId="0" fontId="0" fillId="6" borderId="1" xfId="0" applyFill="1" applyBorder="1"/>
    <xf numFmtId="183" fontId="0" fillId="0" borderId="2" xfId="2" applyNumberFormat="1" applyFont="1" applyBorder="1"/>
    <xf numFmtId="183" fontId="0" fillId="0" borderId="0" xfId="2" applyNumberFormat="1" applyFont="1" applyBorder="1"/>
    <xf numFmtId="183" fontId="0" fillId="0" borderId="3" xfId="2" applyNumberFormat="1" applyFont="1" applyBorder="1"/>
    <xf numFmtId="10" fontId="0" fillId="0" borderId="32" xfId="2" applyNumberFormat="1" applyFont="1" applyBorder="1"/>
    <xf numFmtId="183" fontId="0" fillId="0" borderId="31" xfId="0" applyNumberFormat="1" applyBorder="1"/>
    <xf numFmtId="3" fontId="24" fillId="11" borderId="0" xfId="0" applyNumberFormat="1" applyFont="1" applyFill="1" applyAlignment="1">
      <alignment horizontal="right" vertical="center" wrapText="1"/>
    </xf>
    <xf numFmtId="183" fontId="1" fillId="0" borderId="33" xfId="0" applyNumberFormat="1" applyFont="1" applyBorder="1"/>
    <xf numFmtId="10" fontId="14" fillId="10" borderId="0" xfId="0" applyNumberFormat="1" applyFont="1" applyFill="1"/>
    <xf numFmtId="0" fontId="22" fillId="0" borderId="0" xfId="0" applyFont="1"/>
    <xf numFmtId="0" fontId="23" fillId="8" borderId="0" xfId="0" applyFont="1" applyFill="1"/>
    <xf numFmtId="0" fontId="23" fillId="8" borderId="0" xfId="0" applyFont="1" applyFill="1" applyAlignment="1">
      <alignment wrapText="1"/>
    </xf>
    <xf numFmtId="0" fontId="22" fillId="0" borderId="0" xfId="0" applyFont="1" applyAlignment="1">
      <alignment wrapText="1"/>
    </xf>
    <xf numFmtId="0" fontId="23" fillId="8" borderId="0" xfId="0" applyFont="1" applyFill="1" applyAlignment="1">
      <alignment horizontal="right" wrapText="1"/>
    </xf>
    <xf numFmtId="174" fontId="0" fillId="3" borderId="0" xfId="0" applyNumberFormat="1" applyFill="1"/>
    <xf numFmtId="176" fontId="15" fillId="3" borderId="0" xfId="0" applyNumberFormat="1" applyFont="1" applyFill="1"/>
    <xf numFmtId="3" fontId="0" fillId="6" borderId="1" xfId="0" applyNumberFormat="1" applyFill="1" applyBorder="1"/>
    <xf numFmtId="2" fontId="0" fillId="6" borderId="1" xfId="0" applyNumberFormat="1" applyFill="1" applyBorder="1"/>
    <xf numFmtId="185" fontId="0" fillId="6" borderId="1" xfId="0" applyNumberFormat="1" applyFill="1" applyBorder="1"/>
    <xf numFmtId="3" fontId="0" fillId="0" borderId="1" xfId="0" applyNumberFormat="1" applyBorder="1"/>
    <xf numFmtId="2" fontId="0" fillId="0" borderId="1" xfId="0" applyNumberFormat="1" applyBorder="1"/>
    <xf numFmtId="185" fontId="0" fillId="0" borderId="1" xfId="0" applyNumberFormat="1" applyBorder="1"/>
    <xf numFmtId="0" fontId="23" fillId="3" borderId="0" xfId="0" applyFont="1" applyFill="1"/>
    <xf numFmtId="0" fontId="23" fillId="3" borderId="0" xfId="0" applyFont="1" applyFill="1" applyAlignment="1">
      <alignment horizontal="left" wrapText="1"/>
    </xf>
    <xf numFmtId="0" fontId="23" fillId="3" borderId="0" xfId="0" applyFont="1" applyFill="1" applyAlignment="1">
      <alignment wrapText="1"/>
    </xf>
    <xf numFmtId="0" fontId="23" fillId="8" borderId="35" xfId="0" applyFont="1" applyFill="1" applyBorder="1" applyAlignment="1">
      <alignment horizontal="right" wrapText="1"/>
    </xf>
    <xf numFmtId="0" fontId="0" fillId="0" borderId="0" xfId="0" applyAlignment="1">
      <alignment horizontal="right"/>
    </xf>
    <xf numFmtId="0" fontId="23" fillId="8" borderId="0" xfId="0" applyFont="1" applyFill="1" applyAlignment="1">
      <alignment horizontal="right"/>
    </xf>
    <xf numFmtId="0" fontId="23" fillId="12" borderId="0" xfId="0" applyFont="1" applyFill="1"/>
    <xf numFmtId="0" fontId="1" fillId="0" borderId="1" xfId="0" applyFont="1" applyBorder="1" applyAlignment="1">
      <alignment wrapText="1"/>
    </xf>
    <xf numFmtId="168" fontId="1" fillId="0" borderId="1" xfId="0" applyNumberFormat="1" applyFont="1" applyBorder="1"/>
    <xf numFmtId="0" fontId="0" fillId="6" borderId="1" xfId="0" applyFill="1" applyBorder="1" applyAlignment="1">
      <alignment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wrapText="1"/>
    </xf>
    <xf numFmtId="185" fontId="1" fillId="6" borderId="1" xfId="0" applyNumberFormat="1" applyFont="1" applyFill="1" applyBorder="1"/>
    <xf numFmtId="0" fontId="0" fillId="0" borderId="1" xfId="0" applyBorder="1" applyAlignment="1">
      <alignment wrapText="1"/>
    </xf>
    <xf numFmtId="168" fontId="1" fillId="0" borderId="0" xfId="0" applyNumberFormat="1" applyFont="1"/>
    <xf numFmtId="0" fontId="7" fillId="0" borderId="0" xfId="0" applyFont="1"/>
    <xf numFmtId="4" fontId="6" fillId="0" borderId="0" xfId="0" applyNumberFormat="1" applyFont="1"/>
    <xf numFmtId="0" fontId="3" fillId="0" borderId="0" xfId="0" applyFont="1"/>
    <xf numFmtId="0" fontId="3" fillId="6" borderId="1" xfId="0" applyFont="1" applyFill="1" applyBorder="1"/>
    <xf numFmtId="3" fontId="26" fillId="6" borderId="1" xfId="0" applyNumberFormat="1" applyFont="1" applyFill="1" applyBorder="1" applyAlignment="1">
      <alignment horizontal="left"/>
    </xf>
    <xf numFmtId="2" fontId="26" fillId="0" borderId="1" xfId="0" applyNumberFormat="1" applyFont="1" applyBorder="1" applyAlignment="1">
      <alignment horizontal="left"/>
    </xf>
    <xf numFmtId="0" fontId="15" fillId="8" borderId="0" xfId="0" applyFont="1" applyFill="1" applyAlignment="1">
      <alignment horizontal="left"/>
    </xf>
    <xf numFmtId="186" fontId="0" fillId="0" borderId="0" xfId="0" applyNumberFormat="1"/>
    <xf numFmtId="186" fontId="2" fillId="8" borderId="0" xfId="0" applyNumberFormat="1" applyFont="1" applyFill="1" applyAlignment="1">
      <alignment horizontal="right"/>
    </xf>
    <xf numFmtId="186" fontId="2" fillId="8" borderId="0" xfId="0" applyNumberFormat="1" applyFont="1" applyFill="1"/>
    <xf numFmtId="10" fontId="0" fillId="0" borderId="18" xfId="2" applyNumberFormat="1" applyFont="1" applyBorder="1"/>
    <xf numFmtId="2" fontId="0" fillId="0" borderId="18" xfId="0" applyNumberFormat="1" applyBorder="1"/>
    <xf numFmtId="10" fontId="0" fillId="0" borderId="18" xfId="0" applyNumberFormat="1" applyBorder="1" applyAlignment="1">
      <alignment horizontal="left"/>
    </xf>
    <xf numFmtId="10" fontId="0" fillId="0" borderId="18" xfId="2" applyNumberFormat="1" applyFont="1" applyBorder="1" applyAlignment="1">
      <alignment horizontal="right"/>
    </xf>
    <xf numFmtId="2" fontId="0" fillId="0" borderId="18" xfId="0" applyNumberFormat="1" applyBorder="1" applyAlignment="1">
      <alignment horizontal="right"/>
    </xf>
    <xf numFmtId="0" fontId="2" fillId="0" borderId="20" xfId="0" applyFont="1" applyBorder="1" applyAlignment="1">
      <alignment horizontal="left"/>
    </xf>
    <xf numFmtId="0" fontId="2" fillId="0" borderId="0" xfId="0" applyFont="1" applyAlignment="1">
      <alignment horizontal="left"/>
    </xf>
    <xf numFmtId="10" fontId="0" fillId="0" borderId="20" xfId="2" applyNumberFormat="1" applyFont="1" applyBorder="1"/>
    <xf numFmtId="2" fontId="1" fillId="0" borderId="24" xfId="0" applyNumberFormat="1" applyFont="1" applyBorder="1" applyAlignment="1">
      <alignment horizontal="left"/>
    </xf>
    <xf numFmtId="2" fontId="2" fillId="0" borderId="24" xfId="0" applyNumberFormat="1" applyFont="1" applyBorder="1" applyAlignment="1">
      <alignment horizontal="left"/>
    </xf>
    <xf numFmtId="0" fontId="7" fillId="0" borderId="0" xfId="0" applyFont="1" applyAlignment="1"/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vertical="top"/>
    </xf>
    <xf numFmtId="0" fontId="21" fillId="0" borderId="0" xfId="0" applyFont="1" applyAlignment="1">
      <alignment horizontal="left"/>
    </xf>
    <xf numFmtId="0" fontId="2" fillId="8" borderId="0" xfId="0" applyFont="1" applyFill="1" applyAlignment="1">
      <alignment horizontal="center"/>
    </xf>
    <xf numFmtId="0" fontId="1" fillId="0" borderId="0" xfId="0" applyFont="1"/>
    <xf numFmtId="0" fontId="7" fillId="0" borderId="0" xfId="0" applyFont="1" applyAlignment="1">
      <alignment horizontal="left"/>
    </xf>
    <xf numFmtId="0" fontId="1" fillId="9" borderId="0" xfId="0" applyFont="1" applyFill="1"/>
    <xf numFmtId="0" fontId="2" fillId="8" borderId="0" xfId="0" applyFont="1" applyFill="1" applyAlignment="1">
      <alignment horizontal="left"/>
    </xf>
    <xf numFmtId="0" fontId="23" fillId="8" borderId="34" xfId="0" applyFont="1" applyFill="1" applyBorder="1" applyAlignment="1">
      <alignment horizontal="center"/>
    </xf>
    <xf numFmtId="0" fontId="25" fillId="0" borderId="17" xfId="0" applyFont="1" applyBorder="1"/>
    <xf numFmtId="43" fontId="1" fillId="0" borderId="0" xfId="1" applyFont="1" applyBorder="1" applyAlignment="1">
      <alignment horizontal="center"/>
    </xf>
  </cellXfs>
  <cellStyles count="4">
    <cellStyle name="Comma" xfId="1" builtinId="3"/>
    <cellStyle name="Comma 2" xfId="3" xr:uid="{847166D7-B5E3-4608-BC3C-9D4F4926BE4C}"/>
    <cellStyle name="Normal" xfId="0" builtinId="0"/>
    <cellStyle name="Percent" xfId="2" builtinId="5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9" defaultPivotStyle="PivotStyleLight16"/>
  <colors>
    <mruColors>
      <color rgb="FF3333FF"/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Sales Forecasting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Forecasting!$D$3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Forecasting!$C$4:$C$15</c:f>
              <c:numCache>
                <c:formatCode>yyyy"A"</c:formatCode>
                <c:ptCount val="12"/>
                <c:pt idx="0">
                  <c:v>43190</c:v>
                </c:pt>
                <c:pt idx="1">
                  <c:v>43555</c:v>
                </c:pt>
                <c:pt idx="2">
                  <c:v>43920</c:v>
                </c:pt>
                <c:pt idx="3">
                  <c:v>44285</c:v>
                </c:pt>
                <c:pt idx="4">
                  <c:v>44650</c:v>
                </c:pt>
                <c:pt idx="5">
                  <c:v>45015</c:v>
                </c:pt>
                <c:pt idx="6" formatCode="yyyy&quot;E&quot;">
                  <c:v>45380</c:v>
                </c:pt>
                <c:pt idx="7" formatCode="yyyy&quot;E&quot;">
                  <c:v>45745</c:v>
                </c:pt>
                <c:pt idx="8" formatCode="yyyy&quot;E&quot;">
                  <c:v>46110</c:v>
                </c:pt>
                <c:pt idx="9" formatCode="yyyy&quot;E&quot;">
                  <c:v>46475</c:v>
                </c:pt>
                <c:pt idx="10" formatCode="yyyy&quot;E&quot;">
                  <c:v>46840</c:v>
                </c:pt>
                <c:pt idx="11" formatCode="yyyy&quot;E&quot;">
                  <c:v>47205</c:v>
                </c:pt>
              </c:numCache>
            </c:numRef>
          </c:cat>
          <c:val>
            <c:numRef>
              <c:f>Forecasting!$D$4:$D$15</c:f>
              <c:numCache>
                <c:formatCode>#,##0.0;\(#,##0.0\);0</c:formatCode>
                <c:ptCount val="12"/>
                <c:pt idx="0">
                  <c:v>466.02</c:v>
                </c:pt>
                <c:pt idx="1">
                  <c:v>1312.59</c:v>
                </c:pt>
                <c:pt idx="2">
                  <c:v>2604.7399999999998</c:v>
                </c:pt>
                <c:pt idx="3">
                  <c:v>1993.8</c:v>
                </c:pt>
                <c:pt idx="4">
                  <c:v>4192.3999999999996</c:v>
                </c:pt>
                <c:pt idx="5">
                  <c:v>7079.4</c:v>
                </c:pt>
                <c:pt idx="6">
                  <c:v>7051.0306666666656</c:v>
                </c:pt>
                <c:pt idx="7">
                  <c:v>8225.1846666666661</c:v>
                </c:pt>
                <c:pt idx="8">
                  <c:v>9399.3386666666665</c:v>
                </c:pt>
                <c:pt idx="9">
                  <c:v>10573.492666666667</c:v>
                </c:pt>
                <c:pt idx="10">
                  <c:v>11747.646666666666</c:v>
                </c:pt>
                <c:pt idx="11">
                  <c:v>12921.800666666666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15-4A26-A5E8-C590D55BF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411775"/>
        <c:axId val="433405055"/>
      </c:lineChart>
      <c:dateAx>
        <c:axId val="433411775"/>
        <c:scaling>
          <c:orientation val="minMax"/>
        </c:scaling>
        <c:delete val="0"/>
        <c:axPos val="b"/>
        <c:numFmt formatCode="yyyy" sourceLinked="0"/>
        <c:majorTickMark val="out"/>
        <c:minorTickMark val="out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405055"/>
        <c:crosses val="autoZero"/>
        <c:auto val="1"/>
        <c:lblOffset val="100"/>
        <c:baseTimeUnit val="years"/>
      </c:dateAx>
      <c:valAx>
        <c:axId val="43340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;\(#,##0.0\)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411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EBITDA</a:t>
            </a:r>
            <a:r>
              <a:rPr lang="en-US" b="1" baseline="0"/>
              <a:t> Forecasting</a:t>
            </a:r>
            <a:r>
              <a:rPr lang="en-US" b="1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Forecasting!$I$3</c:f>
              <c:strCache>
                <c:ptCount val="1"/>
                <c:pt idx="0">
                  <c:v>EBITDA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Forecasting!$H$4:$H$15</c:f>
              <c:numCache>
                <c:formatCode>yyyy"A"</c:formatCode>
                <c:ptCount val="12"/>
                <c:pt idx="0">
                  <c:v>43190</c:v>
                </c:pt>
                <c:pt idx="1">
                  <c:v>43555</c:v>
                </c:pt>
                <c:pt idx="2">
                  <c:v>43920</c:v>
                </c:pt>
                <c:pt idx="3">
                  <c:v>44285</c:v>
                </c:pt>
                <c:pt idx="4">
                  <c:v>44650</c:v>
                </c:pt>
                <c:pt idx="5">
                  <c:v>45015</c:v>
                </c:pt>
                <c:pt idx="6" formatCode="yyyy&quot;E&quot;">
                  <c:v>45380</c:v>
                </c:pt>
                <c:pt idx="7" formatCode="yyyy&quot;E&quot;">
                  <c:v>45745</c:v>
                </c:pt>
                <c:pt idx="8" formatCode="yyyy&quot;E&quot;">
                  <c:v>46110</c:v>
                </c:pt>
                <c:pt idx="9" formatCode="yyyy&quot;E&quot;">
                  <c:v>46475</c:v>
                </c:pt>
                <c:pt idx="10" formatCode="yyyy&quot;E&quot;">
                  <c:v>46840</c:v>
                </c:pt>
                <c:pt idx="11" formatCode="yyyy&quot;E&quot;">
                  <c:v>47205</c:v>
                </c:pt>
              </c:numCache>
            </c:numRef>
          </c:cat>
          <c:val>
            <c:numRef>
              <c:f>Forecasting!$I$4:$I$15</c:f>
              <c:numCache>
                <c:formatCode>#,##0.0;\(#,##0.0\);0</c:formatCode>
                <c:ptCount val="12"/>
                <c:pt idx="0">
                  <c:v>-92.450000000000045</c:v>
                </c:pt>
                <c:pt idx="1">
                  <c:v>-2243.48</c:v>
                </c:pt>
                <c:pt idx="2">
                  <c:v>-2304.6999999999998</c:v>
                </c:pt>
                <c:pt idx="3">
                  <c:v>-467.09999999999991</c:v>
                </c:pt>
                <c:pt idx="4">
                  <c:v>-1850.8000000000006</c:v>
                </c:pt>
                <c:pt idx="5">
                  <c:v>-1210.6000000000004</c:v>
                </c:pt>
                <c:pt idx="6">
                  <c:v>-1619.0326666666672</c:v>
                </c:pt>
                <c:pt idx="7">
                  <c:v>-1692.6072380952387</c:v>
                </c:pt>
                <c:pt idx="8">
                  <c:v>-1766.1818095238102</c:v>
                </c:pt>
                <c:pt idx="9">
                  <c:v>-1839.7563809523817</c:v>
                </c:pt>
                <c:pt idx="10">
                  <c:v>-1913.3309523809532</c:v>
                </c:pt>
                <c:pt idx="11">
                  <c:v>-1986.9055238095248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CC-435C-8107-BA41572CF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1998303"/>
        <c:axId val="431985823"/>
      </c:lineChart>
      <c:dateAx>
        <c:axId val="431998303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985823"/>
        <c:crosses val="autoZero"/>
        <c:auto val="1"/>
        <c:lblOffset val="100"/>
        <c:baseTimeUnit val="years"/>
      </c:dateAx>
      <c:valAx>
        <c:axId val="43198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;\(#,##0.0\)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998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EPS</a:t>
            </a:r>
            <a:r>
              <a:rPr lang="en-US" b="1" baseline="0"/>
              <a:t> Forecasting</a:t>
            </a:r>
            <a:r>
              <a:rPr lang="en-US" b="1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Forecasting!$N$3</c:f>
              <c:strCache>
                <c:ptCount val="1"/>
                <c:pt idx="0">
                  <c:v>EPS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Forecasting!$M$4:$M$15</c:f>
              <c:numCache>
                <c:formatCode>yyyy"A"</c:formatCode>
                <c:ptCount val="12"/>
                <c:pt idx="0">
                  <c:v>43190</c:v>
                </c:pt>
                <c:pt idx="1">
                  <c:v>43555</c:v>
                </c:pt>
                <c:pt idx="2">
                  <c:v>43920</c:v>
                </c:pt>
                <c:pt idx="3">
                  <c:v>44285</c:v>
                </c:pt>
                <c:pt idx="4">
                  <c:v>44650</c:v>
                </c:pt>
                <c:pt idx="5">
                  <c:v>45015</c:v>
                </c:pt>
                <c:pt idx="6" formatCode="yyyy&quot;E&quot;">
                  <c:v>45380</c:v>
                </c:pt>
                <c:pt idx="7" formatCode="yyyy&quot;E&quot;">
                  <c:v>45745</c:v>
                </c:pt>
                <c:pt idx="8" formatCode="yyyy&quot;E&quot;">
                  <c:v>46110</c:v>
                </c:pt>
                <c:pt idx="9" formatCode="yyyy&quot;E&quot;">
                  <c:v>46475</c:v>
                </c:pt>
                <c:pt idx="10" formatCode="yyyy&quot;E&quot;">
                  <c:v>46840</c:v>
                </c:pt>
                <c:pt idx="11" formatCode="yyyy&quot;E&quot;">
                  <c:v>47205</c:v>
                </c:pt>
              </c:numCache>
            </c:numRef>
          </c:cat>
          <c:val>
            <c:numRef>
              <c:f>Forecasting!$N$4:$N$15</c:f>
              <c:numCache>
                <c:formatCode>#,##0.0;\(#,##0.0\);0</c:formatCode>
                <c:ptCount val="12"/>
                <c:pt idx="0">
                  <c:v>-4265.0000000000018</c:v>
                </c:pt>
                <c:pt idx="1">
                  <c:v>-76509.666666666672</c:v>
                </c:pt>
                <c:pt idx="2">
                  <c:v>-80052.666666666672</c:v>
                </c:pt>
                <c:pt idx="3">
                  <c:v>-15404.999999999995</c:v>
                </c:pt>
                <c:pt idx="4">
                  <c:v>-2.5598648356813483</c:v>
                </c:pt>
                <c:pt idx="5">
                  <c:v>-1.9320745893493896</c:v>
                </c:pt>
                <c:pt idx="6">
                  <c:v>2175.62845779489</c:v>
                </c:pt>
                <c:pt idx="7">
                  <c:v>11189.466363486688</c:v>
                </c:pt>
                <c:pt idx="8">
                  <c:v>20203.304269178479</c:v>
                </c:pt>
                <c:pt idx="9">
                  <c:v>29217.142174870285</c:v>
                </c:pt>
                <c:pt idx="10">
                  <c:v>38230.980080562076</c:v>
                </c:pt>
                <c:pt idx="11">
                  <c:v>47244.817986253867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98-4B9F-BD6C-6A1101B3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1992543"/>
        <c:axId val="431987743"/>
      </c:lineChart>
      <c:dateAx>
        <c:axId val="431992543"/>
        <c:scaling>
          <c:orientation val="minMax"/>
        </c:scaling>
        <c:delete val="0"/>
        <c:axPos val="b"/>
        <c:numFmt formatCode="yyyy" sourceLinked="0"/>
        <c:majorTickMark val="out"/>
        <c:minorTickMark val="out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987743"/>
        <c:crosses val="autoZero"/>
        <c:auto val="1"/>
        <c:lblOffset val="100"/>
        <c:baseTimeUnit val="years"/>
      </c:dateAx>
      <c:valAx>
        <c:axId val="43198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;\(#,##0.0\)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99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Daily Return Ditribution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/>
            </a:rPr>
            <a:t>Daily Return Ditribution</a:t>
          </a:r>
        </a:p>
      </cx:txPr>
    </cx:title>
    <cx:plotArea>
      <cx:plotAreaRegion>
        <cx:series layoutId="clusteredColumn" uniqueId="{BD474941-A0B5-4397-AFA9-5A8E758ED9DB}">
          <cx:spPr>
            <a:solidFill>
              <a:srgbClr val="002060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Daily Returns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/>
            </a:rPr>
            <a:t>Daily Returns Distribution</a:t>
          </a:r>
        </a:p>
      </cx:txPr>
    </cx:title>
    <cx:plotArea>
      <cx:plotAreaRegion>
        <cx:series layoutId="clusteredColumn" uniqueId="{F9B9D92C-123F-4671-9472-FF7904933746}">
          <cx:spPr>
            <a:solidFill>
              <a:srgbClr val="002060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16</xdr:row>
      <xdr:rowOff>152400</xdr:rowOff>
    </xdr:from>
    <xdr:to>
      <xdr:col>5</xdr:col>
      <xdr:colOff>39600</xdr:colOff>
      <xdr:row>28</xdr:row>
      <xdr:rowOff>77200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458525-3D53-5F68-9086-0C8C126248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30480</xdr:colOff>
      <xdr:row>16</xdr:row>
      <xdr:rowOff>176530</xdr:rowOff>
    </xdr:from>
    <xdr:to>
      <xdr:col>10</xdr:col>
      <xdr:colOff>10813</xdr:colOff>
      <xdr:row>28</xdr:row>
      <xdr:rowOff>101330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4CB692-5ED7-A9CC-0E6A-7D6F5D8668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38100</xdr:colOff>
      <xdr:row>16</xdr:row>
      <xdr:rowOff>168910</xdr:rowOff>
    </xdr:from>
    <xdr:to>
      <xdr:col>15</xdr:col>
      <xdr:colOff>103100</xdr:colOff>
      <xdr:row>28</xdr:row>
      <xdr:rowOff>93710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7B4815-46C4-6CAD-5F30-8BEEC0F951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380999</xdr:colOff>
      <xdr:row>16</xdr:row>
      <xdr:rowOff>21771</xdr:rowOff>
    </xdr:from>
    <xdr:to>
      <xdr:col>10</xdr:col>
      <xdr:colOff>936171</xdr:colOff>
      <xdr:row>32</xdr:row>
      <xdr:rowOff>152399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F11F22F-F9D0-6A16-C407-3CBAAE9E1C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98519" y="2947851"/>
              <a:ext cx="4357552" cy="305670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32657</xdr:colOff>
      <xdr:row>25</xdr:row>
      <xdr:rowOff>87085</xdr:rowOff>
    </xdr:from>
    <xdr:to>
      <xdr:col>14</xdr:col>
      <xdr:colOff>15240</xdr:colOff>
      <xdr:row>41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B0F3563-8413-492B-BE1B-13B98F3EA7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0557" y="4689565"/>
              <a:ext cx="4760323" cy="29761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seindia.com/get-quotes/equity?symbol=ISFT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https://www.nseindia.com/get-quotes/equity?symbol=JUSTDIAL" TargetMode="External"/><Relationship Id="rId1" Type="http://schemas.openxmlformats.org/officeDocument/2006/relationships/hyperlink" Target="https://www.nseindia.com/get-quotes/equity?symbol=INDIAMART" TargetMode="External"/><Relationship Id="rId6" Type="http://schemas.openxmlformats.org/officeDocument/2006/relationships/hyperlink" Target="https://www.nseindia.com/get-quotes/equity?symbol=PAYTM" TargetMode="External"/><Relationship Id="rId5" Type="http://schemas.openxmlformats.org/officeDocument/2006/relationships/hyperlink" Target="https://www.nseindia.com/get-quotes/equity?symbol=NAUKRI" TargetMode="External"/><Relationship Id="rId4" Type="http://schemas.openxmlformats.org/officeDocument/2006/relationships/hyperlink" Target="https://www.nseindia.com/get-quotes/equity?symbol=ZOMATO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3CC49-8FAE-4871-A66F-A001A0EF296A}">
  <sheetPr>
    <tabColor theme="7" tint="-0.499984740745262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643F-59D0-4384-8B68-6F48BBEAAC52}">
  <dimension ref="A2:K95"/>
  <sheetViews>
    <sheetView showGridLines="0" zoomScale="70" zoomScaleNormal="70" workbookViewId="0">
      <pane ySplit="3" topLeftCell="A4" activePane="bottomLeft" state="frozen"/>
      <selection activeCell="B2" sqref="B2:K2"/>
      <selection pane="bottomLeft"/>
    </sheetView>
  </sheetViews>
  <sheetFormatPr defaultRowHeight="14.4" x14ac:dyDescent="0.3"/>
  <cols>
    <col min="1" max="1" width="1.88671875" customWidth="1"/>
    <col min="2" max="2" width="27.88671875" bestFit="1" customWidth="1"/>
    <col min="3" max="3" width="11.5546875" bestFit="1" customWidth="1"/>
    <col min="4" max="6" width="12.6640625" bestFit="1" customWidth="1"/>
    <col min="7" max="7" width="11.5546875" bestFit="1" customWidth="1"/>
    <col min="8" max="8" width="14.44140625" customWidth="1"/>
    <col min="9" max="10" width="11.5546875" bestFit="1" customWidth="1"/>
    <col min="11" max="11" width="14.109375" bestFit="1" customWidth="1"/>
    <col min="12" max="12" width="11.109375" bestFit="1" customWidth="1"/>
    <col min="13" max="14" width="10.77734375" customWidth="1"/>
  </cols>
  <sheetData>
    <row r="2" spans="1:8" x14ac:dyDescent="0.3">
      <c r="B2" s="253" t="str">
        <f>"Historical Financial Statements-"&amp;'Data Sheet'!B1</f>
        <v>Historical Financial Statements-ZOMATO LTD</v>
      </c>
      <c r="C2" s="253"/>
      <c r="D2" s="253"/>
      <c r="E2" s="253"/>
      <c r="F2" s="253"/>
      <c r="G2" s="253"/>
      <c r="H2" s="253"/>
    </row>
    <row r="3" spans="1:8" x14ac:dyDescent="0.3">
      <c r="B3" s="62" t="s">
        <v>55</v>
      </c>
      <c r="C3" s="63">
        <f>'Data Sheet'!B16</f>
        <v>43190</v>
      </c>
      <c r="D3" s="63">
        <f>'Data Sheet'!C16</f>
        <v>43555</v>
      </c>
      <c r="E3" s="63">
        <f>'Data Sheet'!D16</f>
        <v>43921</v>
      </c>
      <c r="F3" s="63">
        <f>'Data Sheet'!E16</f>
        <v>44286</v>
      </c>
      <c r="G3" s="63">
        <f>'Data Sheet'!F16</f>
        <v>44651</v>
      </c>
      <c r="H3" s="63">
        <f>'Data Sheet'!G16</f>
        <v>45016</v>
      </c>
    </row>
    <row r="4" spans="1:8" s="14" customFormat="1" x14ac:dyDescent="0.3">
      <c r="B4" s="15"/>
      <c r="C4" s="16"/>
      <c r="D4" s="16"/>
      <c r="E4" s="16"/>
      <c r="F4" s="16"/>
      <c r="G4" s="16"/>
      <c r="H4" s="16"/>
    </row>
    <row r="5" spans="1:8" x14ac:dyDescent="0.3">
      <c r="A5" t="s">
        <v>56</v>
      </c>
      <c r="B5" s="59" t="s">
        <v>57</v>
      </c>
      <c r="C5" s="59"/>
      <c r="D5" s="59"/>
      <c r="E5" s="59"/>
      <c r="F5" s="59"/>
      <c r="G5" s="59"/>
      <c r="H5" s="59"/>
    </row>
    <row r="6" spans="1:8" x14ac:dyDescent="0.3">
      <c r="B6" t="s">
        <v>1</v>
      </c>
      <c r="C6" s="13">
        <f>IFERROR('Data Sheet'!B17,0)</f>
        <v>466.02</v>
      </c>
      <c r="D6" s="13">
        <f>IFERROR('Data Sheet'!C17,0)</f>
        <v>1312.59</v>
      </c>
      <c r="E6" s="13">
        <f>IFERROR('Data Sheet'!D17,0)</f>
        <v>2604.7399999999998</v>
      </c>
      <c r="F6" s="13">
        <f>IFERROR('Data Sheet'!E17,0)</f>
        <v>1993.8</v>
      </c>
      <c r="G6" s="13">
        <f>IFERROR('Data Sheet'!F17,0)</f>
        <v>4192.3999999999996</v>
      </c>
      <c r="H6" s="13">
        <f>IFERROR('Data Sheet'!G17,0)</f>
        <v>7079.4</v>
      </c>
    </row>
    <row r="7" spans="1:8" x14ac:dyDescent="0.3">
      <c r="B7" s="11" t="s">
        <v>10</v>
      </c>
      <c r="C7" s="58"/>
      <c r="D7" s="12">
        <f>D6/C6-1</f>
        <v>1.8165958542551821</v>
      </c>
      <c r="E7" s="12">
        <f>E6/D6-1</f>
        <v>0.98442773447915943</v>
      </c>
      <c r="F7" s="12">
        <f>F6/E6-1</f>
        <v>-0.23454932162135178</v>
      </c>
      <c r="G7" s="12">
        <f>G6/F6-1</f>
        <v>1.1027184271240844</v>
      </c>
      <c r="H7" s="12">
        <f>H6/G6-1</f>
        <v>0.68862703940463699</v>
      </c>
    </row>
    <row r="8" spans="1:8" x14ac:dyDescent="0.3">
      <c r="B8" s="11"/>
      <c r="C8" s="58"/>
      <c r="D8" s="58"/>
      <c r="E8" s="58"/>
      <c r="F8" s="58"/>
      <c r="G8" s="58"/>
      <c r="H8" s="58"/>
    </row>
    <row r="9" spans="1:8" x14ac:dyDescent="0.3">
      <c r="B9" t="s">
        <v>58</v>
      </c>
      <c r="C9" s="13">
        <f>IFERROR(SUM('Data Sheet'!B18,'Data Sheet'!B20:B22)-1*'Data Sheet'!B19,0)</f>
        <v>342.71000000000004</v>
      </c>
      <c r="D9" s="13">
        <f>IFERROR(SUM('Data Sheet'!C18,'Data Sheet'!C20:C22)-1*'Data Sheet'!C19,0)</f>
        <v>1960.25</v>
      </c>
      <c r="E9" s="13">
        <f>IFERROR(SUM('Data Sheet'!D18,'Data Sheet'!D20:D22)-1*'Data Sheet'!D19,0)</f>
        <v>3023</v>
      </c>
      <c r="F9" s="13">
        <f>IFERROR(SUM('Data Sheet'!E18,'Data Sheet'!E20:E22)-1*'Data Sheet'!E19,0)</f>
        <v>1009.0999999999999</v>
      </c>
      <c r="G9" s="13">
        <f>IFERROR(SUM('Data Sheet'!F18,'Data Sheet'!F20:F22)-1*'Data Sheet'!F19,0)</f>
        <v>2345</v>
      </c>
      <c r="H9" s="13">
        <f>IFERROR(SUM('Data Sheet'!G18,'Data Sheet'!G20:G22)-1*'Data Sheet'!G19,0)</f>
        <v>3267.3</v>
      </c>
    </row>
    <row r="10" spans="1:8" x14ac:dyDescent="0.3">
      <c r="B10" s="11" t="s">
        <v>59</v>
      </c>
      <c r="C10" s="12">
        <f t="shared" ref="C10:H10" si="0">C9/C6</f>
        <v>0.7353976224196388</v>
      </c>
      <c r="D10" s="12">
        <f t="shared" si="0"/>
        <v>1.4934214034847135</v>
      </c>
      <c r="E10" s="12">
        <f t="shared" si="0"/>
        <v>1.1605764874805164</v>
      </c>
      <c r="F10" s="12">
        <f t="shared" si="0"/>
        <v>0.50611896880329021</v>
      </c>
      <c r="G10" s="12">
        <f t="shared" si="0"/>
        <v>0.55934548230130721</v>
      </c>
      <c r="H10" s="12">
        <f t="shared" si="0"/>
        <v>0.46152216289516068</v>
      </c>
    </row>
    <row r="11" spans="1:8" x14ac:dyDescent="0.3">
      <c r="C11" s="57"/>
      <c r="D11" s="57"/>
      <c r="E11" s="57"/>
      <c r="F11" s="57"/>
      <c r="G11" s="57"/>
      <c r="H11" s="57"/>
    </row>
    <row r="12" spans="1:8" x14ac:dyDescent="0.3">
      <c r="B12" s="19" t="s">
        <v>60</v>
      </c>
      <c r="C12" s="60">
        <f t="shared" ref="C12:H12" si="1">C6-C9</f>
        <v>123.30999999999995</v>
      </c>
      <c r="D12" s="60">
        <f t="shared" si="1"/>
        <v>-647.66000000000008</v>
      </c>
      <c r="E12" s="60">
        <f t="shared" si="1"/>
        <v>-418.26000000000022</v>
      </c>
      <c r="F12" s="60">
        <f t="shared" si="1"/>
        <v>984.7</v>
      </c>
      <c r="G12" s="60">
        <f t="shared" si="1"/>
        <v>1847.3999999999996</v>
      </c>
      <c r="H12" s="60">
        <f t="shared" si="1"/>
        <v>3812.0999999999995</v>
      </c>
    </row>
    <row r="13" spans="1:8" x14ac:dyDescent="0.3">
      <c r="B13" s="11" t="s">
        <v>67</v>
      </c>
      <c r="C13" s="12">
        <f t="shared" ref="C13:H13" si="2">C12/C6</f>
        <v>0.26460237758036126</v>
      </c>
      <c r="D13" s="12">
        <f t="shared" si="2"/>
        <v>-0.49342140348471353</v>
      </c>
      <c r="E13" s="12">
        <f t="shared" si="2"/>
        <v>-0.16057648748051639</v>
      </c>
      <c r="F13" s="12">
        <f t="shared" si="2"/>
        <v>0.49388103119670984</v>
      </c>
      <c r="G13" s="12">
        <f t="shared" si="2"/>
        <v>0.44065451769869285</v>
      </c>
      <c r="H13" s="12">
        <f t="shared" si="2"/>
        <v>0.53847783710483932</v>
      </c>
    </row>
    <row r="14" spans="1:8" x14ac:dyDescent="0.3">
      <c r="C14" s="57"/>
      <c r="D14" s="57"/>
      <c r="E14" s="57"/>
      <c r="F14" s="57"/>
      <c r="G14" s="57"/>
      <c r="H14" s="57"/>
    </row>
    <row r="15" spans="1:8" x14ac:dyDescent="0.3">
      <c r="B15" t="s">
        <v>61</v>
      </c>
      <c r="C15" s="13">
        <f>IFERROR(SUM('Data Sheet'!B23:B24),0)</f>
        <v>215.76</v>
      </c>
      <c r="D15" s="13">
        <f>IFERROR(SUM('Data Sheet'!C23:C24),0)</f>
        <v>1595.82</v>
      </c>
      <c r="E15" s="13">
        <f>IFERROR(SUM('Data Sheet'!D23:D24),0)</f>
        <v>1886.4399999999998</v>
      </c>
      <c r="F15" s="13">
        <f>IFERROR(SUM('Data Sheet'!E23:E24),0)</f>
        <v>1451.8</v>
      </c>
      <c r="G15" s="13">
        <f>IFERROR(SUM('Data Sheet'!F23:F24),0)</f>
        <v>3698.2000000000003</v>
      </c>
      <c r="H15" s="13">
        <f>IFERROR(SUM('Data Sheet'!G23:G24),0)</f>
        <v>5022.7</v>
      </c>
    </row>
    <row r="16" spans="1:8" x14ac:dyDescent="0.3">
      <c r="B16" s="11" t="s">
        <v>62</v>
      </c>
      <c r="C16" s="12">
        <f t="shared" ref="C16:H16" si="3">C15/C6</f>
        <v>0.46298442126947342</v>
      </c>
      <c r="D16" s="12">
        <f t="shared" si="3"/>
        <v>1.2157794894064406</v>
      </c>
      <c r="E16" s="12">
        <f t="shared" si="3"/>
        <v>0.72423351274983294</v>
      </c>
      <c r="F16" s="12">
        <f t="shared" si="3"/>
        <v>0.72815728759153375</v>
      </c>
      <c r="G16" s="12">
        <f t="shared" si="3"/>
        <v>0.88212002671500822</v>
      </c>
      <c r="H16" s="12">
        <f t="shared" si="3"/>
        <v>0.70948102946577396</v>
      </c>
    </row>
    <row r="17" spans="2:11" x14ac:dyDescent="0.3">
      <c r="C17" s="57"/>
      <c r="D17" s="57"/>
      <c r="E17" s="57"/>
      <c r="F17" s="57"/>
      <c r="G17" s="57"/>
      <c r="H17" s="57"/>
    </row>
    <row r="18" spans="2:11" x14ac:dyDescent="0.3">
      <c r="B18" s="19" t="s">
        <v>63</v>
      </c>
      <c r="C18" s="60">
        <f t="shared" ref="C18:H18" si="4">C12-C15</f>
        <v>-92.450000000000045</v>
      </c>
      <c r="D18" s="60">
        <f t="shared" si="4"/>
        <v>-2243.48</v>
      </c>
      <c r="E18" s="60">
        <f t="shared" si="4"/>
        <v>-2304.6999999999998</v>
      </c>
      <c r="F18" s="60">
        <f t="shared" si="4"/>
        <v>-467.09999999999991</v>
      </c>
      <c r="G18" s="60">
        <f t="shared" si="4"/>
        <v>-1850.8000000000006</v>
      </c>
      <c r="H18" s="60">
        <f t="shared" si="4"/>
        <v>-1210.6000000000004</v>
      </c>
    </row>
    <row r="19" spans="2:11" x14ac:dyDescent="0.3">
      <c r="B19" s="11" t="s">
        <v>64</v>
      </c>
      <c r="C19" s="12">
        <f t="shared" ref="C19:H19" si="5">C18/C6</f>
        <v>-0.19838204368911216</v>
      </c>
      <c r="D19" s="12">
        <f t="shared" si="5"/>
        <v>-1.7092008928911542</v>
      </c>
      <c r="E19" s="12">
        <f t="shared" si="5"/>
        <v>-0.88481000023034928</v>
      </c>
      <c r="F19" s="12">
        <f t="shared" si="5"/>
        <v>-0.23427625639482391</v>
      </c>
      <c r="G19" s="12">
        <f t="shared" si="5"/>
        <v>-0.44146550901631543</v>
      </c>
      <c r="H19" s="12">
        <f t="shared" si="5"/>
        <v>-0.17100319236093461</v>
      </c>
    </row>
    <row r="20" spans="2:11" x14ac:dyDescent="0.3">
      <c r="C20" s="57"/>
      <c r="D20" s="57"/>
      <c r="E20" s="57"/>
      <c r="F20" s="57"/>
      <c r="G20" s="57"/>
      <c r="H20" s="57"/>
    </row>
    <row r="21" spans="2:11" x14ac:dyDescent="0.3">
      <c r="B21" t="s">
        <v>6</v>
      </c>
      <c r="C21" s="61">
        <f>IFERROR('Data Sheet'!B27,0)</f>
        <v>6.35</v>
      </c>
      <c r="D21" s="61">
        <f>IFERROR('Data Sheet'!C27,0)</f>
        <v>8.69</v>
      </c>
      <c r="E21" s="61">
        <f>IFERROR('Data Sheet'!D27,0)</f>
        <v>12.64</v>
      </c>
      <c r="F21" s="61">
        <f>IFERROR('Data Sheet'!E27,0)</f>
        <v>10.1</v>
      </c>
      <c r="G21" s="61">
        <f>IFERROR('Data Sheet'!F27,0)</f>
        <v>12</v>
      </c>
      <c r="H21" s="61">
        <f>IFERROR('Data Sheet'!G27,0)</f>
        <v>48.7</v>
      </c>
    </row>
    <row r="22" spans="2:11" x14ac:dyDescent="0.3">
      <c r="B22" s="11" t="s">
        <v>65</v>
      </c>
      <c r="C22" s="12">
        <f t="shared" ref="C22:H22" si="6">C21/C6</f>
        <v>1.3626024634135874E-2</v>
      </c>
      <c r="D22" s="12">
        <f t="shared" si="6"/>
        <v>6.6204984039189693E-3</v>
      </c>
      <c r="E22" s="12">
        <f t="shared" si="6"/>
        <v>4.8526916314104293E-3</v>
      </c>
      <c r="F22" s="12">
        <f t="shared" si="6"/>
        <v>5.0657036814123783E-3</v>
      </c>
      <c r="G22" s="12">
        <f t="shared" si="6"/>
        <v>2.8623222974906975E-3</v>
      </c>
      <c r="H22" s="12">
        <f t="shared" si="6"/>
        <v>6.8791140492132112E-3</v>
      </c>
    </row>
    <row r="23" spans="2:11" x14ac:dyDescent="0.3">
      <c r="C23" s="57"/>
      <c r="D23" s="57"/>
      <c r="E23" s="57"/>
      <c r="F23" s="57"/>
      <c r="G23" s="57"/>
      <c r="H23" s="57"/>
    </row>
    <row r="24" spans="2:11" x14ac:dyDescent="0.3">
      <c r="B24" t="s">
        <v>5</v>
      </c>
      <c r="C24" s="61">
        <f>IFERROR('Data Sheet'!B26,0)</f>
        <v>29.15</v>
      </c>
      <c r="D24" s="61">
        <f>IFERROR('Data Sheet'!C26,0)</f>
        <v>43.12</v>
      </c>
      <c r="E24" s="61">
        <f>IFERROR('Data Sheet'!D26,0)</f>
        <v>84.24</v>
      </c>
      <c r="F24" s="61">
        <f>IFERROR('Data Sheet'!E26,0)</f>
        <v>137.69999999999999</v>
      </c>
      <c r="G24" s="61">
        <f>IFERROR('Data Sheet'!F26,0)</f>
        <v>150.30000000000001</v>
      </c>
      <c r="H24" s="61">
        <f>IFERROR('Data Sheet'!G26,0)</f>
        <v>436.9</v>
      </c>
    </row>
    <row r="25" spans="2:11" x14ac:dyDescent="0.3">
      <c r="B25" s="11" t="s">
        <v>66</v>
      </c>
      <c r="C25" s="12">
        <f t="shared" ref="C25:H25" si="7">C24/C6</f>
        <v>6.2550963477962324E-2</v>
      </c>
      <c r="D25" s="12">
        <f t="shared" si="7"/>
        <v>3.2851080687800453E-2</v>
      </c>
      <c r="E25" s="12">
        <f t="shared" si="7"/>
        <v>3.2341039796678364E-2</v>
      </c>
      <c r="F25" s="12">
        <f t="shared" si="7"/>
        <v>6.9064098705988564E-2</v>
      </c>
      <c r="G25" s="12">
        <f t="shared" si="7"/>
        <v>3.5850586776070989E-2</v>
      </c>
      <c r="H25" s="12">
        <f t="shared" si="7"/>
        <v>6.1714269570867585E-2</v>
      </c>
    </row>
    <row r="26" spans="2:11" x14ac:dyDescent="0.3">
      <c r="C26" s="57"/>
      <c r="D26" s="57"/>
      <c r="E26" s="57"/>
      <c r="F26" s="57"/>
      <c r="G26" s="57"/>
      <c r="H26" s="57"/>
      <c r="K26" s="13"/>
    </row>
    <row r="27" spans="2:11" x14ac:dyDescent="0.3">
      <c r="B27" s="19" t="s">
        <v>68</v>
      </c>
      <c r="C27" s="60">
        <f t="shared" ref="C27:H27" si="8">IFERROR(C18-SUM(C24,C21),0)</f>
        <v>-127.95000000000005</v>
      </c>
      <c r="D27" s="60">
        <f t="shared" si="8"/>
        <v>-2295.29</v>
      </c>
      <c r="E27" s="60">
        <f t="shared" si="8"/>
        <v>-2401.58</v>
      </c>
      <c r="F27" s="60">
        <f t="shared" si="8"/>
        <v>-614.89999999999986</v>
      </c>
      <c r="G27" s="60">
        <f t="shared" si="8"/>
        <v>-2013.1000000000006</v>
      </c>
      <c r="H27" s="60">
        <f t="shared" si="8"/>
        <v>-1696.2000000000003</v>
      </c>
    </row>
    <row r="28" spans="2:11" x14ac:dyDescent="0.3">
      <c r="B28" s="11" t="s">
        <v>69</v>
      </c>
      <c r="C28" s="12">
        <f t="shared" ref="C28:H28" si="9">C27/C6</f>
        <v>-0.27455903180121033</v>
      </c>
      <c r="D28" s="12">
        <f t="shared" si="9"/>
        <v>-1.7486724719828737</v>
      </c>
      <c r="E28" s="12">
        <f t="shared" si="9"/>
        <v>-0.92200373165843807</v>
      </c>
      <c r="F28" s="12">
        <f t="shared" si="9"/>
        <v>-0.30840605878222482</v>
      </c>
      <c r="G28" s="12">
        <f t="shared" si="9"/>
        <v>-0.4801784180898771</v>
      </c>
      <c r="H28" s="12">
        <f t="shared" si="9"/>
        <v>-0.23959657598101539</v>
      </c>
    </row>
    <row r="29" spans="2:11" x14ac:dyDescent="0.3">
      <c r="C29" s="57"/>
      <c r="D29" s="57"/>
      <c r="E29" s="57"/>
      <c r="F29" s="57"/>
      <c r="G29" s="57"/>
      <c r="H29" s="57"/>
    </row>
    <row r="30" spans="2:11" x14ac:dyDescent="0.3">
      <c r="B30" t="s">
        <v>8</v>
      </c>
      <c r="C30" s="189">
        <f>'Data Sheet'!B29</f>
        <v>0</v>
      </c>
      <c r="D30" s="189">
        <f>'Data Sheet'!C29</f>
        <v>0</v>
      </c>
      <c r="E30" s="189">
        <f>'Data Sheet'!D29</f>
        <v>0</v>
      </c>
      <c r="F30" s="189">
        <f>'Data Sheet'!E29</f>
        <v>1.3</v>
      </c>
      <c r="G30" s="189">
        <f>'Data Sheet'!F29</f>
        <v>2</v>
      </c>
      <c r="H30" s="189">
        <f>'Data Sheet'!G29</f>
        <v>-43.6</v>
      </c>
    </row>
    <row r="31" spans="2:11" x14ac:dyDescent="0.3">
      <c r="B31" s="11" t="s">
        <v>70</v>
      </c>
      <c r="C31" s="12">
        <f t="shared" ref="C31:H31" si="10">C30/C27</f>
        <v>0</v>
      </c>
      <c r="D31" s="12">
        <f t="shared" si="10"/>
        <v>0</v>
      </c>
      <c r="E31" s="12">
        <f t="shared" si="10"/>
        <v>0</v>
      </c>
      <c r="F31" s="12">
        <f t="shared" si="10"/>
        <v>-2.1141649048625798E-3</v>
      </c>
      <c r="G31" s="12">
        <f t="shared" si="10"/>
        <v>-9.9349262331727161E-4</v>
      </c>
      <c r="H31" s="12">
        <f t="shared" si="10"/>
        <v>2.5704515976889514E-2</v>
      </c>
    </row>
    <row r="32" spans="2:11" ht="10.8" customHeight="1" x14ac:dyDescent="0.3">
      <c r="C32" s="57"/>
      <c r="D32" s="57"/>
      <c r="E32" s="57"/>
      <c r="F32" s="57"/>
      <c r="G32" s="57"/>
      <c r="H32" s="57"/>
    </row>
    <row r="33" spans="1:8" x14ac:dyDescent="0.3">
      <c r="B33" s="19" t="s">
        <v>71</v>
      </c>
      <c r="C33" s="60">
        <f t="shared" ref="C33:H33" si="11">C27-C30</f>
        <v>-127.95000000000005</v>
      </c>
      <c r="D33" s="60">
        <f t="shared" si="11"/>
        <v>-2295.29</v>
      </c>
      <c r="E33" s="60">
        <f t="shared" si="11"/>
        <v>-2401.58</v>
      </c>
      <c r="F33" s="60">
        <f t="shared" si="11"/>
        <v>-616.19999999999982</v>
      </c>
      <c r="G33" s="60">
        <f t="shared" si="11"/>
        <v>-2015.1000000000006</v>
      </c>
      <c r="H33" s="60">
        <f t="shared" si="11"/>
        <v>-1652.6000000000004</v>
      </c>
    </row>
    <row r="34" spans="1:8" x14ac:dyDescent="0.3">
      <c r="B34" s="11" t="s">
        <v>72</v>
      </c>
      <c r="C34" s="12">
        <f t="shared" ref="C34:H34" si="12">C33/C6</f>
        <v>-0.27455903180121033</v>
      </c>
      <c r="D34" s="12">
        <f t="shared" si="12"/>
        <v>-1.7486724719828737</v>
      </c>
      <c r="E34" s="12">
        <f t="shared" si="12"/>
        <v>-0.92200373165843807</v>
      </c>
      <c r="F34" s="12">
        <f t="shared" si="12"/>
        <v>-0.30905808004814916</v>
      </c>
      <c r="G34" s="12">
        <f t="shared" si="12"/>
        <v>-0.48065547180612556</v>
      </c>
      <c r="H34" s="12">
        <f t="shared" si="12"/>
        <v>-0.23343786196570337</v>
      </c>
    </row>
    <row r="35" spans="1:8" ht="9" customHeight="1" x14ac:dyDescent="0.3">
      <c r="C35" s="57"/>
      <c r="D35" s="57"/>
      <c r="E35" s="57"/>
      <c r="F35" s="57"/>
      <c r="G35" s="57"/>
      <c r="H35" s="57"/>
    </row>
    <row r="36" spans="1:8" x14ac:dyDescent="0.3">
      <c r="B36" t="s">
        <v>38</v>
      </c>
      <c r="C36" s="57">
        <f>IFERROR('Data Sheet'!B89,0)</f>
        <v>0.03</v>
      </c>
      <c r="D36" s="57">
        <f>IFERROR('Data Sheet'!C89,0)</f>
        <v>0.03</v>
      </c>
      <c r="E36" s="57">
        <f>IFERROR('Data Sheet'!D89,0)</f>
        <v>0.03</v>
      </c>
      <c r="F36" s="57">
        <f>IFERROR('Data Sheet'!E89,0)</f>
        <v>0.04</v>
      </c>
      <c r="G36" s="57">
        <f>IFERROR('Data Sheet'!F89,0)</f>
        <v>787.19</v>
      </c>
      <c r="H36" s="57">
        <f>IFERROR('Data Sheet'!G89,0)</f>
        <v>855.35</v>
      </c>
    </row>
    <row r="37" spans="1:8" ht="8.4" customHeight="1" x14ac:dyDescent="0.3">
      <c r="C37" s="57"/>
      <c r="D37" s="57"/>
      <c r="E37" s="57"/>
      <c r="F37" s="57"/>
      <c r="G37" s="57"/>
      <c r="H37" s="57"/>
    </row>
    <row r="38" spans="1:8" x14ac:dyDescent="0.3">
      <c r="B38" t="s">
        <v>30</v>
      </c>
      <c r="C38" s="61">
        <f t="shared" ref="C38:H38" si="13">IFERROR(C33/C36,0)</f>
        <v>-4265.0000000000018</v>
      </c>
      <c r="D38" s="61">
        <f t="shared" si="13"/>
        <v>-76509.666666666672</v>
      </c>
      <c r="E38" s="61">
        <f t="shared" si="13"/>
        <v>-80052.666666666672</v>
      </c>
      <c r="F38" s="61">
        <f t="shared" si="13"/>
        <v>-15404.999999999995</v>
      </c>
      <c r="G38" s="61">
        <f t="shared" si="13"/>
        <v>-2.5598648356813483</v>
      </c>
      <c r="H38" s="61">
        <f t="shared" si="13"/>
        <v>-1.9320745893493896</v>
      </c>
    </row>
    <row r="39" spans="1:8" x14ac:dyDescent="0.3">
      <c r="B39" s="11" t="s">
        <v>73</v>
      </c>
      <c r="C39" s="12">
        <f>IFERROR(C38/#REF!-1,0)</f>
        <v>0</v>
      </c>
      <c r="D39" s="12">
        <f>IFERROR(D38/C38-1,0)</f>
        <v>16.938960531457592</v>
      </c>
      <c r="E39" s="12">
        <f>IFERROR(E38/D38-1,0)</f>
        <v>4.6307873950568235E-2</v>
      </c>
      <c r="F39" s="12">
        <f>IFERROR(F38/E38-1,0)</f>
        <v>-0.80756418691028409</v>
      </c>
      <c r="G39" s="12">
        <f>IFERROR(G38/F38-1,0)</f>
        <v>-0.99983382896230566</v>
      </c>
      <c r="H39" s="12">
        <f>IFERROR(H38/G38-1,0)</f>
        <v>-0.24524351347826634</v>
      </c>
    </row>
    <row r="42" spans="1:8" x14ac:dyDescent="0.3">
      <c r="A42" s="2" t="s">
        <v>56</v>
      </c>
      <c r="B42" s="59" t="s">
        <v>74</v>
      </c>
      <c r="C42" s="59"/>
      <c r="D42" s="59"/>
      <c r="E42" s="59"/>
      <c r="F42" s="59"/>
      <c r="G42" s="59"/>
      <c r="H42" s="59"/>
    </row>
    <row r="43" spans="1:8" x14ac:dyDescent="0.3">
      <c r="B43" t="s">
        <v>11</v>
      </c>
      <c r="C43" s="13">
        <f>IFERROR('Data Sheet'!B54,0)</f>
        <v>0.03</v>
      </c>
      <c r="D43" s="13">
        <f>IFERROR('Data Sheet'!C54,0)</f>
        <v>0.03</v>
      </c>
      <c r="E43" s="13">
        <f>IFERROR('Data Sheet'!D54,0)</f>
        <v>0.03</v>
      </c>
      <c r="F43" s="13">
        <f>IFERROR('Data Sheet'!E54,0)</f>
        <v>0</v>
      </c>
      <c r="G43" s="13">
        <f>IFERROR('Data Sheet'!F54,0)</f>
        <v>764.3</v>
      </c>
      <c r="H43" s="13">
        <f>IFERROR('Data Sheet'!G54,0)</f>
        <v>836.4</v>
      </c>
    </row>
    <row r="44" spans="1:8" x14ac:dyDescent="0.3">
      <c r="B44" t="s">
        <v>12</v>
      </c>
      <c r="C44" s="13">
        <f>IFERROR('Data Sheet'!B55,0)</f>
        <v>1036.06</v>
      </c>
      <c r="D44" s="13">
        <f>IFERROR('Data Sheet'!C55,0)</f>
        <v>2355.61</v>
      </c>
      <c r="E44" s="13">
        <f>IFERROR('Data Sheet'!D55,0)</f>
        <v>457.35</v>
      </c>
      <c r="F44" s="13">
        <f>IFERROR('Data Sheet'!E55,0)</f>
        <v>7643.8</v>
      </c>
      <c r="G44" s="13">
        <f>IFERROR('Data Sheet'!F55,0)</f>
        <v>15741.2</v>
      </c>
      <c r="H44" s="13">
        <f>IFERROR('Data Sheet'!G55,0)</f>
        <v>18623.400000000001</v>
      </c>
    </row>
    <row r="45" spans="1:8" x14ac:dyDescent="0.3">
      <c r="B45" t="s">
        <v>35</v>
      </c>
      <c r="C45" s="13">
        <f>IFERROR('Data Sheet'!B56,0)</f>
        <v>11.85</v>
      </c>
      <c r="D45" s="13">
        <f>IFERROR('Data Sheet'!C56,0)</f>
        <v>104.22</v>
      </c>
      <c r="E45" s="13">
        <f>IFERROR('Data Sheet'!D56,0)</f>
        <v>73.180000000000007</v>
      </c>
      <c r="F45" s="13">
        <f>IFERROR('Data Sheet'!E56,0)</f>
        <v>72.5</v>
      </c>
      <c r="G45" s="13">
        <f>IFERROR('Data Sheet'!F56,0)</f>
        <v>70.3</v>
      </c>
      <c r="H45" s="13">
        <f>IFERROR('Data Sheet'!G56,0)</f>
        <v>506.6</v>
      </c>
    </row>
    <row r="46" spans="1:8" x14ac:dyDescent="0.3">
      <c r="B46" t="s">
        <v>36</v>
      </c>
      <c r="C46" s="13">
        <f>IFERROR('Data Sheet'!B57,0)</f>
        <v>326.55</v>
      </c>
      <c r="D46" s="13">
        <f>IFERROR('Data Sheet'!C57,0)</f>
        <v>953.02</v>
      </c>
      <c r="E46" s="13">
        <f>IFERROR('Data Sheet'!D57,0)</f>
        <v>2369.83</v>
      </c>
      <c r="F46" s="13">
        <f>IFERROR('Data Sheet'!E57,0)</f>
        <v>987.2</v>
      </c>
      <c r="G46" s="13">
        <f>IFERROR('Data Sheet'!F57,0)</f>
        <v>751.2</v>
      </c>
      <c r="H46" s="13">
        <f>IFERROR('Data Sheet'!G57,0)</f>
        <v>1632.3</v>
      </c>
    </row>
    <row r="47" spans="1:8" x14ac:dyDescent="0.3">
      <c r="B47" s="19" t="s">
        <v>75</v>
      </c>
      <c r="C47" s="20">
        <f>IFERROR('Data Sheet'!B58,0)</f>
        <v>1374.49</v>
      </c>
      <c r="D47" s="20">
        <f>IFERROR('Data Sheet'!C58,0)</f>
        <v>3412.88</v>
      </c>
      <c r="E47" s="20">
        <f>IFERROR('Data Sheet'!D58,0)</f>
        <v>2900.39</v>
      </c>
      <c r="F47" s="20">
        <f>IFERROR('Data Sheet'!E58,0)</f>
        <v>8703.5</v>
      </c>
      <c r="G47" s="20">
        <f>IFERROR('Data Sheet'!F58,0)</f>
        <v>17327</v>
      </c>
      <c r="H47" s="20">
        <f>IFERROR('Data Sheet'!G58,0)</f>
        <v>21598.7</v>
      </c>
    </row>
    <row r="49" spans="2:8" x14ac:dyDescent="0.3">
      <c r="B49" t="s">
        <v>76</v>
      </c>
      <c r="C49" s="13">
        <f>'Data Sheet'!B59</f>
        <v>189.8</v>
      </c>
      <c r="D49" s="13">
        <f>'Data Sheet'!C59</f>
        <v>389.08</v>
      </c>
      <c r="E49" s="13">
        <f>'Data Sheet'!D59</f>
        <v>1590.55</v>
      </c>
      <c r="F49" s="13">
        <f>'Data Sheet'!E59</f>
        <v>1539</v>
      </c>
      <c r="G49" s="13">
        <f>'Data Sheet'!F59</f>
        <v>1404.3</v>
      </c>
      <c r="H49" s="13">
        <f>'Data Sheet'!G59</f>
        <v>6342.8</v>
      </c>
    </row>
    <row r="50" spans="2:8" x14ac:dyDescent="0.3">
      <c r="B50" t="s">
        <v>15</v>
      </c>
      <c r="C50" s="13">
        <f>'Data Sheet'!B60</f>
        <v>1.29</v>
      </c>
      <c r="D50" s="13">
        <f>'Data Sheet'!C60</f>
        <v>0.74</v>
      </c>
      <c r="E50" s="13">
        <f>'Data Sheet'!D60</f>
        <v>0.96</v>
      </c>
      <c r="F50" s="13">
        <f>'Data Sheet'!E60</f>
        <v>0.1</v>
      </c>
      <c r="G50" s="13">
        <f>'Data Sheet'!F60</f>
        <v>0.6</v>
      </c>
      <c r="H50" s="13">
        <f>'Data Sheet'!G60</f>
        <v>7.5</v>
      </c>
    </row>
    <row r="51" spans="2:8" x14ac:dyDescent="0.3">
      <c r="B51" t="s">
        <v>16</v>
      </c>
      <c r="C51" s="13">
        <f>'Data Sheet'!B61</f>
        <v>829.23</v>
      </c>
      <c r="D51" s="13">
        <f>'Data Sheet'!C61</f>
        <v>2144.5500000000002</v>
      </c>
      <c r="E51" s="13">
        <f>'Data Sheet'!D61</f>
        <v>323.92</v>
      </c>
      <c r="F51" s="13">
        <f>'Data Sheet'!E61</f>
        <v>2205.1999999999998</v>
      </c>
      <c r="G51" s="13">
        <f>'Data Sheet'!F61</f>
        <v>4717.7</v>
      </c>
      <c r="H51" s="13">
        <f>'Data Sheet'!G61</f>
        <v>6764.6</v>
      </c>
    </row>
    <row r="52" spans="2:8" x14ac:dyDescent="0.3">
      <c r="B52" t="s">
        <v>37</v>
      </c>
      <c r="C52" s="13">
        <f>IFERROR('Data Sheet'!B62-SUM('Data Sheet'!B64:B66),0)</f>
        <v>120.02000000000004</v>
      </c>
      <c r="D52" s="13">
        <f>IFERROR('Data Sheet'!C62-SUM('Data Sheet'!C64:C66),0)</f>
        <v>567.35</v>
      </c>
      <c r="E52" s="13">
        <f>IFERROR('Data Sheet'!D62-SUM('Data Sheet'!D64:D66),0)</f>
        <v>498.23</v>
      </c>
      <c r="F52" s="13">
        <f>IFERROR('Data Sheet'!E62-SUM('Data Sheet'!E64:E66),0)</f>
        <v>3910.8999999999996</v>
      </c>
      <c r="G52" s="13">
        <f>IFERROR('Data Sheet'!F62-SUM('Data Sheet'!F64:F66),0)</f>
        <v>9429.2999999999993</v>
      </c>
      <c r="H52" s="13">
        <f>IFERROR('Data Sheet'!G62-SUM('Data Sheet'!G64:G66),0)</f>
        <v>6927.4</v>
      </c>
    </row>
    <row r="53" spans="2:8" x14ac:dyDescent="0.3">
      <c r="B53" s="19" t="s">
        <v>77</v>
      </c>
      <c r="C53" s="20">
        <f t="shared" ref="C53:H53" si="14">SUM(C49:C52)</f>
        <v>1140.3400000000001</v>
      </c>
      <c r="D53" s="20">
        <f t="shared" si="14"/>
        <v>3101.7200000000003</v>
      </c>
      <c r="E53" s="20">
        <f t="shared" si="14"/>
        <v>2413.66</v>
      </c>
      <c r="F53" s="20">
        <f t="shared" si="14"/>
        <v>7655.1999999999989</v>
      </c>
      <c r="G53" s="20">
        <f t="shared" si="14"/>
        <v>15551.899999999998</v>
      </c>
      <c r="H53" s="20">
        <f t="shared" si="14"/>
        <v>20042.300000000003</v>
      </c>
    </row>
    <row r="55" spans="2:8" x14ac:dyDescent="0.3">
      <c r="B55" t="s">
        <v>42</v>
      </c>
      <c r="C55" s="13">
        <f>IFERROR('Data Sheet'!B64,0)</f>
        <v>26.08</v>
      </c>
      <c r="D55" s="13">
        <f>IFERROR('Data Sheet'!C64,0)</f>
        <v>70.34</v>
      </c>
      <c r="E55" s="13">
        <f>IFERROR('Data Sheet'!D64,0)</f>
        <v>123.12</v>
      </c>
      <c r="F55" s="13">
        <f>IFERROR('Data Sheet'!E64,0)</f>
        <v>129.9</v>
      </c>
      <c r="G55" s="13">
        <f>IFERROR('Data Sheet'!F64,0)</f>
        <v>159.9</v>
      </c>
      <c r="H55" s="13">
        <f>IFERROR('Data Sheet'!G64,0)</f>
        <v>456.9</v>
      </c>
    </row>
    <row r="56" spans="2:8" x14ac:dyDescent="0.3">
      <c r="B56" t="s">
        <v>29</v>
      </c>
      <c r="C56" s="13">
        <f>IFERROR('Data Sheet'!B65,0)</f>
        <v>0</v>
      </c>
      <c r="D56" s="13">
        <f>IFERROR('Data Sheet'!C65,0)</f>
        <v>2.13</v>
      </c>
      <c r="E56" s="13">
        <f>IFERROR('Data Sheet'!D65,0)</f>
        <v>3.73</v>
      </c>
      <c r="F56" s="13">
        <f>IFERROR('Data Sheet'!E65,0)</f>
        <v>14.8</v>
      </c>
      <c r="G56" s="13">
        <f>IFERROR('Data Sheet'!F65,0)</f>
        <v>39.700000000000003</v>
      </c>
      <c r="H56" s="13">
        <f>IFERROR('Data Sheet'!G65,0)</f>
        <v>82.7</v>
      </c>
    </row>
    <row r="57" spans="2:8" x14ac:dyDescent="0.3">
      <c r="B57" t="s">
        <v>51</v>
      </c>
      <c r="C57" s="13">
        <f>IFERROR('Data Sheet'!B66,0)</f>
        <v>208.07</v>
      </c>
      <c r="D57" s="13">
        <f>IFERROR('Data Sheet'!C66,0)</f>
        <v>238.69</v>
      </c>
      <c r="E57" s="13">
        <f>IFERROR('Data Sheet'!D66,0)</f>
        <v>359.88</v>
      </c>
      <c r="F57" s="13">
        <f>IFERROR('Data Sheet'!E66,0)</f>
        <v>903.6</v>
      </c>
      <c r="G57" s="13">
        <f>IFERROR('Data Sheet'!F66,0)</f>
        <v>1575.5</v>
      </c>
      <c r="H57" s="13">
        <f>IFERROR('Data Sheet'!G66,0)</f>
        <v>1016.8</v>
      </c>
    </row>
    <row r="58" spans="2:8" x14ac:dyDescent="0.3">
      <c r="B58" s="19" t="s">
        <v>78</v>
      </c>
      <c r="C58" s="20">
        <f t="shared" ref="C58:H58" si="15">IFERROR(SUM(C55:C57),0)</f>
        <v>234.14999999999998</v>
      </c>
      <c r="D58" s="20">
        <f t="shared" si="15"/>
        <v>311.15999999999997</v>
      </c>
      <c r="E58" s="20">
        <f t="shared" si="15"/>
        <v>486.73</v>
      </c>
      <c r="F58" s="20">
        <f t="shared" si="15"/>
        <v>1048.3</v>
      </c>
      <c r="G58" s="20">
        <f t="shared" si="15"/>
        <v>1775.1</v>
      </c>
      <c r="H58" s="20">
        <f t="shared" si="15"/>
        <v>1556.4</v>
      </c>
    </row>
    <row r="60" spans="2:8" x14ac:dyDescent="0.3">
      <c r="B60" s="2" t="s">
        <v>79</v>
      </c>
      <c r="C60" s="17">
        <f t="shared" ref="C60:H60" si="16">IFERROR(SUM(C58+C53),0)</f>
        <v>1374.4900000000002</v>
      </c>
      <c r="D60" s="17">
        <f t="shared" si="16"/>
        <v>3412.88</v>
      </c>
      <c r="E60" s="17">
        <f t="shared" si="16"/>
        <v>2900.39</v>
      </c>
      <c r="F60" s="17">
        <f t="shared" si="16"/>
        <v>8703.4999999999982</v>
      </c>
      <c r="G60" s="17">
        <f t="shared" si="16"/>
        <v>17326.999999999996</v>
      </c>
      <c r="H60" s="17">
        <f t="shared" si="16"/>
        <v>21598.700000000004</v>
      </c>
    </row>
    <row r="62" spans="2:8" x14ac:dyDescent="0.3">
      <c r="B62" s="2" t="s">
        <v>80</v>
      </c>
      <c r="C62" s="17" t="b">
        <f t="shared" ref="C62:H62" si="17">C60=C47</f>
        <v>1</v>
      </c>
      <c r="D62" s="17" t="b">
        <f t="shared" si="17"/>
        <v>1</v>
      </c>
      <c r="E62" s="17" t="b">
        <f t="shared" si="17"/>
        <v>1</v>
      </c>
      <c r="F62" s="17" t="b">
        <f t="shared" si="17"/>
        <v>1</v>
      </c>
      <c r="G62" s="17" t="b">
        <f t="shared" si="17"/>
        <v>1</v>
      </c>
      <c r="H62" s="17" t="b">
        <f t="shared" si="17"/>
        <v>1</v>
      </c>
    </row>
    <row r="66" spans="1:8" x14ac:dyDescent="0.3">
      <c r="A66" s="2" t="s">
        <v>56</v>
      </c>
      <c r="B66" s="59" t="s">
        <v>98</v>
      </c>
      <c r="C66" s="59"/>
      <c r="D66" s="59"/>
      <c r="E66" s="59"/>
      <c r="F66" s="59"/>
      <c r="G66" s="59"/>
      <c r="H66" s="59"/>
    </row>
    <row r="67" spans="1:8" x14ac:dyDescent="0.3">
      <c r="B67" s="2" t="s">
        <v>100</v>
      </c>
    </row>
    <row r="68" spans="1:8" x14ac:dyDescent="0.3">
      <c r="B68" t="s">
        <v>81</v>
      </c>
      <c r="C68" s="189"/>
      <c r="D68" s="189"/>
      <c r="E68" s="189">
        <f>'Cash Flow Data'!C4</f>
        <v>-2031</v>
      </c>
      <c r="F68" s="189">
        <f>'Cash Flow Data'!D4</f>
        <v>-150</v>
      </c>
      <c r="G68" s="189">
        <f>'Cash Flow Data'!E4</f>
        <v>-741</v>
      </c>
      <c r="H68" s="189">
        <f>'Cash Flow Data'!F4</f>
        <v>29</v>
      </c>
    </row>
    <row r="69" spans="1:8" x14ac:dyDescent="0.3">
      <c r="B69" t="s">
        <v>42</v>
      </c>
      <c r="C69" s="189"/>
      <c r="D69" s="189"/>
      <c r="E69" s="189">
        <f>'Cash Flow Data'!C5</f>
        <v>-99</v>
      </c>
      <c r="F69" s="189">
        <f>'Cash Flow Data'!D5</f>
        <v>-12</v>
      </c>
      <c r="G69" s="189">
        <f>'Cash Flow Data'!E5</f>
        <v>-41</v>
      </c>
      <c r="H69" s="189">
        <f>'Cash Flow Data'!F5</f>
        <v>104</v>
      </c>
    </row>
    <row r="70" spans="1:8" x14ac:dyDescent="0.3">
      <c r="B70" t="s">
        <v>29</v>
      </c>
      <c r="C70" s="189"/>
      <c r="D70" s="189"/>
      <c r="E70" s="189">
        <f>'Cash Flow Data'!C6</f>
        <v>0</v>
      </c>
      <c r="F70" s="189">
        <f>'Cash Flow Data'!D6</f>
        <v>0</v>
      </c>
      <c r="G70" s="189">
        <f>'Cash Flow Data'!E6</f>
        <v>0</v>
      </c>
      <c r="H70" s="189">
        <f>'Cash Flow Data'!F6</f>
        <v>0</v>
      </c>
    </row>
    <row r="71" spans="1:8" x14ac:dyDescent="0.3">
      <c r="B71" t="s">
        <v>82</v>
      </c>
      <c r="C71" s="189"/>
      <c r="D71" s="189"/>
      <c r="E71" s="189">
        <f>'Cash Flow Data'!C7</f>
        <v>-114</v>
      </c>
      <c r="F71" s="189">
        <f>'Cash Flow Data'!D7</f>
        <v>23</v>
      </c>
      <c r="G71" s="189">
        <f>'Cash Flow Data'!E7</f>
        <v>118</v>
      </c>
      <c r="H71" s="189">
        <f>'Cash Flow Data'!F7</f>
        <v>-25</v>
      </c>
    </row>
    <row r="72" spans="1:8" x14ac:dyDescent="0.3">
      <c r="B72" t="s">
        <v>83</v>
      </c>
      <c r="C72" s="189"/>
      <c r="D72" s="189"/>
      <c r="E72" s="189">
        <f>'Cash Flow Data'!C8</f>
        <v>-27</v>
      </c>
      <c r="F72" s="189">
        <f>'Cash Flow Data'!D8</f>
        <v>0</v>
      </c>
      <c r="G72" s="189">
        <f>'Cash Flow Data'!E8</f>
        <v>0</v>
      </c>
      <c r="H72" s="189">
        <f>'Cash Flow Data'!F8</f>
        <v>0</v>
      </c>
    </row>
    <row r="73" spans="1:8" x14ac:dyDescent="0.3">
      <c r="B73" t="s">
        <v>84</v>
      </c>
      <c r="C73" s="189"/>
      <c r="D73" s="189"/>
      <c r="E73" s="189">
        <f>'Cash Flow Data'!C9</f>
        <v>229</v>
      </c>
      <c r="F73" s="189">
        <f>'Cash Flow Data'!D9</f>
        <v>-142</v>
      </c>
      <c r="G73" s="189">
        <f>'Cash Flow Data'!E9</f>
        <v>190</v>
      </c>
      <c r="H73" s="189">
        <f>'Cash Flow Data'!F9</f>
        <v>144</v>
      </c>
    </row>
    <row r="74" spans="1:8" x14ac:dyDescent="0.3">
      <c r="B74" t="s">
        <v>85</v>
      </c>
      <c r="C74" s="189"/>
      <c r="D74" s="189"/>
      <c r="E74" s="189">
        <f>'Cash Flow Data'!C10</f>
        <v>-11</v>
      </c>
      <c r="F74" s="189">
        <f>'Cash Flow Data'!D10</f>
        <v>-130</v>
      </c>
      <c r="G74" s="189">
        <f>'Cash Flow Data'!E10</f>
        <v>267</v>
      </c>
      <c r="H74" s="189">
        <f>'Cash Flow Data'!F10</f>
        <v>223</v>
      </c>
    </row>
    <row r="75" spans="1:8" x14ac:dyDescent="0.3">
      <c r="B75" t="s">
        <v>86</v>
      </c>
      <c r="C75" s="189"/>
      <c r="D75" s="189"/>
      <c r="E75" s="189">
        <f>'Cash Flow Data'!C11</f>
        <v>-32</v>
      </c>
      <c r="F75" s="189">
        <f>'Cash Flow Data'!D11</f>
        <v>-1</v>
      </c>
      <c r="G75" s="189">
        <f>'Cash Flow Data'!E11</f>
        <v>-35</v>
      </c>
      <c r="H75" s="189">
        <f>'Cash Flow Data'!F11</f>
        <v>-27</v>
      </c>
    </row>
    <row r="76" spans="1:8" x14ac:dyDescent="0.3">
      <c r="B76" s="19" t="s">
        <v>99</v>
      </c>
      <c r="C76" s="190"/>
      <c r="D76" s="190"/>
      <c r="E76" s="190">
        <f>SUM(E68:E75)</f>
        <v>-2085</v>
      </c>
      <c r="F76" s="190">
        <f>SUM(F68:F75)</f>
        <v>-412</v>
      </c>
      <c r="G76" s="190">
        <f>SUM(G68:G75)</f>
        <v>-242</v>
      </c>
      <c r="H76" s="190">
        <f>SUM(H68:H75)</f>
        <v>448</v>
      </c>
    </row>
    <row r="77" spans="1:8" x14ac:dyDescent="0.3">
      <c r="C77" s="189"/>
      <c r="D77" s="189"/>
      <c r="E77" s="189"/>
      <c r="F77" s="189"/>
      <c r="G77" s="189"/>
      <c r="H77" s="189"/>
    </row>
    <row r="78" spans="1:8" x14ac:dyDescent="0.3">
      <c r="B78" s="2" t="s">
        <v>101</v>
      </c>
      <c r="C78" s="189"/>
      <c r="D78" s="189"/>
      <c r="E78" s="189"/>
      <c r="F78" s="189"/>
      <c r="G78" s="189"/>
      <c r="H78" s="189"/>
    </row>
    <row r="79" spans="1:8" x14ac:dyDescent="0.3">
      <c r="B79" t="s">
        <v>87</v>
      </c>
      <c r="C79" s="189"/>
      <c r="D79" s="189"/>
      <c r="E79" s="189">
        <f>IFERROR('Cash Flow Data'!C13,0)</f>
        <v>-16</v>
      </c>
      <c r="F79" s="189">
        <f>IFERROR('Cash Flow Data'!D13,0)</f>
        <v>-9</v>
      </c>
      <c r="G79" s="189">
        <f>IFERROR('Cash Flow Data'!E13,0)</f>
        <v>-33</v>
      </c>
      <c r="H79" s="189">
        <f>IFERROR('Cash Flow Data'!F13,0)</f>
        <v>-58</v>
      </c>
    </row>
    <row r="80" spans="1:8" x14ac:dyDescent="0.3">
      <c r="B80" t="s">
        <v>322</v>
      </c>
      <c r="C80" s="189"/>
      <c r="D80" s="189"/>
      <c r="E80" s="189">
        <f>IFERROR('Cash Flow Data'!C14,0)</f>
        <v>0</v>
      </c>
      <c r="F80" s="189">
        <f>IFERROR('Cash Flow Data'!D14,0)</f>
        <v>0</v>
      </c>
      <c r="G80" s="189">
        <f>IFERROR('Cash Flow Data'!E14,0)</f>
        <v>2</v>
      </c>
      <c r="H80" s="189">
        <f>IFERROR('Cash Flow Data'!F14,0)</f>
        <v>1</v>
      </c>
    </row>
    <row r="81" spans="2:8" x14ac:dyDescent="0.3">
      <c r="B81" t="s">
        <v>88</v>
      </c>
      <c r="C81" s="189"/>
      <c r="D81" s="189"/>
      <c r="E81" s="189">
        <f>IFERROR('Cash Flow Data'!C15,0)</f>
        <v>-2148</v>
      </c>
      <c r="F81" s="189">
        <f>IFERROR('Cash Flow Data'!D15,0)</f>
        <v>-8254</v>
      </c>
      <c r="G81" s="189">
        <f>IFERROR('Cash Flow Data'!E15,0)</f>
        <v>-6975</v>
      </c>
      <c r="H81" s="189">
        <f>IFERROR('Cash Flow Data'!F15,0)</f>
        <v>-11376</v>
      </c>
    </row>
    <row r="82" spans="2:8" x14ac:dyDescent="0.3">
      <c r="B82" t="s">
        <v>89</v>
      </c>
      <c r="C82" s="189"/>
      <c r="D82" s="189"/>
      <c r="E82" s="189">
        <f>IFERROR('Cash Flow Data'!C16,0)</f>
        <v>4046</v>
      </c>
      <c r="F82" s="189">
        <f>IFERROR('Cash Flow Data'!D16,0)</f>
        <v>6444</v>
      </c>
      <c r="G82" s="189">
        <f>IFERROR('Cash Flow Data'!E16,0)</f>
        <v>4925</v>
      </c>
      <c r="H82" s="189">
        <f>IFERROR('Cash Flow Data'!F16,0)</f>
        <v>9556</v>
      </c>
    </row>
    <row r="83" spans="2:8" x14ac:dyDescent="0.3">
      <c r="B83" t="s">
        <v>323</v>
      </c>
      <c r="C83" s="189"/>
      <c r="D83" s="189"/>
      <c r="E83" s="189">
        <f>IFERROR('Cash Flow Data'!C17,0)</f>
        <v>26</v>
      </c>
      <c r="F83" s="189">
        <f>IFERROR('Cash Flow Data'!D17,0)</f>
        <v>14</v>
      </c>
      <c r="G83" s="189">
        <f>IFERROR('Cash Flow Data'!E17,0)</f>
        <v>114</v>
      </c>
      <c r="H83" s="189">
        <f>IFERROR('Cash Flow Data'!F17,0)</f>
        <v>592</v>
      </c>
    </row>
    <row r="84" spans="2:8" x14ac:dyDescent="0.3">
      <c r="B84" t="s">
        <v>324</v>
      </c>
      <c r="C84" s="189"/>
      <c r="D84" s="189"/>
      <c r="E84" s="189">
        <f>IFERROR('Cash Flow Data'!C18,0)</f>
        <v>-101</v>
      </c>
      <c r="F84" s="189">
        <f>IFERROR('Cash Flow Data'!D18,0)</f>
        <v>-271</v>
      </c>
      <c r="G84" s="189">
        <f>IFERROR('Cash Flow Data'!E18,0)</f>
        <v>-311</v>
      </c>
      <c r="H84" s="189">
        <f>IFERROR('Cash Flow Data'!F18,0)</f>
        <v>-2278</v>
      </c>
    </row>
    <row r="85" spans="2:8" x14ac:dyDescent="0.3">
      <c r="B85" t="s">
        <v>91</v>
      </c>
      <c r="C85" s="189"/>
      <c r="D85" s="189"/>
      <c r="E85" s="189">
        <f>IFERROR('Cash Flow Data'!C19,0)</f>
        <v>-161</v>
      </c>
      <c r="F85" s="189">
        <f>IFERROR('Cash Flow Data'!D19,0)</f>
        <v>-4040</v>
      </c>
      <c r="G85" s="189">
        <f>IFERROR('Cash Flow Data'!E19,0)</f>
        <v>-5850</v>
      </c>
      <c r="H85" s="189">
        <f>IFERROR('Cash Flow Data'!F19,0)</f>
        <v>3182</v>
      </c>
    </row>
    <row r="86" spans="2:8" x14ac:dyDescent="0.3">
      <c r="B86" s="19" t="s">
        <v>102</v>
      </c>
      <c r="C86" s="190"/>
      <c r="D86" s="190"/>
      <c r="E86" s="190">
        <f>SUM(E79:E85)</f>
        <v>1646</v>
      </c>
      <c r="F86" s="190">
        <f>SUM(F79:F85)</f>
        <v>-6116</v>
      </c>
      <c r="G86" s="190">
        <f>SUM(G79:G85)</f>
        <v>-8128</v>
      </c>
      <c r="H86" s="190">
        <f>SUM(H79:H85)</f>
        <v>-381</v>
      </c>
    </row>
    <row r="87" spans="2:8" x14ac:dyDescent="0.3">
      <c r="C87" s="189"/>
      <c r="D87" s="189"/>
      <c r="E87" s="189"/>
      <c r="F87" s="189"/>
      <c r="G87" s="189"/>
      <c r="H87" s="189"/>
    </row>
    <row r="88" spans="2:8" x14ac:dyDescent="0.3">
      <c r="B88" s="2" t="s">
        <v>103</v>
      </c>
      <c r="C88" s="189"/>
      <c r="D88" s="189"/>
      <c r="E88" s="189"/>
      <c r="F88" s="189"/>
      <c r="G88" s="189"/>
      <c r="H88" s="189"/>
    </row>
    <row r="89" spans="2:8" x14ac:dyDescent="0.3">
      <c r="B89" t="s">
        <v>92</v>
      </c>
      <c r="C89" s="189"/>
      <c r="D89" s="189"/>
      <c r="E89" s="189">
        <f>IFERROR('Cash Flow Data'!C21,0)</f>
        <v>391.61</v>
      </c>
      <c r="F89" s="189">
        <f>IFERROR('Cash Flow Data'!D21,0)</f>
        <v>6608.3</v>
      </c>
      <c r="G89" s="189">
        <f>IFERROR('Cash Flow Data'!E21,0)</f>
        <v>9007.9</v>
      </c>
      <c r="H89" s="189">
        <f>IFERROR('Cash Flow Data'!F21,0)</f>
        <v>10.7</v>
      </c>
    </row>
    <row r="90" spans="2:8" x14ac:dyDescent="0.3">
      <c r="B90" t="s">
        <v>95</v>
      </c>
      <c r="C90" s="189"/>
      <c r="D90" s="189"/>
      <c r="E90" s="189">
        <f>IFERROR('Cash Flow Data'!C22,0)</f>
        <v>-10.43</v>
      </c>
      <c r="F90" s="189">
        <f>IFERROR('Cash Flow Data'!D22,0)</f>
        <v>-5.4</v>
      </c>
      <c r="G90" s="189">
        <f>IFERROR('Cash Flow Data'!E22,0)</f>
        <v>-4.4000000000000004</v>
      </c>
      <c r="H90" s="189">
        <f>IFERROR('Cash Flow Data'!F22,0)</f>
        <v>-14.1</v>
      </c>
    </row>
    <row r="91" spans="2:8" x14ac:dyDescent="0.3">
      <c r="B91" t="s">
        <v>321</v>
      </c>
      <c r="C91" s="189"/>
      <c r="D91" s="189"/>
      <c r="E91" s="189">
        <f>IFERROR('Cash Flow Data'!C23,0)</f>
        <v>-17.149999999999999</v>
      </c>
      <c r="F91" s="189">
        <f>IFERROR('Cash Flow Data'!D23,0)</f>
        <v>-10.4</v>
      </c>
      <c r="G91" s="189">
        <f>IFERROR('Cash Flow Data'!E23,0)</f>
        <v>-14.4</v>
      </c>
      <c r="H91" s="189">
        <f>IFERROR('Cash Flow Data'!F23,0)</f>
        <v>-11.2</v>
      </c>
    </row>
    <row r="92" spans="2:8" x14ac:dyDescent="0.3">
      <c r="B92" t="s">
        <v>97</v>
      </c>
      <c r="C92" s="189"/>
      <c r="D92" s="189"/>
      <c r="E92" s="189">
        <f>IFERROR('Cash Flow Data'!C24,0)</f>
        <v>-1.75</v>
      </c>
      <c r="F92" s="189">
        <f>IFERROR('Cash Flow Data'!D24,0)</f>
        <v>-118</v>
      </c>
      <c r="G92" s="189">
        <f>IFERROR('Cash Flow Data'!E24,0)</f>
        <v>-226.3</v>
      </c>
      <c r="H92" s="189">
        <f>IFERROR('Cash Flow Data'!F24,0)</f>
        <v>-0.2</v>
      </c>
    </row>
    <row r="93" spans="2:8" x14ac:dyDescent="0.3">
      <c r="B93" s="19" t="s">
        <v>104</v>
      </c>
      <c r="C93" s="190"/>
      <c r="D93" s="190"/>
      <c r="E93" s="190">
        <f>SUM(E89:E92)</f>
        <v>362.28000000000003</v>
      </c>
      <c r="F93" s="190">
        <f>SUM(F89:F92)</f>
        <v>6474.5000000000009</v>
      </c>
      <c r="G93" s="190">
        <f>SUM(G89:G92)</f>
        <v>8762.8000000000011</v>
      </c>
      <c r="H93" s="190">
        <f>SUM(H89:H92)</f>
        <v>-14.799999999999999</v>
      </c>
    </row>
    <row r="94" spans="2:8" x14ac:dyDescent="0.3">
      <c r="C94" s="189"/>
      <c r="D94" s="189"/>
      <c r="E94" s="189"/>
      <c r="F94" s="189"/>
      <c r="G94" s="189"/>
      <c r="H94" s="189"/>
    </row>
    <row r="95" spans="2:8" x14ac:dyDescent="0.3">
      <c r="B95" s="2" t="s">
        <v>21</v>
      </c>
      <c r="C95" s="189"/>
      <c r="D95" s="189"/>
      <c r="E95" s="189">
        <f>IFERROR(E76+E86+E93,0)</f>
        <v>-76.71999999999997</v>
      </c>
      <c r="F95" s="189">
        <f>IFERROR(F76+F86+F93,0)</f>
        <v>-53.499999999999091</v>
      </c>
      <c r="G95" s="189">
        <f>IFERROR(G76+G86+G93,0)</f>
        <v>392.80000000000109</v>
      </c>
      <c r="H95" s="189">
        <f>IFERROR(H76+H86+H93,0)</f>
        <v>52.2</v>
      </c>
    </row>
  </sheetData>
  <sheetProtection algorithmName="SHA-512" hashValue="Y+DHZdreT8m63fFO4Nq0A/qRSdPSjFpI1Fw0DZON3jGhi46QdpXKnB7JZN4p9TneWXUQ3cMRKsomZmC5zUD3ow==" saltValue="O/JgznIMFjg4Zqpk1kA2zg==" spinCount="100000" sheet="1" formatCells="0" formatColumns="0" formatRows="0" insertColumns="0" insertRows="0" insertHyperlinks="0" deleteColumns="0" deleteRows="0" sort="0" autoFilter="0" pivotTables="0"/>
  <mergeCells count="1">
    <mergeCell ref="B2:H2"/>
  </mergeCells>
  <pageMargins left="0.70866141732283472" right="0.70866141732283472" top="0.39370078740157483" bottom="0.39370078740157483" header="0.31496062992125984" footer="0.31496062992125984"/>
  <pageSetup orientation="landscape" r:id="rId1"/>
  <ignoredErrors>
    <ignoredError sqref="C15 I15 C9:H9 D15:H15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1EA4B-C538-473D-A8E6-6B573B0E6BC7}">
  <dimension ref="B2:M37"/>
  <sheetViews>
    <sheetView showGridLines="0" zoomScale="80" zoomScaleNormal="80" workbookViewId="0">
      <pane xSplit="16" ySplit="3" topLeftCell="Q4" activePane="bottomRight" state="frozen"/>
      <selection activeCell="B2" sqref="B2:K2"/>
      <selection pane="topRight" activeCell="B2" sqref="B2:K2"/>
      <selection pane="bottomLeft" activeCell="B2" sqref="B2:K2"/>
      <selection pane="bottomRight"/>
    </sheetView>
  </sheetViews>
  <sheetFormatPr defaultRowHeight="14.4" x14ac:dyDescent="0.3"/>
  <cols>
    <col min="1" max="1" width="1.88671875" customWidth="1"/>
    <col min="2" max="2" width="30.77734375" customWidth="1"/>
    <col min="3" max="3" width="12.21875" customWidth="1"/>
    <col min="4" max="4" width="11.88671875" customWidth="1"/>
    <col min="5" max="8" width="10.77734375" customWidth="1"/>
    <col min="9" max="9" width="12.5546875" customWidth="1"/>
    <col min="10" max="10" width="10" customWidth="1"/>
    <col min="11" max="11" width="11.33203125" bestFit="1" customWidth="1"/>
    <col min="12" max="13" width="10.77734375" customWidth="1"/>
    <col min="14" max="14" width="13.77734375" customWidth="1"/>
    <col min="15" max="15" width="9.88671875" customWidth="1"/>
    <col min="16" max="16" width="9.77734375" customWidth="1"/>
    <col min="17" max="17" width="30.6640625" customWidth="1"/>
  </cols>
  <sheetData>
    <row r="2" spans="2:13" x14ac:dyDescent="0.3">
      <c r="B2" s="254" t="str">
        <f>"Ratio Analysis-"&amp;'Data Sheet'!B1</f>
        <v>Ratio Analysis-ZOMATO LTD</v>
      </c>
      <c r="C2" s="254"/>
      <c r="D2" s="254"/>
      <c r="E2" s="254"/>
      <c r="F2" s="254"/>
      <c r="G2" s="254"/>
      <c r="H2" s="254"/>
      <c r="I2" s="254"/>
      <c r="J2" s="254"/>
      <c r="K2" s="254"/>
    </row>
    <row r="3" spans="2:13" x14ac:dyDescent="0.3">
      <c r="B3" s="9" t="s">
        <v>55</v>
      </c>
      <c r="C3" s="10">
        <f>'Data Sheet'!B16</f>
        <v>43190</v>
      </c>
      <c r="D3" s="10">
        <f>'Data Sheet'!C16</f>
        <v>43555</v>
      </c>
      <c r="E3" s="10">
        <f>'Data Sheet'!D16</f>
        <v>43921</v>
      </c>
      <c r="F3" s="10">
        <f>'Data Sheet'!E16</f>
        <v>44286</v>
      </c>
      <c r="G3" s="10">
        <f>'Data Sheet'!F16</f>
        <v>44651</v>
      </c>
      <c r="H3" s="10">
        <f>'Data Sheet'!G16</f>
        <v>45016</v>
      </c>
      <c r="I3" s="72" t="s">
        <v>128</v>
      </c>
      <c r="J3" s="21" t="s">
        <v>126</v>
      </c>
      <c r="K3" s="21" t="s">
        <v>127</v>
      </c>
    </row>
    <row r="4" spans="2:13" x14ac:dyDescent="0.3">
      <c r="J4" s="41"/>
      <c r="K4" s="41"/>
    </row>
    <row r="5" spans="2:13" x14ac:dyDescent="0.3">
      <c r="B5" s="24" t="s">
        <v>10</v>
      </c>
      <c r="C5" s="24"/>
      <c r="D5" s="25">
        <f>IFERROR(HistoricalFS!D7,0)</f>
        <v>1.8165958542551821</v>
      </c>
      <c r="E5" s="25">
        <f>IFERROR(HistoricalFS!E7,0)</f>
        <v>0.98442773447915943</v>
      </c>
      <c r="F5" s="25">
        <f>IFERROR(HistoricalFS!F7,0)</f>
        <v>-0.23454932162135178</v>
      </c>
      <c r="G5" s="25">
        <f>IFERROR(HistoricalFS!G7,0)</f>
        <v>1.1027184271240844</v>
      </c>
      <c r="H5" s="25">
        <f>IFERROR(HistoricalFS!H7,0)</f>
        <v>0.68862703940463699</v>
      </c>
      <c r="I5" s="25"/>
      <c r="J5" s="23">
        <f>IFERROR(AVERAGE(D5:H5),0)</f>
        <v>0.87156394672834225</v>
      </c>
      <c r="K5" s="40">
        <f>IFERROR(MEDIAN(D5:H5),0)</f>
        <v>0.98442773447915943</v>
      </c>
    </row>
    <row r="6" spans="2:13" x14ac:dyDescent="0.3">
      <c r="B6" t="s">
        <v>105</v>
      </c>
      <c r="C6" s="23"/>
      <c r="D6" s="23">
        <f>IFERROR(HistoricalFS!D18/HistoricalFS!C18-1,0)</f>
        <v>23.266955110870729</v>
      </c>
      <c r="E6" s="23">
        <f>IFERROR(HistoricalFS!E18/HistoricalFS!D18-1,0)</f>
        <v>2.7287963342663923E-2</v>
      </c>
      <c r="F6" s="23">
        <f>IFERROR(HistoricalFS!F18/HistoricalFS!E18-1,0)</f>
        <v>-0.79732720093721532</v>
      </c>
      <c r="G6" s="23">
        <f>IFERROR(HistoricalFS!G18/HistoricalFS!F18-1,0)</f>
        <v>2.9623207022050972</v>
      </c>
      <c r="H6" s="23">
        <f>IFERROR(HistoricalFS!H18/HistoricalFS!G18-1,0)</f>
        <v>-0.34590447374108502</v>
      </c>
      <c r="I6" s="23"/>
      <c r="J6" s="23">
        <f>IFERROR(AVERAGE(D6:H6),0)</f>
        <v>5.0226664203480382</v>
      </c>
      <c r="K6" s="40">
        <f>IFERROR(MEDIAN(D6:H6),0)</f>
        <v>2.7287963342663923E-2</v>
      </c>
    </row>
    <row r="7" spans="2:13" x14ac:dyDescent="0.3">
      <c r="B7" t="s">
        <v>129</v>
      </c>
      <c r="D7" s="23">
        <f>IFERROR(HistoricalFS!D27/HistoricalFS!C27-1,0)</f>
        <v>16.938960531457592</v>
      </c>
      <c r="E7" s="23">
        <f>IFERROR(HistoricalFS!E27/HistoricalFS!D27-1,0)</f>
        <v>4.6307873950568235E-2</v>
      </c>
      <c r="F7" s="23">
        <f>IFERROR(HistoricalFS!F27/HistoricalFS!E27-1,0)</f>
        <v>-0.7439602261844287</v>
      </c>
      <c r="G7" s="23">
        <f>IFERROR(HistoricalFS!G27/HistoricalFS!F27-1,0)</f>
        <v>2.2738656692145081</v>
      </c>
      <c r="H7" s="23">
        <f>IFERROR(HistoricalFS!H27/HistoricalFS!G27-1,0)</f>
        <v>-0.15741890616462184</v>
      </c>
      <c r="I7" s="23"/>
      <c r="J7" s="23">
        <f>IFERROR(AVERAGE(D7:H7),0)</f>
        <v>3.6715509884547237</v>
      </c>
      <c r="K7" s="40">
        <f>IFERROR(MEDIAN(D7:H7),0)</f>
        <v>4.6307873950568235E-2</v>
      </c>
    </row>
    <row r="8" spans="2:13" x14ac:dyDescent="0.3">
      <c r="B8" s="26" t="s">
        <v>106</v>
      </c>
      <c r="C8" s="26"/>
      <c r="D8" s="27">
        <f>IFERROR(HistoricalFS!D33/HistoricalFS!C33-1,0)</f>
        <v>16.938960531457592</v>
      </c>
      <c r="E8" s="27">
        <f>IFERROR(HistoricalFS!E33/HistoricalFS!D33-1,0)</f>
        <v>4.6307873950568235E-2</v>
      </c>
      <c r="F8" s="27">
        <f>IFERROR(HistoricalFS!F33/HistoricalFS!E33-1,0)</f>
        <v>-0.74341891588037878</v>
      </c>
      <c r="G8" s="27">
        <f>IFERROR(HistoricalFS!G33/HistoricalFS!F33-1,0)</f>
        <v>2.2702044790652405</v>
      </c>
      <c r="H8" s="27">
        <f>IFERROR(HistoricalFS!H33/HistoricalFS!G33-1,0)</f>
        <v>-0.17989181678328625</v>
      </c>
      <c r="I8" s="27"/>
      <c r="J8" s="37">
        <f>IFERROR(AVERAGE(D8:H8),0)</f>
        <v>3.6664324303619473</v>
      </c>
      <c r="K8" s="37">
        <f>IFERROR(MEDIAN(D8:H8),0)</f>
        <v>4.6307873950568235E-2</v>
      </c>
    </row>
    <row r="9" spans="2:13" x14ac:dyDescent="0.3">
      <c r="J9" s="23"/>
      <c r="K9" s="43"/>
    </row>
    <row r="10" spans="2:13" x14ac:dyDescent="0.3">
      <c r="B10" s="24" t="s">
        <v>107</v>
      </c>
      <c r="C10" s="25">
        <f>IFERROR(HistoricalFS!C13,0)</f>
        <v>0.26460237758036126</v>
      </c>
      <c r="D10" s="25">
        <f>IFERROR(HistoricalFS!D13,0)</f>
        <v>-0.49342140348471353</v>
      </c>
      <c r="E10" s="25">
        <f>IFERROR(HistoricalFS!E13,0)</f>
        <v>-0.16057648748051639</v>
      </c>
      <c r="F10" s="25">
        <f>IFERROR(HistoricalFS!F13,0)</f>
        <v>0.49388103119670984</v>
      </c>
      <c r="G10" s="25">
        <f>IFERROR(HistoricalFS!G13,0)</f>
        <v>0.44065451769869285</v>
      </c>
      <c r="H10" s="25">
        <f>IFERROR(HistoricalFS!H13,0)</f>
        <v>0.53847783710483932</v>
      </c>
      <c r="I10" s="25"/>
      <c r="J10" s="42">
        <f>IFERROR(AVERAGE(C10:H10),0)</f>
        <v>0.1806029787692289</v>
      </c>
      <c r="K10" s="40">
        <f>IFERROR(MEDIAN(C10:H10),0)</f>
        <v>0.35262844763952705</v>
      </c>
      <c r="L10" s="40"/>
      <c r="M10" s="40"/>
    </row>
    <row r="11" spans="2:13" x14ac:dyDescent="0.3">
      <c r="B11" t="s">
        <v>108</v>
      </c>
      <c r="C11" s="23">
        <f>IFERROR(HistoricalFS!C19,0)</f>
        <v>-0.19838204368911216</v>
      </c>
      <c r="D11" s="23">
        <f>IFERROR(HistoricalFS!D19,0)</f>
        <v>-1.7092008928911542</v>
      </c>
      <c r="E11" s="23">
        <f>IFERROR(HistoricalFS!E19,0)</f>
        <v>-0.88481000023034928</v>
      </c>
      <c r="F11" s="23">
        <f>IFERROR(HistoricalFS!F19,0)</f>
        <v>-0.23427625639482391</v>
      </c>
      <c r="G11" s="23">
        <f>IFERROR(HistoricalFS!G19,0)</f>
        <v>-0.44146550901631543</v>
      </c>
      <c r="H11" s="23">
        <f>IFERROR(HistoricalFS!H19,0)</f>
        <v>-0.17100319236093461</v>
      </c>
      <c r="I11" s="23"/>
      <c r="J11" s="23">
        <f t="shared" ref="J11:J33" si="0">IFERROR(AVERAGE(C11:H11),0)</f>
        <v>-0.60652298243044822</v>
      </c>
      <c r="K11" s="40">
        <f t="shared" ref="K11:K33" si="1">IFERROR(MEDIAN(C11:H11),0)</f>
        <v>-0.33787088270556964</v>
      </c>
    </row>
    <row r="12" spans="2:13" x14ac:dyDescent="0.3">
      <c r="B12" t="s">
        <v>109</v>
      </c>
      <c r="C12" s="23">
        <f>IFERROR((HistoricalFS!C18-HistoricalFS!C24)/HistoricalFS!C6,0)</f>
        <v>-0.26093300716707452</v>
      </c>
      <c r="D12" s="23">
        <f>IFERROR((HistoricalFS!D18-HistoricalFS!D24)/HistoricalFS!D6,0)</f>
        <v>-1.7420519735789546</v>
      </c>
      <c r="E12" s="23">
        <f>IFERROR((HistoricalFS!E18-HistoricalFS!E24)/HistoricalFS!E6,0)</f>
        <v>-0.91715104002702752</v>
      </c>
      <c r="F12" s="23">
        <f>IFERROR((HistoricalFS!F18-HistoricalFS!F24)/HistoricalFS!F6,0)</f>
        <v>-0.30334035510081248</v>
      </c>
      <c r="G12" s="23">
        <f>IFERROR((HistoricalFS!G18-HistoricalFS!G24)/HistoricalFS!G6,0)</f>
        <v>-0.47731609579238643</v>
      </c>
      <c r="H12" s="23">
        <f>IFERROR((HistoricalFS!H18-HistoricalFS!H24)/HistoricalFS!H6,0)</f>
        <v>-0.23271746193180221</v>
      </c>
      <c r="I12" s="23"/>
      <c r="J12" s="23">
        <f t="shared" si="0"/>
        <v>-0.65558498893300954</v>
      </c>
      <c r="K12" s="40">
        <f t="shared" si="1"/>
        <v>-0.39032822544659945</v>
      </c>
    </row>
    <row r="13" spans="2:13" x14ac:dyDescent="0.3">
      <c r="B13" t="s">
        <v>110</v>
      </c>
      <c r="C13" s="23">
        <f>IFERROR(HistoricalFS!C28,0)</f>
        <v>-0.27455903180121033</v>
      </c>
      <c r="D13" s="23">
        <f>IFERROR(HistoricalFS!D28,0)</f>
        <v>-1.7486724719828737</v>
      </c>
      <c r="E13" s="23">
        <f>IFERROR(HistoricalFS!E28,0)</f>
        <v>-0.92200373165843807</v>
      </c>
      <c r="F13" s="23">
        <f>IFERROR(HistoricalFS!F28,0)</f>
        <v>-0.30840605878222482</v>
      </c>
      <c r="G13" s="23">
        <f>IFERROR(HistoricalFS!G28,0)</f>
        <v>-0.4801784180898771</v>
      </c>
      <c r="H13" s="23">
        <f>IFERROR(HistoricalFS!H28,0)</f>
        <v>-0.23959657598101539</v>
      </c>
      <c r="I13" s="23"/>
      <c r="J13" s="23">
        <f t="shared" si="0"/>
        <v>-0.66223604804927316</v>
      </c>
      <c r="K13" s="40">
        <f t="shared" si="1"/>
        <v>-0.39429223843605099</v>
      </c>
    </row>
    <row r="14" spans="2:13" x14ac:dyDescent="0.3">
      <c r="B14" s="26" t="s">
        <v>111</v>
      </c>
      <c r="C14" s="27">
        <f>IFERROR(HistoricalFS!C34,0)</f>
        <v>-0.27455903180121033</v>
      </c>
      <c r="D14" s="27">
        <f>IFERROR(HistoricalFS!D34,0)</f>
        <v>-1.7486724719828737</v>
      </c>
      <c r="E14" s="27">
        <f>IFERROR(HistoricalFS!E34,0)</f>
        <v>-0.92200373165843807</v>
      </c>
      <c r="F14" s="27">
        <f>IFERROR(HistoricalFS!F34,0)</f>
        <v>-0.30905808004814916</v>
      </c>
      <c r="G14" s="27">
        <f>IFERROR(HistoricalFS!G34,0)</f>
        <v>-0.48065547180612556</v>
      </c>
      <c r="H14" s="27">
        <f>IFERROR(HistoricalFS!H34,0)</f>
        <v>-0.23343786196570337</v>
      </c>
      <c r="I14" s="27"/>
      <c r="J14" s="37">
        <f t="shared" si="0"/>
        <v>-0.6613977748770834</v>
      </c>
      <c r="K14" s="27">
        <f t="shared" si="1"/>
        <v>-0.39485677592713736</v>
      </c>
    </row>
    <row r="15" spans="2:13" x14ac:dyDescent="0.3">
      <c r="J15" s="23"/>
      <c r="K15" s="26"/>
    </row>
    <row r="16" spans="2:13" x14ac:dyDescent="0.3">
      <c r="B16" s="24" t="s">
        <v>130</v>
      </c>
      <c r="C16" s="25">
        <f>IFERROR(HistoricalFS!C16,0)</f>
        <v>0.46298442126947342</v>
      </c>
      <c r="D16" s="25">
        <f>IFERROR(HistoricalFS!D16,0)</f>
        <v>1.2157794894064406</v>
      </c>
      <c r="E16" s="25">
        <f>IFERROR(HistoricalFS!E16,0)</f>
        <v>0.72423351274983294</v>
      </c>
      <c r="F16" s="25">
        <f>IFERROR(HistoricalFS!F16,0)</f>
        <v>0.72815728759153375</v>
      </c>
      <c r="G16" s="25">
        <f>IFERROR(HistoricalFS!G16,0)</f>
        <v>0.88212002671500822</v>
      </c>
      <c r="H16" s="25">
        <f>IFERROR(HistoricalFS!H16,0)</f>
        <v>0.70948102946577396</v>
      </c>
      <c r="I16" s="25"/>
      <c r="J16" s="42">
        <f t="shared" si="0"/>
        <v>0.78712596119967715</v>
      </c>
      <c r="K16" s="40">
        <f t="shared" si="1"/>
        <v>0.7261954001706834</v>
      </c>
    </row>
    <row r="17" spans="2:12" x14ac:dyDescent="0.3">
      <c r="B17" t="s">
        <v>66</v>
      </c>
      <c r="C17" s="23">
        <f>IFERROR(HistoricalFS!C25,0)</f>
        <v>6.2550963477962324E-2</v>
      </c>
      <c r="D17" s="23">
        <f>IFERROR(HistoricalFS!D25,0)</f>
        <v>3.2851080687800453E-2</v>
      </c>
      <c r="E17" s="23">
        <f>IFERROR(HistoricalFS!E25,0)</f>
        <v>3.2341039796678364E-2</v>
      </c>
      <c r="F17" s="23">
        <f>IFERROR(HistoricalFS!F25,0)</f>
        <v>6.9064098705988564E-2</v>
      </c>
      <c r="G17" s="23">
        <f>IFERROR(HistoricalFS!G25,0)</f>
        <v>3.5850586776070989E-2</v>
      </c>
      <c r="H17" s="23">
        <f>IFERROR(HistoricalFS!H25,0)</f>
        <v>6.1714269570867585E-2</v>
      </c>
      <c r="I17" s="23"/>
      <c r="J17" s="23">
        <f t="shared" si="0"/>
        <v>4.906200650256138E-2</v>
      </c>
      <c r="K17" s="40">
        <f t="shared" si="1"/>
        <v>4.8782428173469283E-2</v>
      </c>
    </row>
    <row r="18" spans="2:12" x14ac:dyDescent="0.3">
      <c r="B18" s="26" t="s">
        <v>131</v>
      </c>
      <c r="C18" s="27">
        <f t="shared" ref="C18:H18" si="2">C12</f>
        <v>-0.26093300716707452</v>
      </c>
      <c r="D18" s="27">
        <f t="shared" si="2"/>
        <v>-1.7420519735789546</v>
      </c>
      <c r="E18" s="27">
        <f t="shared" si="2"/>
        <v>-0.91715104002702752</v>
      </c>
      <c r="F18" s="27">
        <f t="shared" si="2"/>
        <v>-0.30334035510081248</v>
      </c>
      <c r="G18" s="27">
        <f t="shared" si="2"/>
        <v>-0.47731609579238643</v>
      </c>
      <c r="H18" s="27">
        <f t="shared" si="2"/>
        <v>-0.23271746193180221</v>
      </c>
      <c r="I18" s="27"/>
      <c r="J18" s="23">
        <f t="shared" si="0"/>
        <v>-0.65558498893300954</v>
      </c>
      <c r="K18" s="40">
        <f t="shared" si="1"/>
        <v>-0.39032822544659945</v>
      </c>
    </row>
    <row r="19" spans="2:12" x14ac:dyDescent="0.3">
      <c r="J19" s="199"/>
      <c r="K19" s="199"/>
    </row>
    <row r="20" spans="2:12" x14ac:dyDescent="0.3">
      <c r="B20" s="24" t="s">
        <v>112</v>
      </c>
      <c r="C20" s="28">
        <f>IFERROR((HistoricalFS!C18-HistoricalFS!C24)/SUM(HistoricalFS!C43:C45),0)</f>
        <v>-0.11603717770101349</v>
      </c>
      <c r="D20" s="28">
        <f>IFERROR((HistoricalFS!D18-HistoricalFS!D24)/SUM(HistoricalFS!D43:D45),0)</f>
        <v>-0.92956509720065361</v>
      </c>
      <c r="E20" s="28">
        <f>IFERROR((HistoricalFS!E18-HistoricalFS!E24)/SUM(HistoricalFS!E43:E45),0)</f>
        <v>-4.5026764173703251</v>
      </c>
      <c r="F20" s="28">
        <f>IFERROR((HistoricalFS!F18-HistoricalFS!F24)/SUM(HistoricalFS!F43:F45),0)</f>
        <v>-7.8379534232728115E-2</v>
      </c>
      <c r="G20" s="28">
        <f>IFERROR((HistoricalFS!G18-HistoricalFS!G24)/SUM(HistoricalFS!G43:G45),0)</f>
        <v>-0.12072418827447247</v>
      </c>
      <c r="H20" s="28">
        <f>IFERROR((HistoricalFS!H18-HistoricalFS!H24)/SUM(HistoricalFS!H43:H45),0)</f>
        <v>-8.2513622886449256E-2</v>
      </c>
      <c r="I20" s="28"/>
      <c r="J20" s="23">
        <f t="shared" si="0"/>
        <v>-0.97164933961094047</v>
      </c>
      <c r="K20" s="40">
        <f t="shared" si="1"/>
        <v>-0.11838068298774299</v>
      </c>
    </row>
    <row r="21" spans="2:12" x14ac:dyDescent="0.3">
      <c r="B21" t="s">
        <v>132</v>
      </c>
      <c r="C21" s="29">
        <f>IFERROR(HistoricalFS!C33/SUM(HistoricalFS!C43:C44),0)</f>
        <v>-0.12349313283595059</v>
      </c>
      <c r="D21" s="29">
        <f>IFERROR(HistoricalFS!D33/SUM(HistoricalFS!D43:D44),0)</f>
        <v>-0.97438063541118325</v>
      </c>
      <c r="E21" s="29">
        <f>IFERROR(HistoricalFS!E33/SUM(HistoricalFS!E43:E44),0)</f>
        <v>-5.2507324325506142</v>
      </c>
      <c r="F21" s="29">
        <f>IFERROR(HistoricalFS!F33/SUM(HistoricalFS!F43:F44),0)</f>
        <v>-8.0614354117062165E-2</v>
      </c>
      <c r="G21" s="29">
        <f>IFERROR(HistoricalFS!G33/SUM(HistoricalFS!G43:G44),0)</f>
        <v>-0.12208657720153891</v>
      </c>
      <c r="H21" s="29">
        <f>IFERROR(HistoricalFS!H33/SUM(HistoricalFS!H43:H44),0)</f>
        <v>-8.492379161142459E-2</v>
      </c>
      <c r="I21" s="29"/>
      <c r="J21" s="23">
        <f>IFERROR(AVERAGE(C21:H21),0)</f>
        <v>-1.1060384872879623</v>
      </c>
      <c r="K21" s="40">
        <f t="shared" si="1"/>
        <v>-0.12278985501874476</v>
      </c>
    </row>
    <row r="22" spans="2:12" x14ac:dyDescent="0.3">
      <c r="B22" s="26" t="s">
        <v>113</v>
      </c>
      <c r="C22" s="30">
        <f>IFERROR((HistoricalFS!C18-HistoricalFS!C24)/HistoricalFS!C21,0)</f>
        <v>-19.149606299212607</v>
      </c>
      <c r="D22" s="30">
        <f>IFERROR((HistoricalFS!D18-HistoricalFS!D24)/HistoricalFS!D21,0)</f>
        <v>-263.13003452243959</v>
      </c>
      <c r="E22" s="30">
        <f>IFERROR((HistoricalFS!E18-HistoricalFS!E24)/HistoricalFS!E21,0)</f>
        <v>-188.99841772151893</v>
      </c>
      <c r="F22" s="30">
        <f>IFERROR((HistoricalFS!F18-HistoricalFS!F24)/HistoricalFS!F21,0)</f>
        <v>-59.881188118811878</v>
      </c>
      <c r="G22" s="30">
        <f>IFERROR((HistoricalFS!G18-HistoricalFS!G24)/HistoricalFS!G21,0)</f>
        <v>-166.75833333333338</v>
      </c>
      <c r="H22" s="30">
        <f>IFERROR((HistoricalFS!H18-HistoricalFS!H24)/HistoricalFS!H21,0)</f>
        <v>-33.829568788501035</v>
      </c>
      <c r="I22" s="75"/>
      <c r="J22" s="30">
        <f t="shared" si="0"/>
        <v>-121.95785813063624</v>
      </c>
      <c r="K22" s="30">
        <f t="shared" si="1"/>
        <v>-113.31976072607263</v>
      </c>
    </row>
    <row r="23" spans="2:12" x14ac:dyDescent="0.3">
      <c r="J23" s="23"/>
      <c r="K23" s="199"/>
    </row>
    <row r="24" spans="2:12" x14ac:dyDescent="0.3">
      <c r="B24" s="31" t="s">
        <v>114</v>
      </c>
      <c r="C24" s="32">
        <f>IFERROR(HistoricalFS!C6/HistoricalFS!C55,0)</f>
        <v>17.868865030674847</v>
      </c>
      <c r="D24" s="32">
        <f>IFERROR(HistoricalFS!D6/HistoricalFS!D55,0)</f>
        <v>18.660648279783906</v>
      </c>
      <c r="E24" s="32">
        <f>IFERROR(HistoricalFS!E6/HistoricalFS!E55,0)</f>
        <v>21.156107862248209</v>
      </c>
      <c r="F24" s="32">
        <f>IFERROR(HistoricalFS!F6/HistoricalFS!F55,0)</f>
        <v>15.348729792147806</v>
      </c>
      <c r="G24" s="32">
        <f>IFERROR(HistoricalFS!G6/HistoricalFS!G55,0)</f>
        <v>26.218886804252655</v>
      </c>
      <c r="H24" s="32">
        <f>IFERROR(HistoricalFS!H6/HistoricalFS!H55,0)</f>
        <v>15.494418910045962</v>
      </c>
      <c r="I24" s="74"/>
      <c r="J24" s="44">
        <f t="shared" si="0"/>
        <v>19.124609446525564</v>
      </c>
      <c r="K24" s="22">
        <f t="shared" si="1"/>
        <v>18.264756655229377</v>
      </c>
    </row>
    <row r="25" spans="2:12" x14ac:dyDescent="0.3">
      <c r="B25" t="s">
        <v>115</v>
      </c>
      <c r="C25" s="22">
        <f>IFERROR(HistoricalFS!C6/HistoricalFS!C46,0)</f>
        <v>1.4271015158474964</v>
      </c>
      <c r="D25" s="22">
        <f>IFERROR(HistoricalFS!D6/HistoricalFS!D46,0)</f>
        <v>1.3772953348303287</v>
      </c>
      <c r="E25" s="22">
        <f>IFERROR(HistoricalFS!E6/HistoricalFS!E46,0)</f>
        <v>1.0991252537101817</v>
      </c>
      <c r="F25" s="22">
        <f>IFERROR(HistoricalFS!F6/HistoricalFS!F46,0)</f>
        <v>2.0196515397082657</v>
      </c>
      <c r="G25" s="22">
        <f>IFERROR(HistoricalFS!G6/HistoricalFS!G46,0)</f>
        <v>5.5809371671991475</v>
      </c>
      <c r="H25" s="22">
        <f>IFERROR(HistoricalFS!H6/HistoricalFS!H46,0)</f>
        <v>4.3370703914721558</v>
      </c>
      <c r="I25" s="22"/>
      <c r="J25" s="22">
        <f t="shared" si="0"/>
        <v>2.6401968671279294</v>
      </c>
      <c r="K25" s="22">
        <f t="shared" si="1"/>
        <v>1.723376527777881</v>
      </c>
    </row>
    <row r="26" spans="2:12" x14ac:dyDescent="0.3">
      <c r="B26" t="s">
        <v>116</v>
      </c>
      <c r="C26" s="22">
        <f>IFERROR(HistoricalFS!C6/HistoricalFS!C56,0)</f>
        <v>0</v>
      </c>
      <c r="D26" s="22">
        <f>IFERROR(HistoricalFS!D6/HistoricalFS!D56,0)</f>
        <v>616.23943661971828</v>
      </c>
      <c r="E26" s="22">
        <f>IFERROR(HistoricalFS!E6/HistoricalFS!E56,0)</f>
        <v>698.32171581769433</v>
      </c>
      <c r="F26" s="22">
        <f>IFERROR(HistoricalFS!F6/HistoricalFS!F56,0)</f>
        <v>134.7162162162162</v>
      </c>
      <c r="G26" s="22">
        <f>IFERROR(HistoricalFS!G6/HistoricalFS!G56,0)</f>
        <v>105.60201511335011</v>
      </c>
      <c r="H26" s="22">
        <f>IFERROR(HistoricalFS!H6/HistoricalFS!H56,0)</f>
        <v>85.603385731559854</v>
      </c>
      <c r="I26" s="22"/>
      <c r="J26" s="22">
        <f t="shared" si="0"/>
        <v>273.41379491642311</v>
      </c>
      <c r="K26" s="22">
        <f t="shared" si="1"/>
        <v>120.15911566478314</v>
      </c>
    </row>
    <row r="27" spans="2:12" x14ac:dyDescent="0.3">
      <c r="B27" t="s">
        <v>117</v>
      </c>
      <c r="C27" s="22">
        <f>IFERROR(HistoricalFS!C6/HistoricalFS!C49,0)</f>
        <v>2.4553213909378289</v>
      </c>
      <c r="D27" s="22">
        <f>IFERROR(HistoricalFS!D6/HistoricalFS!D49,0)</f>
        <v>3.373573558137144</v>
      </c>
      <c r="E27" s="22">
        <f>IFERROR(HistoricalFS!E6/HistoricalFS!E49,0)</f>
        <v>1.6376347804218665</v>
      </c>
      <c r="F27" s="22">
        <f>IFERROR(HistoricalFS!F6/HistoricalFS!F49,0)</f>
        <v>1.2955165692007797</v>
      </c>
      <c r="G27" s="22">
        <f>IFERROR(HistoricalFS!G6/HistoricalFS!G49,0)</f>
        <v>2.985401979633981</v>
      </c>
      <c r="H27" s="22">
        <f>IFERROR(HistoricalFS!H6/HistoricalFS!H49,0)</f>
        <v>1.1161316768619536</v>
      </c>
      <c r="I27" s="22"/>
      <c r="J27" s="22">
        <f t="shared" si="0"/>
        <v>2.143929992532259</v>
      </c>
      <c r="K27" s="22">
        <f t="shared" si="1"/>
        <v>2.0464780856798477</v>
      </c>
      <c r="L27" s="22"/>
    </row>
    <row r="28" spans="2:12" x14ac:dyDescent="0.3">
      <c r="B28" s="33" t="s">
        <v>118</v>
      </c>
      <c r="C28" s="34">
        <f>IFERROR(HistoricalFS!C6/SUM(HistoricalFS!C43:C44),0)</f>
        <v>0.44978718065032963</v>
      </c>
      <c r="D28" s="34">
        <f>IFERROR(HistoricalFS!D6/SUM(HistoricalFS!D43:D44),0)</f>
        <v>0.55721162826238291</v>
      </c>
      <c r="E28" s="34">
        <f>IFERROR(HistoricalFS!E6/SUM(HistoricalFS!E43:E44),0)</f>
        <v>5.6949145130963306</v>
      </c>
      <c r="F28" s="34">
        <f>IFERROR(HistoricalFS!F6/SUM(HistoricalFS!F43:F44),0)</f>
        <v>0.26083884978675526</v>
      </c>
      <c r="G28" s="34">
        <f>IFERROR(HistoricalFS!G6/SUM(HistoricalFS!G43:G44),0)</f>
        <v>0.25400018175759592</v>
      </c>
      <c r="H28" s="34">
        <f>IFERROR(HistoricalFS!H6/SUM(HistoricalFS!H43:H44),0)</f>
        <v>0.36379613356766249</v>
      </c>
      <c r="I28" s="30"/>
      <c r="J28" s="22">
        <f t="shared" si="0"/>
        <v>1.2634247478535094</v>
      </c>
      <c r="K28" s="22">
        <f t="shared" si="1"/>
        <v>0.40679165710899606</v>
      </c>
    </row>
    <row r="29" spans="2:12" x14ac:dyDescent="0.3">
      <c r="B29" s="38"/>
      <c r="E29" s="38"/>
      <c r="F29" s="38"/>
      <c r="G29" s="38"/>
      <c r="H29" s="38"/>
      <c r="J29" s="199"/>
      <c r="K29" s="199"/>
    </row>
    <row r="30" spans="2:12" x14ac:dyDescent="0.3">
      <c r="B30" t="s">
        <v>119</v>
      </c>
      <c r="C30" s="39">
        <f t="shared" ref="C30:H30" si="3">IFERROR(365/C24,0)</f>
        <v>20.426591133427749</v>
      </c>
      <c r="D30" s="39">
        <f t="shared" si="3"/>
        <v>19.559877798855698</v>
      </c>
      <c r="E30" s="35">
        <f t="shared" si="3"/>
        <v>17.252700845381884</v>
      </c>
      <c r="F30" s="35">
        <f t="shared" si="3"/>
        <v>23.780469455311465</v>
      </c>
      <c r="G30" s="35">
        <f t="shared" si="3"/>
        <v>13.921262284133196</v>
      </c>
      <c r="H30" s="35">
        <f t="shared" si="3"/>
        <v>23.55686922620561</v>
      </c>
      <c r="I30" s="73"/>
      <c r="J30" s="35">
        <f t="shared" si="0"/>
        <v>19.749628457219263</v>
      </c>
      <c r="K30" s="35">
        <f t="shared" si="1"/>
        <v>19.993234466141722</v>
      </c>
    </row>
    <row r="31" spans="2:12" x14ac:dyDescent="0.3">
      <c r="B31" t="s">
        <v>120</v>
      </c>
      <c r="C31" s="35">
        <f t="shared" ref="C31:H31" si="4">IFERROR(365/C25,0)</f>
        <v>255.76316467104419</v>
      </c>
      <c r="D31" s="35">
        <f t="shared" si="4"/>
        <v>265.01215154770341</v>
      </c>
      <c r="E31" s="35">
        <f t="shared" si="4"/>
        <v>332.08226156929294</v>
      </c>
      <c r="F31" s="35">
        <f t="shared" si="4"/>
        <v>180.724245159996</v>
      </c>
      <c r="G31" s="35">
        <f t="shared" si="4"/>
        <v>65.401202175364958</v>
      </c>
      <c r="H31" s="35">
        <f t="shared" si="4"/>
        <v>84.158191372150185</v>
      </c>
      <c r="I31" s="35"/>
      <c r="J31" s="35">
        <f t="shared" si="0"/>
        <v>197.19020274925859</v>
      </c>
      <c r="K31" s="35">
        <f t="shared" si="1"/>
        <v>218.24370491552008</v>
      </c>
    </row>
    <row r="32" spans="2:12" x14ac:dyDescent="0.3">
      <c r="B32" t="s">
        <v>121</v>
      </c>
      <c r="C32" s="35">
        <f t="shared" ref="C32:H32" si="5">IFERROR(365/C26,0)</f>
        <v>0</v>
      </c>
      <c r="D32" s="35">
        <f t="shared" si="5"/>
        <v>0.59230224213196814</v>
      </c>
      <c r="E32" s="35">
        <f t="shared" si="5"/>
        <v>0.52268172639111776</v>
      </c>
      <c r="F32" s="35">
        <f t="shared" si="5"/>
        <v>2.7093991373257102</v>
      </c>
      <c r="G32" s="35">
        <f t="shared" si="5"/>
        <v>3.4563734376490798</v>
      </c>
      <c r="H32" s="35">
        <f t="shared" si="5"/>
        <v>4.2638500437890219</v>
      </c>
      <c r="I32" s="35"/>
      <c r="J32" s="35">
        <f t="shared" si="0"/>
        <v>1.9241010978811497</v>
      </c>
      <c r="K32" s="35">
        <f t="shared" si="1"/>
        <v>1.6508506897288393</v>
      </c>
    </row>
    <row r="33" spans="2:11" x14ac:dyDescent="0.3">
      <c r="B33" s="26" t="s">
        <v>125</v>
      </c>
      <c r="C33" s="36">
        <f t="shared" ref="C33:H33" si="6">SUM(C30,C32)-C31</f>
        <v>-235.33657353761646</v>
      </c>
      <c r="D33" s="36">
        <f t="shared" si="6"/>
        <v>-244.85997150671574</v>
      </c>
      <c r="E33" s="36">
        <f t="shared" si="6"/>
        <v>-314.30687899751996</v>
      </c>
      <c r="F33" s="36">
        <f t="shared" si="6"/>
        <v>-154.23437656735882</v>
      </c>
      <c r="G33" s="36">
        <f t="shared" si="6"/>
        <v>-48.023566453582681</v>
      </c>
      <c r="H33" s="36">
        <f t="shared" si="6"/>
        <v>-56.337472102155552</v>
      </c>
      <c r="I33" s="36"/>
      <c r="J33" s="35">
        <f t="shared" si="0"/>
        <v>-175.51647319415824</v>
      </c>
      <c r="K33" s="35">
        <f t="shared" si="1"/>
        <v>-194.78547505248764</v>
      </c>
    </row>
    <row r="34" spans="2:11" x14ac:dyDescent="0.3">
      <c r="J34" s="45"/>
      <c r="K34" s="199"/>
    </row>
    <row r="35" spans="2:11" x14ac:dyDescent="0.3">
      <c r="B35" s="24" t="s">
        <v>122</v>
      </c>
      <c r="C35" s="196">
        <f>IFERROR(HistoricalFS!#REF!/HistoricalFS!C6,0)</f>
        <v>0</v>
      </c>
      <c r="D35" s="196">
        <f>IFERROR(HistoricalFS!C76/HistoricalFS!D6,0)</f>
        <v>0</v>
      </c>
      <c r="E35" s="25">
        <f>IFERROR(HistoricalFS!E76/HistoricalFS!E6,0)</f>
        <v>-0.80046376989641965</v>
      </c>
      <c r="F35" s="25">
        <f>IFERROR(HistoricalFS!F76/HistoricalFS!F6,0)</f>
        <v>-0.2066405858160297</v>
      </c>
      <c r="G35" s="25">
        <f>IFERROR(HistoricalFS!G76/HistoricalFS!G6,0)</f>
        <v>-5.7723499666062404E-2</v>
      </c>
      <c r="H35" s="25">
        <f>IFERROR(HistoricalFS!H76/HistoricalFS!H6,0)</f>
        <v>6.3282199056417215E-2</v>
      </c>
      <c r="I35" s="25"/>
      <c r="J35" s="23">
        <f>IFERROR(AVERAGE(D35:H35),0)</f>
        <v>-0.2003091312644189</v>
      </c>
      <c r="K35" s="40">
        <f>IFERROR(MEDIAN(F35:H35),0)</f>
        <v>-5.7723499666062404E-2</v>
      </c>
    </row>
    <row r="36" spans="2:11" x14ac:dyDescent="0.3">
      <c r="B36" t="s">
        <v>123</v>
      </c>
      <c r="C36" s="197">
        <f>IFERROR(HistoricalFS!#REF!/HistoricalFS!C60,0)</f>
        <v>0</v>
      </c>
      <c r="D36" s="197">
        <f>IFERROR(HistoricalFS!C76/HistoricalFS!D60,0)</f>
        <v>0</v>
      </c>
      <c r="E36" s="23">
        <f>IFERROR(HistoricalFS!E76/HistoricalFS!E60,0)</f>
        <v>-0.71886884177645083</v>
      </c>
      <c r="F36" s="23">
        <f>IFERROR(HistoricalFS!F76/HistoricalFS!F60,0)</f>
        <v>-4.7337278106508889E-2</v>
      </c>
      <c r="G36" s="23">
        <f>IFERROR(HistoricalFS!G76/HistoricalFS!G60,0)</f>
        <v>-1.3966641657528716E-2</v>
      </c>
      <c r="H36" s="23">
        <f>IFERROR(HistoricalFS!H76/HistoricalFS!H60,0)</f>
        <v>2.0741989101195901E-2</v>
      </c>
      <c r="I36" s="23"/>
      <c r="J36" s="23">
        <f>IFERROR(AVERAGE(D36:H36),0)</f>
        <v>-0.15188615448785853</v>
      </c>
      <c r="K36" s="40">
        <f>IFERROR(MEDIAN(F36:H36),0)</f>
        <v>-1.3966641657528716E-2</v>
      </c>
    </row>
    <row r="37" spans="2:11" x14ac:dyDescent="0.3">
      <c r="B37" s="26" t="s">
        <v>124</v>
      </c>
      <c r="C37" s="198">
        <f>IFERROR(HistoricalFS!#REF!/HistoricalFS!C45,0)</f>
        <v>0</v>
      </c>
      <c r="D37" s="198">
        <f>IFERROR(HistoricalFS!C76/HistoricalFS!D45,0)</f>
        <v>0</v>
      </c>
      <c r="E37" s="27">
        <f>IFERROR(HistoricalFS!E76/HistoricalFS!E45,0)</f>
        <v>-28.491391090461871</v>
      </c>
      <c r="F37" s="27">
        <f>IFERROR(HistoricalFS!F76/HistoricalFS!F45,0)</f>
        <v>-5.682758620689655</v>
      </c>
      <c r="G37" s="27">
        <f>IFERROR(HistoricalFS!G76/HistoricalFS!G45,0)</f>
        <v>-3.4423897581792322</v>
      </c>
      <c r="H37" s="27">
        <f>IFERROR(HistoricalFS!H76/HistoricalFS!H45,0)</f>
        <v>0.88432688511646262</v>
      </c>
      <c r="I37" s="27"/>
      <c r="J37" s="37">
        <f>IFERROR(AVERAGE(D37:H37),0)</f>
        <v>-7.3464425168428589</v>
      </c>
      <c r="K37" s="27">
        <f>IFERROR(MEDIAN(F37:H37),0)</f>
        <v>-3.4423897581792322</v>
      </c>
    </row>
  </sheetData>
  <mergeCells count="1">
    <mergeCell ref="B2:K2"/>
  </mergeCells>
  <pageMargins left="0.23622047244094491" right="0.23622047244094491" top="0.35433070866141736" bottom="0.35433070866141736" header="0.31496062992125984" footer="0.31496062992125984"/>
  <pageSetup paperSize="9" orientation="landscape" r:id="rId1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 markers="1" xr2:uid="{FCAA1252-E80D-49B3-9A9B-7146F48E9567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'Ratio Analysis'!C35:H35</xm:f>
              <xm:sqref>I35</xm:sqref>
            </x14:sparkline>
            <x14:sparkline>
              <xm:f>'Ratio Analysis'!C36:H36</xm:f>
              <xm:sqref>I36</xm:sqref>
            </x14:sparkline>
            <x14:sparkline>
              <xm:f>'Ratio Analysis'!C37:H37</xm:f>
              <xm:sqref>I37</xm:sqref>
            </x14:sparkline>
          </x14:sparklines>
        </x14:sparklineGroup>
        <x14:sparklineGroup manualMax="0" manualMin="0" displayEmptyCellsAs="gap" markers="1" xr2:uid="{39FE3331-25A4-49E2-B058-60CADC89880C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'Ratio Analysis'!C30:H30</xm:f>
              <xm:sqref>I30</xm:sqref>
            </x14:sparkline>
            <x14:sparkline>
              <xm:f>'Ratio Analysis'!C31:H31</xm:f>
              <xm:sqref>I31</xm:sqref>
            </x14:sparkline>
            <x14:sparkline>
              <xm:f>'Ratio Analysis'!C32:H32</xm:f>
              <xm:sqref>I32</xm:sqref>
            </x14:sparkline>
            <x14:sparkline>
              <xm:f>'Ratio Analysis'!C33:H33</xm:f>
              <xm:sqref>I33</xm:sqref>
            </x14:sparkline>
          </x14:sparklines>
        </x14:sparklineGroup>
        <x14:sparklineGroup manualMax="0" manualMin="0" displayEmptyCellsAs="gap" markers="1" xr2:uid="{31755315-8834-4678-9B73-23EEF06DEA53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'Ratio Analysis'!C24:H24</xm:f>
              <xm:sqref>I24</xm:sqref>
            </x14:sparkline>
            <x14:sparkline>
              <xm:f>'Ratio Analysis'!C25:H25</xm:f>
              <xm:sqref>I25</xm:sqref>
            </x14:sparkline>
            <x14:sparkline>
              <xm:f>'Ratio Analysis'!C26:H26</xm:f>
              <xm:sqref>I26</xm:sqref>
            </x14:sparkline>
            <x14:sparkline>
              <xm:f>'Ratio Analysis'!C27:H27</xm:f>
              <xm:sqref>I27</xm:sqref>
            </x14:sparkline>
            <x14:sparkline>
              <xm:f>'Ratio Analysis'!C28:H28</xm:f>
              <xm:sqref>I28</xm:sqref>
            </x14:sparkline>
          </x14:sparklines>
        </x14:sparklineGroup>
        <x14:sparklineGroup manualMax="0" manualMin="0" displayEmptyCellsAs="gap" markers="1" xr2:uid="{A5BB691A-63F7-4FB8-9E50-D4C9CCD00CD1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'Ratio Analysis'!C20:H20</xm:f>
              <xm:sqref>I20</xm:sqref>
            </x14:sparkline>
            <x14:sparkline>
              <xm:f>'Ratio Analysis'!C21:H21</xm:f>
              <xm:sqref>I21</xm:sqref>
            </x14:sparkline>
            <x14:sparkline>
              <xm:f>'Ratio Analysis'!C22:H22</xm:f>
              <xm:sqref>I22</xm:sqref>
            </x14:sparkline>
          </x14:sparklines>
        </x14:sparklineGroup>
        <x14:sparklineGroup manualMax="0" manualMin="0" displayEmptyCellsAs="gap" markers="1" xr2:uid="{BC51ACB2-C8B5-4C67-B137-2A552517B69F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'Ratio Analysis'!C16:H16</xm:f>
              <xm:sqref>I16</xm:sqref>
            </x14:sparkline>
            <x14:sparkline>
              <xm:f>'Ratio Analysis'!C17:H17</xm:f>
              <xm:sqref>I17</xm:sqref>
            </x14:sparkline>
            <x14:sparkline>
              <xm:f>'Ratio Analysis'!C18:H18</xm:f>
              <xm:sqref>I18</xm:sqref>
            </x14:sparkline>
          </x14:sparklines>
        </x14:sparklineGroup>
        <x14:sparklineGroup manualMax="0" manualMin="0" displayEmptyCellsAs="gap" markers="1" xr2:uid="{F8BBCE3B-1963-4E8B-8719-6E7D32614BFB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'Ratio Analysis'!C10:H10</xm:f>
              <xm:sqref>I10</xm:sqref>
            </x14:sparkline>
            <x14:sparkline>
              <xm:f>'Ratio Analysis'!C11:H11</xm:f>
              <xm:sqref>I11</xm:sqref>
            </x14:sparkline>
            <x14:sparkline>
              <xm:f>'Ratio Analysis'!C12:H12</xm:f>
              <xm:sqref>I12</xm:sqref>
            </x14:sparkline>
            <x14:sparkline>
              <xm:f>'Ratio Analysis'!C13:H13</xm:f>
              <xm:sqref>I13</xm:sqref>
            </x14:sparkline>
            <x14:sparkline>
              <xm:f>'Ratio Analysis'!C14:H14</xm:f>
              <xm:sqref>I14</xm:sqref>
            </x14:sparkline>
          </x14:sparklines>
        </x14:sparklineGroup>
        <x14:sparklineGroup manualMax="0" manualMin="0" displayEmptyCellsAs="gap" markers="1" xr2:uid="{D174BD3A-44CF-4EFB-9CB6-49767157B291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'Ratio Analysis'!D5:H5</xm:f>
              <xm:sqref>I5</xm:sqref>
            </x14:sparkline>
            <x14:sparkline>
              <xm:f>'Ratio Analysis'!D6:H6</xm:f>
              <xm:sqref>I6</xm:sqref>
            </x14:sparkline>
            <x14:sparkline>
              <xm:f>'Ratio Analysis'!D7:H7</xm:f>
              <xm:sqref>I7</xm:sqref>
            </x14:sparkline>
            <x14:sparkline>
              <xm:f>'Ratio Analysis'!D8:H8</xm:f>
              <xm:sqref>I8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117E-5331-4A26-A1D2-B8B63ABF4137}">
  <dimension ref="B2:O15"/>
  <sheetViews>
    <sheetView showGridLines="0" zoomScale="90" zoomScaleNormal="90" workbookViewId="0"/>
  </sheetViews>
  <sheetFormatPr defaultRowHeight="14.4" x14ac:dyDescent="0.3"/>
  <cols>
    <col min="1" max="1" width="1.88671875" customWidth="1"/>
    <col min="2" max="2" width="11.21875" customWidth="1"/>
    <col min="3" max="4" width="10.77734375" customWidth="1"/>
    <col min="5" max="5" width="13.5546875" customWidth="1"/>
    <col min="6" max="6" width="2.77734375" style="55" customWidth="1"/>
    <col min="7" max="7" width="11.44140625" customWidth="1"/>
    <col min="8" max="8" width="11.33203125" customWidth="1"/>
    <col min="9" max="9" width="10.77734375" customWidth="1"/>
    <col min="10" max="10" width="13.88671875" customWidth="1"/>
    <col min="11" max="11" width="2.77734375" customWidth="1"/>
    <col min="12" max="13" width="11.21875" customWidth="1"/>
    <col min="14" max="14" width="10.77734375" customWidth="1"/>
    <col min="15" max="15" width="13.109375" customWidth="1"/>
    <col min="16" max="26" width="10.77734375" customWidth="1"/>
  </cols>
  <sheetData>
    <row r="2" spans="2:15" x14ac:dyDescent="0.3">
      <c r="B2" s="255" t="str">
        <f>'Data Sheet'!B1&amp;"-"&amp;'Data Sheet'!A17&amp;" Forecasting"</f>
        <v>ZOMATO LTD-Sales Forecasting</v>
      </c>
      <c r="C2" s="255"/>
      <c r="D2" s="255"/>
      <c r="E2" s="255"/>
      <c r="G2" s="255" t="str">
        <f xml:space="preserve"> 'Data Sheet'!B1&amp;"-"&amp;HistoricalFS!B18&amp;" Forecasting"</f>
        <v>ZOMATO LTD-EBITDA Forecasting</v>
      </c>
      <c r="H2" s="255"/>
      <c r="I2" s="255"/>
      <c r="J2" s="255"/>
      <c r="L2" s="255" t="str">
        <f xml:space="preserve"> 'Data Sheet'!B1&amp;"-"&amp;HistoricalFS!B38&amp;" Forecasting"</f>
        <v>ZOMATO LTD-EPS Forecasting</v>
      </c>
      <c r="M2" s="255"/>
      <c r="N2" s="255"/>
      <c r="O2" s="255"/>
    </row>
    <row r="3" spans="2:15" x14ac:dyDescent="0.3">
      <c r="B3" s="48" t="s">
        <v>133</v>
      </c>
      <c r="C3" s="47" t="s">
        <v>134</v>
      </c>
      <c r="D3" s="47" t="s">
        <v>1</v>
      </c>
      <c r="E3" s="47" t="s">
        <v>10</v>
      </c>
      <c r="G3" s="48" t="s">
        <v>133</v>
      </c>
      <c r="H3" s="47" t="s">
        <v>134</v>
      </c>
      <c r="I3" s="50" t="s">
        <v>63</v>
      </c>
      <c r="J3" s="47" t="s">
        <v>105</v>
      </c>
      <c r="L3" s="48" t="s">
        <v>133</v>
      </c>
      <c r="M3" s="47" t="s">
        <v>134</v>
      </c>
      <c r="N3" s="50" t="s">
        <v>30</v>
      </c>
      <c r="O3" s="47" t="s">
        <v>138</v>
      </c>
    </row>
    <row r="4" spans="2:15" x14ac:dyDescent="0.3">
      <c r="B4" s="46">
        <v>1</v>
      </c>
      <c r="C4" s="49">
        <f>'Data Sheet'!B16</f>
        <v>43190</v>
      </c>
      <c r="D4" s="70" cm="1">
        <f t="array" ref="D4:D9">TRANSPOSE(HistoricalFS!C6:'HistoricalFS'!H6)</f>
        <v>466.02</v>
      </c>
      <c r="E4" s="40"/>
      <c r="G4" s="46">
        <v>1</v>
      </c>
      <c r="H4" s="49">
        <f>'Data Sheet'!B16</f>
        <v>43190</v>
      </c>
      <c r="I4" s="70" cm="1">
        <f t="array" ref="I4:I9">TRANSPOSE(HistoricalFS!C18:H18)</f>
        <v>-92.450000000000045</v>
      </c>
      <c r="L4" s="46">
        <v>1</v>
      </c>
      <c r="M4" s="49">
        <f>'Data Sheet'!B16</f>
        <v>43190</v>
      </c>
      <c r="N4" s="70" cm="1">
        <f t="array" ref="N4:N9">TRANSPOSE(HistoricalFS!C38:H38)</f>
        <v>-4265.0000000000018</v>
      </c>
    </row>
    <row r="5" spans="2:15" x14ac:dyDescent="0.3">
      <c r="B5" s="46">
        <v>2</v>
      </c>
      <c r="C5" s="49">
        <f>C4+365</f>
        <v>43555</v>
      </c>
      <c r="D5" s="70">
        <v>1312.59</v>
      </c>
      <c r="E5" s="40">
        <f t="shared" ref="E5:E15" si="0">D5/D4-1</f>
        <v>1.8165958542551821</v>
      </c>
      <c r="G5" s="46">
        <v>2</v>
      </c>
      <c r="H5" s="49">
        <f>H4+365</f>
        <v>43555</v>
      </c>
      <c r="I5" s="70">
        <v>-2243.48</v>
      </c>
      <c r="J5" s="40">
        <f>I5/I4-1</f>
        <v>23.266955110870729</v>
      </c>
      <c r="L5" s="46">
        <v>2</v>
      </c>
      <c r="M5" s="49">
        <f>M4+365</f>
        <v>43555</v>
      </c>
      <c r="N5" s="70">
        <v>-76509.666666666672</v>
      </c>
      <c r="O5" s="40">
        <f>N5/N4-1</f>
        <v>16.938960531457592</v>
      </c>
    </row>
    <row r="6" spans="2:15" x14ac:dyDescent="0.3">
      <c r="B6" s="46">
        <v>3</v>
      </c>
      <c r="C6" s="49">
        <f t="shared" ref="C6:C15" si="1">C5+365</f>
        <v>43920</v>
      </c>
      <c r="D6" s="70">
        <v>2604.7399999999998</v>
      </c>
      <c r="E6" s="40">
        <f t="shared" si="0"/>
        <v>0.98442773447915943</v>
      </c>
      <c r="G6" s="46">
        <v>3</v>
      </c>
      <c r="H6" s="49">
        <f t="shared" ref="H6:H15" si="2">H5+365</f>
        <v>43920</v>
      </c>
      <c r="I6" s="70">
        <v>-2304.6999999999998</v>
      </c>
      <c r="J6" s="40">
        <f t="shared" ref="J6:J15" si="3">I6/I5-1</f>
        <v>2.7287963342663923E-2</v>
      </c>
      <c r="L6" s="46">
        <v>3</v>
      </c>
      <c r="M6" s="49">
        <f t="shared" ref="M6:M15" si="4">M5+365</f>
        <v>43920</v>
      </c>
      <c r="N6" s="70">
        <v>-80052.666666666672</v>
      </c>
      <c r="O6" s="40">
        <f t="shared" ref="O6:O15" si="5">N6/N5-1</f>
        <v>4.6307873950568235E-2</v>
      </c>
    </row>
    <row r="7" spans="2:15" x14ac:dyDescent="0.3">
      <c r="B7" s="46">
        <v>4</v>
      </c>
      <c r="C7" s="49">
        <f t="shared" si="1"/>
        <v>44285</v>
      </c>
      <c r="D7" s="70">
        <v>1993.8</v>
      </c>
      <c r="E7" s="40">
        <f t="shared" si="0"/>
        <v>-0.23454932162135178</v>
      </c>
      <c r="G7" s="46">
        <v>4</v>
      </c>
      <c r="H7" s="49">
        <f t="shared" si="2"/>
        <v>44285</v>
      </c>
      <c r="I7" s="70">
        <v>-467.09999999999991</v>
      </c>
      <c r="J7" s="40">
        <f t="shared" si="3"/>
        <v>-0.79732720093721532</v>
      </c>
      <c r="L7" s="46">
        <v>4</v>
      </c>
      <c r="M7" s="49">
        <f t="shared" si="4"/>
        <v>44285</v>
      </c>
      <c r="N7" s="70">
        <v>-15404.999999999995</v>
      </c>
      <c r="O7" s="40">
        <f t="shared" si="5"/>
        <v>-0.80756418691028409</v>
      </c>
    </row>
    <row r="8" spans="2:15" x14ac:dyDescent="0.3">
      <c r="B8" s="46">
        <v>5</v>
      </c>
      <c r="C8" s="49">
        <f t="shared" si="1"/>
        <v>44650</v>
      </c>
      <c r="D8" s="70">
        <v>4192.3999999999996</v>
      </c>
      <c r="E8" s="40">
        <f t="shared" si="0"/>
        <v>1.1027184271240844</v>
      </c>
      <c r="G8" s="46">
        <v>5</v>
      </c>
      <c r="H8" s="49">
        <f t="shared" si="2"/>
        <v>44650</v>
      </c>
      <c r="I8" s="70">
        <v>-1850.8000000000006</v>
      </c>
      <c r="J8" s="40">
        <f t="shared" si="3"/>
        <v>2.9623207022050972</v>
      </c>
      <c r="L8" s="46">
        <v>5</v>
      </c>
      <c r="M8" s="49">
        <f t="shared" si="4"/>
        <v>44650</v>
      </c>
      <c r="N8" s="70">
        <v>-2.5598648356813483</v>
      </c>
      <c r="O8" s="40">
        <f t="shared" si="5"/>
        <v>-0.99983382896230566</v>
      </c>
    </row>
    <row r="9" spans="2:15" x14ac:dyDescent="0.3">
      <c r="B9" s="46">
        <v>6</v>
      </c>
      <c r="C9" s="49">
        <f t="shared" si="1"/>
        <v>45015</v>
      </c>
      <c r="D9" s="70">
        <v>7079.4</v>
      </c>
      <c r="E9" s="40">
        <f t="shared" si="0"/>
        <v>0.68862703940463699</v>
      </c>
      <c r="G9" s="46">
        <v>6</v>
      </c>
      <c r="H9" s="49">
        <f t="shared" si="2"/>
        <v>45015</v>
      </c>
      <c r="I9" s="70">
        <v>-1210.6000000000004</v>
      </c>
      <c r="J9" s="40">
        <f t="shared" si="3"/>
        <v>-0.34590447374108502</v>
      </c>
      <c r="L9" s="46">
        <v>6</v>
      </c>
      <c r="M9" s="49">
        <f t="shared" si="4"/>
        <v>45015</v>
      </c>
      <c r="N9" s="70">
        <v>-1.9320745893493896</v>
      </c>
      <c r="O9" s="40">
        <f t="shared" si="5"/>
        <v>-0.24524351347826634</v>
      </c>
    </row>
    <row r="10" spans="2:15" x14ac:dyDescent="0.3">
      <c r="B10" s="52">
        <v>7</v>
      </c>
      <c r="C10" s="53">
        <f t="shared" si="1"/>
        <v>45380</v>
      </c>
      <c r="D10" s="71">
        <f t="shared" ref="D10:D15" si="6">FORECAST(B10,$D$4:$D$9,$B$4:$B$9)</f>
        <v>7051.0306666666656</v>
      </c>
      <c r="E10" s="54">
        <f t="shared" si="0"/>
        <v>-4.0073075872720798E-3</v>
      </c>
      <c r="G10" s="52">
        <v>7</v>
      </c>
      <c r="H10" s="53">
        <f t="shared" si="2"/>
        <v>45380</v>
      </c>
      <c r="I10" s="71">
        <f t="shared" ref="I10:I15" si="7">FORECAST(G10,$I$4:$I$9,$G$4:$G$9)</f>
        <v>-1619.0326666666672</v>
      </c>
      <c r="J10" s="54">
        <f t="shared" si="3"/>
        <v>0.33738036235475533</v>
      </c>
      <c r="L10" s="52">
        <v>7</v>
      </c>
      <c r="M10" s="53">
        <f t="shared" si="4"/>
        <v>45380</v>
      </c>
      <c r="N10" s="71">
        <f t="shared" ref="N10:N15" si="8">FORECAST(L10,$N$4:$N$9,$L$4:$L$9)</f>
        <v>2175.62845779489</v>
      </c>
      <c r="O10" s="54">
        <f t="shared" si="5"/>
        <v>-1127.0582121353375</v>
      </c>
    </row>
    <row r="11" spans="2:15" x14ac:dyDescent="0.3">
      <c r="B11" s="52">
        <v>8</v>
      </c>
      <c r="C11" s="53">
        <f t="shared" si="1"/>
        <v>45745</v>
      </c>
      <c r="D11" s="71">
        <f t="shared" si="6"/>
        <v>8225.1846666666661</v>
      </c>
      <c r="E11" s="54">
        <f t="shared" si="0"/>
        <v>0.16652232212671336</v>
      </c>
      <c r="G11" s="52">
        <v>8</v>
      </c>
      <c r="H11" s="53">
        <f t="shared" si="2"/>
        <v>45745</v>
      </c>
      <c r="I11" s="71">
        <f t="shared" si="7"/>
        <v>-1692.6072380952387</v>
      </c>
      <c r="J11" s="54">
        <f t="shared" si="3"/>
        <v>4.5443537331491868E-2</v>
      </c>
      <c r="L11" s="52">
        <v>8</v>
      </c>
      <c r="M11" s="53">
        <f t="shared" si="4"/>
        <v>45745</v>
      </c>
      <c r="N11" s="71">
        <f t="shared" si="8"/>
        <v>11189.466363486688</v>
      </c>
      <c r="O11" s="54">
        <f t="shared" si="5"/>
        <v>4.143096158444159</v>
      </c>
    </row>
    <row r="12" spans="2:15" x14ac:dyDescent="0.3">
      <c r="B12" s="52">
        <v>9</v>
      </c>
      <c r="C12" s="53">
        <f t="shared" si="1"/>
        <v>46110</v>
      </c>
      <c r="D12" s="71">
        <f t="shared" si="6"/>
        <v>9399.3386666666665</v>
      </c>
      <c r="E12" s="54">
        <f t="shared" si="0"/>
        <v>0.14275108068495657</v>
      </c>
      <c r="G12" s="52">
        <v>9</v>
      </c>
      <c r="H12" s="53">
        <f t="shared" si="2"/>
        <v>46110</v>
      </c>
      <c r="I12" s="71">
        <f t="shared" si="7"/>
        <v>-1766.1818095238102</v>
      </c>
      <c r="J12" s="54">
        <f t="shared" si="3"/>
        <v>4.3468189059245654E-2</v>
      </c>
      <c r="L12" s="52">
        <v>9</v>
      </c>
      <c r="M12" s="53">
        <f t="shared" si="4"/>
        <v>46110</v>
      </c>
      <c r="N12" s="71">
        <f t="shared" si="8"/>
        <v>20203.304269178479</v>
      </c>
      <c r="O12" s="54">
        <f t="shared" si="5"/>
        <v>0.80556459199034025</v>
      </c>
    </row>
    <row r="13" spans="2:15" x14ac:dyDescent="0.3">
      <c r="B13" s="52">
        <v>10</v>
      </c>
      <c r="C13" s="53">
        <f t="shared" si="1"/>
        <v>46475</v>
      </c>
      <c r="D13" s="71">
        <f t="shared" si="6"/>
        <v>10573.492666666667</v>
      </c>
      <c r="E13" s="54">
        <f t="shared" si="0"/>
        <v>0.12491878861264571</v>
      </c>
      <c r="G13" s="52">
        <v>10</v>
      </c>
      <c r="H13" s="53">
        <f t="shared" si="2"/>
        <v>46475</v>
      </c>
      <c r="I13" s="71">
        <f t="shared" si="7"/>
        <v>-1839.7563809523817</v>
      </c>
      <c r="J13" s="54">
        <f t="shared" si="3"/>
        <v>4.1657416598808839E-2</v>
      </c>
      <c r="L13" s="52">
        <v>10</v>
      </c>
      <c r="M13" s="53">
        <f t="shared" si="4"/>
        <v>46475</v>
      </c>
      <c r="N13" s="71">
        <f t="shared" si="8"/>
        <v>29217.142174870285</v>
      </c>
      <c r="O13" s="54">
        <f t="shared" si="5"/>
        <v>0.44615661802624196</v>
      </c>
    </row>
    <row r="14" spans="2:15" x14ac:dyDescent="0.3">
      <c r="B14" s="52">
        <v>11</v>
      </c>
      <c r="C14" s="53">
        <f t="shared" si="1"/>
        <v>46840</v>
      </c>
      <c r="D14" s="71">
        <f t="shared" si="6"/>
        <v>11747.646666666666</v>
      </c>
      <c r="E14" s="54">
        <f t="shared" si="0"/>
        <v>0.11104693945658695</v>
      </c>
      <c r="G14" s="52">
        <v>11</v>
      </c>
      <c r="H14" s="53">
        <f t="shared" si="2"/>
        <v>46840</v>
      </c>
      <c r="I14" s="71">
        <f t="shared" si="7"/>
        <v>-1913.3309523809532</v>
      </c>
      <c r="J14" s="54">
        <f t="shared" si="3"/>
        <v>3.9991475061760262E-2</v>
      </c>
      <c r="L14" s="52">
        <v>11</v>
      </c>
      <c r="M14" s="53">
        <f t="shared" si="4"/>
        <v>46840</v>
      </c>
      <c r="N14" s="71">
        <f t="shared" si="8"/>
        <v>38230.980080562076</v>
      </c>
      <c r="O14" s="54">
        <f t="shared" si="5"/>
        <v>0.30851196368700995</v>
      </c>
    </row>
    <row r="15" spans="2:15" x14ac:dyDescent="0.3">
      <c r="B15" s="52">
        <v>12</v>
      </c>
      <c r="C15" s="53">
        <f t="shared" si="1"/>
        <v>47205</v>
      </c>
      <c r="D15" s="71">
        <f t="shared" si="6"/>
        <v>12921.800666666666</v>
      </c>
      <c r="E15" s="54">
        <f t="shared" si="0"/>
        <v>9.9948017957639301E-2</v>
      </c>
      <c r="G15" s="52">
        <v>12</v>
      </c>
      <c r="H15" s="53">
        <f t="shared" si="2"/>
        <v>47205</v>
      </c>
      <c r="I15" s="71">
        <f t="shared" si="7"/>
        <v>-1986.9055238095248</v>
      </c>
      <c r="J15" s="54">
        <f t="shared" si="3"/>
        <v>3.8453656612315479E-2</v>
      </c>
      <c r="L15" s="52">
        <v>12</v>
      </c>
      <c r="M15" s="53">
        <f t="shared" si="4"/>
        <v>47205</v>
      </c>
      <c r="N15" s="71">
        <f t="shared" si="8"/>
        <v>47244.817986253867</v>
      </c>
      <c r="O15" s="54">
        <f t="shared" si="5"/>
        <v>0.2357731318082199</v>
      </c>
    </row>
  </sheetData>
  <mergeCells count="3">
    <mergeCell ref="B2:E2"/>
    <mergeCell ref="G2:J2"/>
    <mergeCell ref="L2:O2"/>
  </mergeCells>
  <pageMargins left="1" right="1" top="1" bottom="1" header="0.5" footer="0.5"/>
  <pageSetup paperSize="12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6314C-5169-4944-819C-40841809713F}">
  <dimension ref="B2:L41"/>
  <sheetViews>
    <sheetView showGridLines="0" zoomScale="70" zoomScaleNormal="70" workbookViewId="0"/>
  </sheetViews>
  <sheetFormatPr defaultRowHeight="14.4" x14ac:dyDescent="0.3"/>
  <cols>
    <col min="1" max="1" width="1.88671875" customWidth="1"/>
    <col min="2" max="2" width="29.5546875" bestFit="1" customWidth="1"/>
    <col min="3" max="3" width="10.33203125" bestFit="1" customWidth="1"/>
    <col min="4" max="4" width="8.5546875" bestFit="1" customWidth="1"/>
    <col min="5" max="5" width="10.109375" bestFit="1" customWidth="1"/>
    <col min="6" max="6" width="15.6640625" bestFit="1" customWidth="1"/>
    <col min="7" max="7" width="16.5546875" customWidth="1"/>
    <col min="8" max="8" width="9" bestFit="1" customWidth="1"/>
    <col min="9" max="9" width="9.5546875" bestFit="1" customWidth="1"/>
    <col min="10" max="10" width="13.109375" bestFit="1" customWidth="1"/>
    <col min="11" max="11" width="14.5546875" customWidth="1"/>
  </cols>
  <sheetData>
    <row r="2" spans="2:11" x14ac:dyDescent="0.3">
      <c r="B2" s="76" t="s">
        <v>142</v>
      </c>
      <c r="C2" s="76"/>
      <c r="D2" s="76"/>
      <c r="E2" s="76"/>
      <c r="F2" s="76"/>
      <c r="G2" s="76"/>
      <c r="H2" s="76"/>
      <c r="I2" s="76"/>
      <c r="J2" s="76"/>
      <c r="K2" s="76"/>
    </row>
    <row r="4" spans="2:11" ht="10.8" customHeight="1" x14ac:dyDescent="0.3">
      <c r="B4" s="256" t="s">
        <v>143</v>
      </c>
      <c r="C4" s="256"/>
      <c r="D4" s="256"/>
      <c r="E4" s="256"/>
      <c r="F4" s="82"/>
    </row>
    <row r="6" spans="2:11" ht="15" thickBot="1" x14ac:dyDescent="0.35">
      <c r="B6" s="2" t="s">
        <v>144</v>
      </c>
    </row>
    <row r="7" spans="2:11" x14ac:dyDescent="0.3">
      <c r="B7" s="77"/>
      <c r="C7" s="77"/>
      <c r="D7" s="83"/>
      <c r="E7" s="83"/>
      <c r="F7" s="83"/>
      <c r="G7" s="83"/>
      <c r="H7" s="87" t="s">
        <v>151</v>
      </c>
      <c r="I7" s="87" t="s">
        <v>151</v>
      </c>
      <c r="J7" s="87" t="s">
        <v>154</v>
      </c>
      <c r="K7" s="87" t="s">
        <v>155</v>
      </c>
    </row>
    <row r="8" spans="2:11" ht="16.8" thickBot="1" x14ac:dyDescent="0.35">
      <c r="B8" s="79" t="s">
        <v>145</v>
      </c>
      <c r="C8" s="78"/>
      <c r="D8" s="79" t="s">
        <v>148</v>
      </c>
      <c r="E8" s="79" t="s">
        <v>149</v>
      </c>
      <c r="F8" s="79" t="s">
        <v>150</v>
      </c>
      <c r="G8" s="79" t="s">
        <v>311</v>
      </c>
      <c r="H8" s="84" t="s">
        <v>152</v>
      </c>
      <c r="I8" s="84" t="s">
        <v>153</v>
      </c>
      <c r="J8" s="84" t="s">
        <v>156</v>
      </c>
      <c r="K8" s="84" t="s">
        <v>157</v>
      </c>
    </row>
    <row r="10" spans="2:11" x14ac:dyDescent="0.3">
      <c r="B10" t="str">
        <f>'Beta-Comps'!C3</f>
        <v>Zomato Ltd</v>
      </c>
      <c r="D10" t="s">
        <v>310</v>
      </c>
      <c r="E10" s="137">
        <f>'Beta-Comps'!F3</f>
        <v>521</v>
      </c>
      <c r="F10" s="137">
        <f>'Beta-Comps'!E3</f>
        <v>153640.63</v>
      </c>
      <c r="G10" s="161">
        <v>0.3</v>
      </c>
      <c r="H10" s="136">
        <f>E10/F10</f>
        <v>3.3910300940578021E-3</v>
      </c>
      <c r="I10" s="136">
        <f>E10/(E10+F10)</f>
        <v>3.3795698709205395E-3</v>
      </c>
      <c r="J10" s="133">
        <f>'Beta-Regression'!M7</f>
        <v>1.4525314408329937</v>
      </c>
      <c r="K10" s="141">
        <f>J10/(1+(1-G10)*H10)</f>
        <v>1.4490917013351996</v>
      </c>
    </row>
    <row r="11" spans="2:11" x14ac:dyDescent="0.3">
      <c r="B11" t="str">
        <f>'Beta-Comps'!C4</f>
        <v>Info Edg.(India)</v>
      </c>
      <c r="D11" t="s">
        <v>310</v>
      </c>
      <c r="E11" s="137">
        <f>'Beta-Comps'!F4</f>
        <v>274.25</v>
      </c>
      <c r="F11" s="137">
        <f>'Beta-Comps'!E4</f>
        <v>67837.39</v>
      </c>
      <c r="G11" s="40">
        <v>0.3</v>
      </c>
      <c r="H11" s="136">
        <f>E11/F11</f>
        <v>4.0427557722960746E-3</v>
      </c>
      <c r="I11" s="136">
        <f>E11/(E11+F11)</f>
        <v>4.0264777063068807E-3</v>
      </c>
      <c r="J11" s="140">
        <f>'Beta-Comps'!S16</f>
        <v>1.6108994616319379</v>
      </c>
      <c r="K11" s="141">
        <f>J11/(1+(1-G11)*H11)</f>
        <v>1.6063535949441217</v>
      </c>
    </row>
    <row r="12" spans="2:11" x14ac:dyDescent="0.3">
      <c r="B12" t="str">
        <f>'Beta-Comps'!C5</f>
        <v>One 97</v>
      </c>
      <c r="D12" t="s">
        <v>310</v>
      </c>
      <c r="E12" s="137">
        <f>'Beta-Comps'!F5</f>
        <v>192</v>
      </c>
      <c r="F12" s="137">
        <f>'Beta-Comps'!E5</f>
        <v>25565.87</v>
      </c>
      <c r="G12" s="40">
        <v>0.3</v>
      </c>
      <c r="H12" s="136">
        <f>E12/F12</f>
        <v>7.5100123719630905E-3</v>
      </c>
      <c r="I12" s="136">
        <f>E12/(E12+F12)</f>
        <v>7.4540324956993732E-3</v>
      </c>
      <c r="J12" s="140">
        <f>'Beta-Comps'!S17</f>
        <v>0.14521962832561669</v>
      </c>
      <c r="K12" s="141">
        <f>J12/(1+(1-G12)*H12)</f>
        <v>0.1444601998041668</v>
      </c>
    </row>
    <row r="13" spans="2:11" x14ac:dyDescent="0.3">
      <c r="B13" t="str">
        <f>'Beta-Comps'!C6</f>
        <v>Indiamart Inter.</v>
      </c>
      <c r="D13" t="s">
        <v>310</v>
      </c>
      <c r="E13" s="137">
        <f>'Beta-Comps'!F6</f>
        <v>47.6</v>
      </c>
      <c r="F13" s="137">
        <f>'Beta-Comps'!E6</f>
        <v>16041.72</v>
      </c>
      <c r="G13" s="40">
        <v>0.3</v>
      </c>
      <c r="H13" s="136">
        <f>E13/F13</f>
        <v>2.9672628620871079E-3</v>
      </c>
      <c r="I13" s="136">
        <f>E13/(E13+F13)</f>
        <v>2.9584842616095647E-3</v>
      </c>
      <c r="J13" s="140">
        <f>'Beta-Comps'!S18</f>
        <v>0.96628639848165121</v>
      </c>
      <c r="K13" s="141">
        <f>J13/(1+(1-G13)*H13)</f>
        <v>0.96428350064765467</v>
      </c>
    </row>
    <row r="14" spans="2:11" x14ac:dyDescent="0.3">
      <c r="B14" t="str">
        <f>'Beta-Comps'!C7</f>
        <v>Just Dial</v>
      </c>
      <c r="D14" t="s">
        <v>310</v>
      </c>
      <c r="E14" s="137">
        <f>'Beta-Comps'!F7</f>
        <v>87.3</v>
      </c>
      <c r="F14" s="137">
        <f>'Beta-Comps'!E7</f>
        <v>6781.34</v>
      </c>
      <c r="G14" s="40">
        <v>0.3</v>
      </c>
      <c r="H14" s="136">
        <f>E14/F14</f>
        <v>1.2873561862404775E-2</v>
      </c>
      <c r="I14" s="136">
        <f>E14/(E14+F14)</f>
        <v>1.2709939667823614E-2</v>
      </c>
      <c r="J14" s="140">
        <f>'Beta-Comps'!S19</f>
        <v>1.1585171378795092</v>
      </c>
      <c r="K14" s="141">
        <f>J14/(1+(1-G14)*H14)</f>
        <v>1.1481704079368984</v>
      </c>
    </row>
    <row r="15" spans="2:11" ht="15" thickBot="1" x14ac:dyDescent="0.35"/>
    <row r="16" spans="2:11" x14ac:dyDescent="0.3">
      <c r="F16" s="83" t="s">
        <v>182</v>
      </c>
      <c r="G16" s="142">
        <f>AVERAGE(G10:G14)</f>
        <v>0.3</v>
      </c>
      <c r="H16" s="142">
        <f>AVERAGE(H10:H14)</f>
        <v>6.1569245925617699E-3</v>
      </c>
      <c r="I16" s="142">
        <f>AVERAGE(I10:I14)</f>
        <v>6.1057008004719946E-3</v>
      </c>
      <c r="J16" s="144">
        <f>AVERAGE(J10:J14)</f>
        <v>1.0666908134303417</v>
      </c>
      <c r="K16" s="144">
        <f>AVERAGE(K10:K14)</f>
        <v>1.0624718809336084</v>
      </c>
    </row>
    <row r="17" spans="2:11" ht="15" thickBot="1" x14ac:dyDescent="0.35">
      <c r="F17" s="79" t="s">
        <v>127</v>
      </c>
      <c r="G17" s="143">
        <f>MEDIAN(G10:G14)</f>
        <v>0.3</v>
      </c>
      <c r="H17" s="143">
        <f>MEDIAN(H10:H14)</f>
        <v>4.0427557722960746E-3</v>
      </c>
      <c r="I17" s="143">
        <f>MEDIAN(I10:I14)</f>
        <v>4.0264777063068807E-3</v>
      </c>
      <c r="J17" s="145">
        <f>MEDIAN(J10:J14)</f>
        <v>1.1585171378795092</v>
      </c>
      <c r="K17" s="145">
        <f>MEDIAN(K10:K14)</f>
        <v>1.1481704079368984</v>
      </c>
    </row>
    <row r="20" spans="2:11" ht="15" thickBot="1" x14ac:dyDescent="0.35">
      <c r="B20" s="81" t="s">
        <v>146</v>
      </c>
      <c r="C20" s="80"/>
      <c r="D20" s="80"/>
      <c r="E20" s="80"/>
      <c r="G20" s="81" t="s">
        <v>158</v>
      </c>
      <c r="H20" s="80"/>
      <c r="I20" s="80"/>
      <c r="J20" s="80"/>
      <c r="K20" s="80"/>
    </row>
    <row r="22" spans="2:11" x14ac:dyDescent="0.3">
      <c r="B22" t="s">
        <v>160</v>
      </c>
      <c r="E22" s="155">
        <f>49/521</f>
        <v>9.4049904030710174E-2</v>
      </c>
      <c r="G22" t="s">
        <v>172</v>
      </c>
      <c r="K22" s="155">
        <v>7.0800000000000002E-2</v>
      </c>
    </row>
    <row r="23" spans="2:11" x14ac:dyDescent="0.3">
      <c r="B23" t="s">
        <v>161</v>
      </c>
      <c r="E23" s="29">
        <f>G17</f>
        <v>0.3</v>
      </c>
      <c r="G23" t="s">
        <v>173</v>
      </c>
      <c r="K23" s="29">
        <f>Rm!F8-WACC!K22</f>
        <v>8.5291666666666655E-2</v>
      </c>
    </row>
    <row r="24" spans="2:11" ht="16.2" x14ac:dyDescent="0.3">
      <c r="B24" s="85" t="s">
        <v>162</v>
      </c>
      <c r="C24" s="85"/>
      <c r="D24" s="85"/>
      <c r="E24" s="146">
        <f>E22*(1-E23)</f>
        <v>6.5834932821497119E-2</v>
      </c>
      <c r="G24" t="s">
        <v>174</v>
      </c>
      <c r="K24" s="141">
        <f>K33</f>
        <v>1.4905054949454546</v>
      </c>
    </row>
    <row r="25" spans="2:11" x14ac:dyDescent="0.3">
      <c r="G25" s="89" t="s">
        <v>158</v>
      </c>
      <c r="H25" s="89"/>
      <c r="I25" s="89"/>
      <c r="J25" s="89"/>
      <c r="K25" s="146">
        <f>K22+(K23*K24)</f>
        <v>0.19792769783972272</v>
      </c>
    </row>
    <row r="28" spans="2:11" ht="15" thickBot="1" x14ac:dyDescent="0.35">
      <c r="B28" s="79" t="s">
        <v>147</v>
      </c>
      <c r="C28" s="79"/>
      <c r="D28" s="79"/>
      <c r="E28" s="79"/>
      <c r="F28" s="2"/>
      <c r="G28" s="79" t="s">
        <v>159</v>
      </c>
      <c r="H28" s="79"/>
      <c r="I28" s="79"/>
      <c r="J28" s="79"/>
      <c r="K28" s="79"/>
    </row>
    <row r="30" spans="2:11" ht="15" thickBot="1" x14ac:dyDescent="0.35">
      <c r="D30" s="148" t="s">
        <v>166</v>
      </c>
      <c r="E30" s="148" t="s">
        <v>165</v>
      </c>
      <c r="G30" t="s">
        <v>175</v>
      </c>
      <c r="K30" s="140">
        <f>K17</f>
        <v>1.1481704079368984</v>
      </c>
    </row>
    <row r="31" spans="2:11" x14ac:dyDescent="0.3">
      <c r="B31" t="s">
        <v>149</v>
      </c>
      <c r="C31" s="137">
        <f>E10</f>
        <v>521</v>
      </c>
      <c r="D31" s="29">
        <f>C31/$C$33</f>
        <v>3.3795698709205395E-3</v>
      </c>
      <c r="E31" s="29">
        <f>I16</f>
        <v>6.1057008004719946E-3</v>
      </c>
      <c r="G31" t="s">
        <v>176</v>
      </c>
      <c r="K31" s="29">
        <f>E35</f>
        <v>6.1432093990170401E-3</v>
      </c>
    </row>
    <row r="32" spans="2:11" x14ac:dyDescent="0.3">
      <c r="B32" t="s">
        <v>43</v>
      </c>
      <c r="C32" s="137">
        <f>F10</f>
        <v>153640.63</v>
      </c>
      <c r="D32" s="29">
        <f>C32/$C$33</f>
        <v>0.99662043012907942</v>
      </c>
      <c r="E32" s="29">
        <f>E33-E31</f>
        <v>0.99389429919952799</v>
      </c>
      <c r="G32" t="s">
        <v>177</v>
      </c>
      <c r="K32" s="29">
        <f>E23</f>
        <v>0.3</v>
      </c>
    </row>
    <row r="33" spans="2:12" x14ac:dyDescent="0.3">
      <c r="B33" s="86" t="s">
        <v>163</v>
      </c>
      <c r="C33" s="147">
        <f>C31+C32</f>
        <v>154161.63</v>
      </c>
      <c r="D33" s="149">
        <f>C33/$C$33</f>
        <v>1</v>
      </c>
      <c r="E33" s="149">
        <f>D33</f>
        <v>1</v>
      </c>
      <c r="G33" s="89" t="s">
        <v>159</v>
      </c>
      <c r="H33" s="89"/>
      <c r="I33" s="89"/>
      <c r="J33" s="89"/>
      <c r="K33" s="156">
        <f>K30*(1+(1-K31)*K32)</f>
        <v>1.4905054949454546</v>
      </c>
    </row>
    <row r="35" spans="2:12" ht="15" thickBot="1" x14ac:dyDescent="0.35">
      <c r="B35" t="s">
        <v>164</v>
      </c>
      <c r="D35" s="150">
        <f>D31/D32</f>
        <v>3.3910300940578021E-3</v>
      </c>
      <c r="E35" s="150">
        <f>E31/E32</f>
        <v>6.1432093990170401E-3</v>
      </c>
      <c r="G35" s="79" t="s">
        <v>142</v>
      </c>
      <c r="H35" s="79"/>
      <c r="I35" s="79"/>
      <c r="J35" s="79"/>
      <c r="K35" s="79"/>
    </row>
    <row r="37" spans="2:12" ht="15" customHeight="1" thickBot="1" x14ac:dyDescent="0.35">
      <c r="B37" s="88" t="s">
        <v>167</v>
      </c>
      <c r="J37" s="81" t="s">
        <v>181</v>
      </c>
      <c r="K37" s="81" t="s">
        <v>180</v>
      </c>
      <c r="L37" s="2"/>
    </row>
    <row r="38" spans="2:12" ht="13.2" customHeight="1" x14ac:dyDescent="0.3">
      <c r="B38" s="88" t="s">
        <v>169</v>
      </c>
      <c r="G38" t="s">
        <v>178</v>
      </c>
      <c r="J38" s="29">
        <f>E24</f>
        <v>6.5834932821497119E-2</v>
      </c>
      <c r="K38" s="29">
        <f>E31</f>
        <v>6.1057008004719946E-3</v>
      </c>
    </row>
    <row r="39" spans="2:12" ht="13.8" customHeight="1" x14ac:dyDescent="0.3">
      <c r="B39" s="88" t="s">
        <v>168</v>
      </c>
      <c r="G39" t="s">
        <v>152</v>
      </c>
      <c r="J39" s="29">
        <f>K25</f>
        <v>0.19792769783972272</v>
      </c>
      <c r="K39" s="29">
        <f>E32</f>
        <v>0.99389429919952799</v>
      </c>
    </row>
    <row r="40" spans="2:12" ht="13.8" customHeight="1" x14ac:dyDescent="0.3">
      <c r="B40" s="88" t="s">
        <v>170</v>
      </c>
      <c r="G40" s="90" t="s">
        <v>179</v>
      </c>
      <c r="H40" s="90"/>
      <c r="I40" s="90"/>
      <c r="J40" s="90"/>
      <c r="K40" s="157">
        <f>SUMPRODUCT(J38:J39,K38:K39)</f>
        <v>0.19712117893861439</v>
      </c>
    </row>
    <row r="41" spans="2:12" ht="12" customHeight="1" x14ac:dyDescent="0.3">
      <c r="B41" s="88" t="s">
        <v>171</v>
      </c>
    </row>
  </sheetData>
  <sheetProtection algorithmName="SHA-512" hashValue="dVdyE3hOjfZ51eQ/JMZe3WLTK4HIak1rr1vYDoErovyUHx3nn/UtEX+29oZvrkH/qs7GWdHT3m3MtP+scR1IVg==" saltValue="kTJqacC0IAvXP5gBJsbx9w==" spinCount="100000" sheet="1" formatCells="0" formatColumns="0" formatRows="0" insertColumns="0" insertRows="0" insertHyperlinks="0" deleteColumns="0" deleteRows="0" sort="0" autoFilter="0" pivotTables="0"/>
  <mergeCells count="1">
    <mergeCell ref="B4:E4"/>
  </mergeCells>
  <pageMargins left="0.7" right="0.7" top="0.75" bottom="0.75" header="0.3" footer="0.3"/>
  <pageSetup paperSize="1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007F4-7771-41A8-91DD-02BC00436F31}">
  <dimension ref="B2:S123"/>
  <sheetViews>
    <sheetView showGridLines="0" zoomScale="70" zoomScaleNormal="70" workbookViewId="0"/>
  </sheetViews>
  <sheetFormatPr defaultRowHeight="14.4" x14ac:dyDescent="0.3"/>
  <cols>
    <col min="1" max="1" width="1.88671875" customWidth="1"/>
    <col min="2" max="2" width="10.88671875" customWidth="1"/>
    <col min="3" max="3" width="14.77734375" customWidth="1"/>
    <col min="4" max="4" width="9.77734375" customWidth="1"/>
    <col min="5" max="5" width="13.88671875" bestFit="1" customWidth="1"/>
    <col min="6" max="6" width="11.5546875" bestFit="1" customWidth="1"/>
    <col min="7" max="7" width="8.5546875" bestFit="1" customWidth="1"/>
    <col min="8" max="8" width="6.77734375" customWidth="1"/>
    <col min="9" max="9" width="15.44140625" customWidth="1"/>
    <col min="10" max="10" width="11.109375" customWidth="1"/>
    <col min="11" max="11" width="6.77734375" customWidth="1"/>
    <col min="12" max="12" width="17.109375" bestFit="1" customWidth="1"/>
    <col min="13" max="13" width="11.33203125" customWidth="1"/>
    <col min="14" max="14" width="7" customWidth="1"/>
    <col min="15" max="15" width="11.88671875" bestFit="1" customWidth="1"/>
    <col min="16" max="16" width="9.5546875" customWidth="1"/>
    <col min="17" max="17" width="9.109375" customWidth="1"/>
    <col min="18" max="18" width="20.88671875" bestFit="1" customWidth="1"/>
    <col min="19" max="19" width="10.6640625" customWidth="1"/>
    <col min="20" max="20" width="20.21875" bestFit="1" customWidth="1"/>
  </cols>
  <sheetData>
    <row r="2" spans="2:19" x14ac:dyDescent="0.3">
      <c r="B2" s="2"/>
      <c r="C2" s="162" t="s">
        <v>296</v>
      </c>
      <c r="D2" s="162" t="s">
        <v>302</v>
      </c>
      <c r="E2" s="162" t="s">
        <v>303</v>
      </c>
      <c r="F2" s="162" t="s">
        <v>304</v>
      </c>
      <c r="G2" s="162" t="s">
        <v>297</v>
      </c>
    </row>
    <row r="3" spans="2:19" ht="15" thickBot="1" x14ac:dyDescent="0.35">
      <c r="B3" s="185"/>
      <c r="C3" t="s">
        <v>298</v>
      </c>
      <c r="D3" s="186">
        <v>174.2</v>
      </c>
      <c r="E3" s="186">
        <v>153640.63</v>
      </c>
      <c r="F3" s="186">
        <v>521</v>
      </c>
      <c r="G3" s="186">
        <v>0.03</v>
      </c>
      <c r="L3" s="92" t="str">
        <f t="shared" ref="L3:M7" si="0">R15</f>
        <v>Name of the Company</v>
      </c>
      <c r="M3" s="130" t="str">
        <f t="shared" si="0"/>
        <v>Beta</v>
      </c>
    </row>
    <row r="4" spans="2:19" x14ac:dyDescent="0.3">
      <c r="B4" s="177"/>
      <c r="C4" t="s">
        <v>299</v>
      </c>
      <c r="D4" s="182">
        <v>5243.1</v>
      </c>
      <c r="E4" s="182">
        <v>67837.39</v>
      </c>
      <c r="F4" s="182">
        <v>274.25</v>
      </c>
      <c r="G4" s="182">
        <v>0.01</v>
      </c>
      <c r="L4" s="233" t="str">
        <f t="shared" si="0"/>
        <v>Info Edg.(India)</v>
      </c>
      <c r="M4" s="133">
        <f t="shared" si="0"/>
        <v>1.6108994616319379</v>
      </c>
    </row>
    <row r="5" spans="2:19" x14ac:dyDescent="0.3">
      <c r="B5" s="177"/>
      <c r="C5" t="s">
        <v>300</v>
      </c>
      <c r="D5" s="182">
        <v>402.35</v>
      </c>
      <c r="E5" s="182">
        <v>25565.87</v>
      </c>
      <c r="F5" s="182">
        <v>192</v>
      </c>
      <c r="G5" s="182">
        <v>0.02</v>
      </c>
      <c r="L5" s="233" t="str">
        <f t="shared" si="0"/>
        <v>One 97</v>
      </c>
      <c r="M5" s="133">
        <f t="shared" si="0"/>
        <v>0.14521962832561669</v>
      </c>
    </row>
    <row r="6" spans="2:19" x14ac:dyDescent="0.3">
      <c r="B6" s="177"/>
      <c r="C6" t="s">
        <v>301</v>
      </c>
      <c r="D6" s="182">
        <v>2674.55</v>
      </c>
      <c r="E6" s="182">
        <v>16041.72</v>
      </c>
      <c r="F6" s="182">
        <v>47.6</v>
      </c>
      <c r="G6" s="182">
        <v>0.03</v>
      </c>
      <c r="L6" s="233" t="str">
        <f t="shared" si="0"/>
        <v>Indiamart Inter.</v>
      </c>
      <c r="M6" s="133">
        <f t="shared" si="0"/>
        <v>0.96628639848165121</v>
      </c>
    </row>
    <row r="7" spans="2:19" x14ac:dyDescent="0.3">
      <c r="B7" s="177"/>
      <c r="C7" t="s">
        <v>326</v>
      </c>
      <c r="D7" s="182">
        <v>797.45</v>
      </c>
      <c r="E7" s="182">
        <v>6781.34</v>
      </c>
      <c r="F7" s="182">
        <v>87.3</v>
      </c>
      <c r="G7" s="182">
        <v>0.02</v>
      </c>
      <c r="L7" s="233" t="str">
        <f t="shared" si="0"/>
        <v>Just Dial</v>
      </c>
      <c r="M7" s="133">
        <f t="shared" si="0"/>
        <v>1.1585171378795092</v>
      </c>
    </row>
    <row r="8" spans="2:19" ht="3.6" customHeight="1" x14ac:dyDescent="0.3"/>
    <row r="9" spans="2:19" x14ac:dyDescent="0.3">
      <c r="C9" s="257" t="s">
        <v>325</v>
      </c>
      <c r="D9" s="257"/>
    </row>
    <row r="12" spans="2:19" x14ac:dyDescent="0.3">
      <c r="B12" s="258" t="s">
        <v>327</v>
      </c>
      <c r="C12" s="258"/>
      <c r="D12" s="258"/>
      <c r="F12" s="258" t="s">
        <v>183</v>
      </c>
      <c r="G12" s="258"/>
      <c r="H12" s="132"/>
      <c r="I12" s="258" t="s">
        <v>306</v>
      </c>
      <c r="J12" s="258"/>
      <c r="L12" s="258" t="s">
        <v>307</v>
      </c>
      <c r="M12" s="258"/>
      <c r="N12" s="132"/>
      <c r="O12" s="258" t="s">
        <v>328</v>
      </c>
      <c r="P12" s="258"/>
    </row>
    <row r="13" spans="2:19" x14ac:dyDescent="0.3">
      <c r="B13" s="128"/>
      <c r="I13" s="128"/>
      <c r="M13" s="128"/>
      <c r="N13" s="128"/>
      <c r="O13" s="128"/>
      <c r="P13" s="128"/>
    </row>
    <row r="14" spans="2:19" ht="15" thickBot="1" x14ac:dyDescent="0.35">
      <c r="B14" s="129" t="s">
        <v>190</v>
      </c>
      <c r="C14" s="130" t="s">
        <v>191</v>
      </c>
      <c r="D14" s="130" t="s">
        <v>192</v>
      </c>
      <c r="F14" s="92" t="s">
        <v>191</v>
      </c>
      <c r="G14" s="130" t="s">
        <v>192</v>
      </c>
      <c r="H14" s="131"/>
      <c r="I14" s="130" t="s">
        <v>191</v>
      </c>
      <c r="J14" s="130" t="s">
        <v>192</v>
      </c>
      <c r="L14" s="130" t="s">
        <v>191</v>
      </c>
      <c r="M14" s="130" t="s">
        <v>192</v>
      </c>
      <c r="N14" s="131"/>
      <c r="O14" s="130" t="s">
        <v>191</v>
      </c>
      <c r="P14" s="130" t="s">
        <v>192</v>
      </c>
    </row>
    <row r="15" spans="2:19" ht="15" thickBot="1" x14ac:dyDescent="0.35">
      <c r="B15" s="138">
        <v>44641</v>
      </c>
      <c r="C15" s="117">
        <v>4460.5839839999999</v>
      </c>
      <c r="F15" s="117">
        <v>17153</v>
      </c>
      <c r="I15" s="117">
        <v>546</v>
      </c>
      <c r="L15" s="117">
        <v>2218.1816410000001</v>
      </c>
      <c r="O15" s="117">
        <v>741.29998799999998</v>
      </c>
      <c r="R15" s="92" t="s">
        <v>309</v>
      </c>
      <c r="S15" s="130" t="s">
        <v>308</v>
      </c>
    </row>
    <row r="16" spans="2:19" x14ac:dyDescent="0.3">
      <c r="B16" s="138">
        <v>44648</v>
      </c>
      <c r="C16" s="117">
        <v>4563.2348629999997</v>
      </c>
      <c r="D16" s="29">
        <f>C16/C15-1</f>
        <v>2.3012878889447252E-2</v>
      </c>
      <c r="F16" s="117">
        <v>17670.449219999999</v>
      </c>
      <c r="G16" s="40">
        <f>F16/F15-1</f>
        <v>3.0166689208884767E-2</v>
      </c>
      <c r="I16" s="117">
        <v>571.29998799999998</v>
      </c>
      <c r="J16" s="29">
        <f>I16/I15-1</f>
        <v>4.6336974358974325E-2</v>
      </c>
      <c r="L16" s="117">
        <v>2217.110596</v>
      </c>
      <c r="M16" s="29">
        <f>L16/L15-1</f>
        <v>-4.8284819430621795E-4</v>
      </c>
      <c r="N16" s="29"/>
      <c r="O16" s="117">
        <v>757.70001200000002</v>
      </c>
      <c r="P16" s="29">
        <f>O16/O15-1</f>
        <v>2.2123329644516465E-2</v>
      </c>
      <c r="R16" s="18" t="str">
        <f>C4</f>
        <v>Info Edg.(India)</v>
      </c>
      <c r="S16" s="140">
        <f>SLOPE(D16:D120,$G$16:$G$120)</f>
        <v>1.6108994616319379</v>
      </c>
    </row>
    <row r="17" spans="2:19" x14ac:dyDescent="0.3">
      <c r="B17" s="138">
        <v>44655</v>
      </c>
      <c r="C17" s="117">
        <v>4812.6933589999999</v>
      </c>
      <c r="D17" s="29">
        <f t="shared" ref="D17:D80" si="1">C17/C16-1</f>
        <v>5.4667029747401452E-2</v>
      </c>
      <c r="F17" s="117">
        <v>17784.349610000001</v>
      </c>
      <c r="G17" s="40">
        <f t="shared" ref="G17:G80" si="2">F17/F16-1</f>
        <v>6.4458117947043814E-3</v>
      </c>
      <c r="I17" s="117">
        <v>616.95001200000002</v>
      </c>
      <c r="J17" s="29">
        <f t="shared" ref="J17:J80" si="3">I17/I16-1</f>
        <v>7.9905522420560704E-2</v>
      </c>
      <c r="L17" s="117">
        <v>2452.8303219999998</v>
      </c>
      <c r="M17" s="29">
        <f t="shared" ref="M17:M80" si="4">L17/L16-1</f>
        <v>0.10631843374222005</v>
      </c>
      <c r="N17" s="29"/>
      <c r="O17" s="117">
        <v>793.29998799999998</v>
      </c>
      <c r="P17" s="29">
        <f t="shared" ref="P17:P80" si="5">O17/O16-1</f>
        <v>4.6984262156775536E-2</v>
      </c>
      <c r="R17" s="18" t="str">
        <f>C5</f>
        <v>One 97</v>
      </c>
      <c r="S17" s="140">
        <f>SLOPE(J16:J120,$G$16:$G$120)</f>
        <v>0.14521962832561669</v>
      </c>
    </row>
    <row r="18" spans="2:19" x14ac:dyDescent="0.3">
      <c r="B18" s="138">
        <v>44662</v>
      </c>
      <c r="C18" s="117">
        <v>4717.1376950000003</v>
      </c>
      <c r="D18" s="29">
        <f t="shared" si="1"/>
        <v>-1.9854924648649241E-2</v>
      </c>
      <c r="F18" s="117">
        <v>17475.650389999999</v>
      </c>
      <c r="G18" s="40">
        <f t="shared" si="2"/>
        <v>-1.7357914501772043E-2</v>
      </c>
      <c r="I18" s="117">
        <v>691.20001200000002</v>
      </c>
      <c r="J18" s="29">
        <f t="shared" si="3"/>
        <v>0.12035010706831795</v>
      </c>
      <c r="L18" s="117">
        <v>2438.7841800000001</v>
      </c>
      <c r="M18" s="29">
        <f t="shared" si="4"/>
        <v>-5.7265037348962489E-3</v>
      </c>
      <c r="N18" s="29"/>
      <c r="O18" s="117">
        <v>912.59997599999997</v>
      </c>
      <c r="P18" s="29">
        <f t="shared" si="5"/>
        <v>0.15038445708384396</v>
      </c>
      <c r="R18" s="18" t="str">
        <f>C6</f>
        <v>Indiamart Inter.</v>
      </c>
      <c r="S18" s="140">
        <f>SLOPE(M16:M120,$G$16:$G$120)</f>
        <v>0.96628639848165121</v>
      </c>
    </row>
    <row r="19" spans="2:19" x14ac:dyDescent="0.3">
      <c r="B19" s="138">
        <v>44669</v>
      </c>
      <c r="C19" s="117">
        <v>4620.091797</v>
      </c>
      <c r="D19" s="29">
        <f t="shared" si="1"/>
        <v>-2.05730475289847E-2</v>
      </c>
      <c r="F19" s="117">
        <v>17171.949219999999</v>
      </c>
      <c r="G19" s="40">
        <f t="shared" si="2"/>
        <v>-1.7378533171720223E-2</v>
      </c>
      <c r="I19" s="117">
        <v>625.59997599999997</v>
      </c>
      <c r="J19" s="29">
        <f t="shared" si="3"/>
        <v>-9.4907457843041887E-2</v>
      </c>
      <c r="L19" s="117">
        <v>2402.374268</v>
      </c>
      <c r="M19" s="29">
        <f t="shared" si="4"/>
        <v>-1.4929534273098399E-2</v>
      </c>
      <c r="N19" s="29"/>
      <c r="O19" s="117">
        <v>891.75</v>
      </c>
      <c r="P19" s="29">
        <f t="shared" si="5"/>
        <v>-2.2846785610697862E-2</v>
      </c>
      <c r="R19" s="18" t="str">
        <f>C7</f>
        <v>Just Dial</v>
      </c>
      <c r="S19" s="140">
        <f>SLOPE(P16:P120,$G$16:$G$120)</f>
        <v>1.1585171378795092</v>
      </c>
    </row>
    <row r="20" spans="2:19" x14ac:dyDescent="0.3">
      <c r="B20" s="138">
        <v>44676</v>
      </c>
      <c r="C20" s="117">
        <v>4615.330078</v>
      </c>
      <c r="D20" s="29">
        <f t="shared" si="1"/>
        <v>-1.0306546296530161E-3</v>
      </c>
      <c r="F20" s="117">
        <v>17102.550780000001</v>
      </c>
      <c r="G20" s="40">
        <f t="shared" si="2"/>
        <v>-4.0413839518678163E-3</v>
      </c>
      <c r="I20" s="117">
        <v>581.65002400000003</v>
      </c>
      <c r="J20" s="29">
        <f t="shared" si="3"/>
        <v>-7.0252483513522312E-2</v>
      </c>
      <c r="L20" s="117">
        <v>2447.9741210000002</v>
      </c>
      <c r="M20" s="29">
        <f t="shared" si="4"/>
        <v>1.8981161098583721E-2</v>
      </c>
      <c r="N20" s="29"/>
      <c r="O20" s="117">
        <v>859</v>
      </c>
      <c r="P20" s="29">
        <f t="shared" si="5"/>
        <v>-3.6725539669189788E-2</v>
      </c>
    </row>
    <row r="21" spans="2:19" x14ac:dyDescent="0.3">
      <c r="B21" s="138">
        <v>44683</v>
      </c>
      <c r="C21" s="117">
        <v>3867.9465329999998</v>
      </c>
      <c r="D21" s="29">
        <f t="shared" si="1"/>
        <v>-0.16193501491097473</v>
      </c>
      <c r="F21" s="117">
        <v>16411.25</v>
      </c>
      <c r="G21" s="40">
        <f t="shared" si="2"/>
        <v>-4.0420916674512641E-2</v>
      </c>
      <c r="I21" s="117">
        <v>568</v>
      </c>
      <c r="J21" s="29">
        <f t="shared" si="3"/>
        <v>-2.3467761431743783E-2</v>
      </c>
      <c r="L21" s="117">
        <v>2200.8979490000002</v>
      </c>
      <c r="M21" s="29">
        <f t="shared" si="4"/>
        <v>-0.10093087581296367</v>
      </c>
      <c r="N21" s="29"/>
      <c r="O21" s="117">
        <v>751.45001200000002</v>
      </c>
      <c r="P21" s="29">
        <f t="shared" si="5"/>
        <v>-0.1252037112922002</v>
      </c>
    </row>
    <row r="22" spans="2:19" x14ac:dyDescent="0.3">
      <c r="B22" s="138">
        <v>44690</v>
      </c>
      <c r="C22" s="117">
        <v>3438.7368160000001</v>
      </c>
      <c r="D22" s="29">
        <f t="shared" si="1"/>
        <v>-0.11096578335251761</v>
      </c>
      <c r="F22" s="117">
        <v>15782.150390000001</v>
      </c>
      <c r="G22" s="40">
        <f t="shared" si="2"/>
        <v>-3.8333436514585983E-2</v>
      </c>
      <c r="I22" s="117">
        <v>543.15002400000003</v>
      </c>
      <c r="J22" s="29">
        <f t="shared" si="3"/>
        <v>-4.3749957746478829E-2</v>
      </c>
      <c r="L22" s="117">
        <v>2085.889404</v>
      </c>
      <c r="M22" s="29">
        <f t="shared" si="4"/>
        <v>-5.2255282918617585E-2</v>
      </c>
      <c r="N22" s="29"/>
      <c r="O22" s="117">
        <v>674.29998799999998</v>
      </c>
      <c r="P22" s="29">
        <f t="shared" si="5"/>
        <v>-0.10266820516066477</v>
      </c>
    </row>
    <row r="23" spans="2:19" x14ac:dyDescent="0.3">
      <c r="B23" s="138">
        <v>44697</v>
      </c>
      <c r="C23" s="117">
        <v>3462.9482419999999</v>
      </c>
      <c r="D23" s="29">
        <f t="shared" si="1"/>
        <v>7.0407906436302792E-3</v>
      </c>
      <c r="F23" s="117">
        <v>16266.150390000001</v>
      </c>
      <c r="G23" s="40">
        <f t="shared" si="2"/>
        <v>3.0667557211131014E-2</v>
      </c>
      <c r="I23" s="117">
        <v>575.5</v>
      </c>
      <c r="J23" s="29">
        <f t="shared" si="3"/>
        <v>5.9559927405986812E-2</v>
      </c>
      <c r="L23" s="117">
        <v>2129.9453130000002</v>
      </c>
      <c r="M23" s="29">
        <f t="shared" si="4"/>
        <v>2.112092276585531E-2</v>
      </c>
      <c r="N23" s="29"/>
      <c r="O23" s="117">
        <v>696.15002400000003</v>
      </c>
      <c r="P23" s="29">
        <f t="shared" si="5"/>
        <v>3.2404028457434952E-2</v>
      </c>
    </row>
    <row r="24" spans="2:19" x14ac:dyDescent="0.3">
      <c r="B24" s="138">
        <v>44704</v>
      </c>
      <c r="C24" s="117">
        <v>3664.7778320000002</v>
      </c>
      <c r="D24" s="29">
        <f t="shared" si="1"/>
        <v>5.8282589255054917E-2</v>
      </c>
      <c r="F24" s="117">
        <v>16352.450199999999</v>
      </c>
      <c r="G24" s="40">
        <f t="shared" si="2"/>
        <v>5.3054845756899116E-3</v>
      </c>
      <c r="I24" s="117">
        <v>616.29998799999998</v>
      </c>
      <c r="J24" s="29">
        <f t="shared" si="3"/>
        <v>7.0894853171155514E-2</v>
      </c>
      <c r="L24" s="117">
        <v>2249.0129390000002</v>
      </c>
      <c r="M24" s="29">
        <f t="shared" si="4"/>
        <v>5.5901729153925883E-2</v>
      </c>
      <c r="N24" s="29"/>
      <c r="O24" s="117">
        <v>680.54998799999998</v>
      </c>
      <c r="P24" s="29">
        <f t="shared" si="5"/>
        <v>-2.2409014525868964E-2</v>
      </c>
    </row>
    <row r="25" spans="2:19" x14ac:dyDescent="0.3">
      <c r="B25" s="138">
        <v>44711</v>
      </c>
      <c r="C25" s="117">
        <v>3799.6284179999998</v>
      </c>
      <c r="D25" s="29">
        <f t="shared" si="1"/>
        <v>3.6796387716198087E-2</v>
      </c>
      <c r="F25" s="117">
        <v>16584.300780000001</v>
      </c>
      <c r="G25" s="40">
        <f t="shared" si="2"/>
        <v>1.4178338852241401E-2</v>
      </c>
      <c r="I25" s="117">
        <v>623.45001200000002</v>
      </c>
      <c r="J25" s="29">
        <f t="shared" si="3"/>
        <v>1.1601531947458055E-2</v>
      </c>
      <c r="L25" s="117">
        <v>2245.8005370000001</v>
      </c>
      <c r="M25" s="29">
        <f t="shared" si="4"/>
        <v>-1.4283608352331223E-3</v>
      </c>
      <c r="N25" s="29"/>
      <c r="O25" s="117">
        <v>650.90002400000003</v>
      </c>
      <c r="P25" s="29">
        <f t="shared" si="5"/>
        <v>-4.3567650463319008E-2</v>
      </c>
    </row>
    <row r="26" spans="2:19" x14ac:dyDescent="0.3">
      <c r="B26" s="138">
        <v>44718</v>
      </c>
      <c r="C26" s="117">
        <v>3652.4733890000002</v>
      </c>
      <c r="D26" s="29">
        <f t="shared" si="1"/>
        <v>-3.8728794716578419E-2</v>
      </c>
      <c r="F26" s="117">
        <v>16201.79981</v>
      </c>
      <c r="G26" s="40">
        <f t="shared" si="2"/>
        <v>-2.3064039604327569E-2</v>
      </c>
      <c r="I26" s="117">
        <v>600.5</v>
      </c>
      <c r="J26" s="29">
        <f t="shared" si="3"/>
        <v>-3.681131054337039E-2</v>
      </c>
      <c r="L26" s="117">
        <v>2107.6062010000001</v>
      </c>
      <c r="M26" s="29">
        <f t="shared" si="4"/>
        <v>-6.1534554704757438E-2</v>
      </c>
      <c r="N26" s="29"/>
      <c r="O26" s="117">
        <v>619.79998799999998</v>
      </c>
      <c r="P26" s="29">
        <f t="shared" si="5"/>
        <v>-4.7780050473619329E-2</v>
      </c>
    </row>
    <row r="27" spans="2:19" x14ac:dyDescent="0.3">
      <c r="B27" s="138">
        <v>44725</v>
      </c>
      <c r="C27" s="117">
        <v>3570.461914</v>
      </c>
      <c r="D27" s="29">
        <f t="shared" si="1"/>
        <v>-2.245368172893214E-2</v>
      </c>
      <c r="F27" s="117">
        <v>15293.5</v>
      </c>
      <c r="G27" s="40">
        <f t="shared" si="2"/>
        <v>-5.6061661090231696E-2</v>
      </c>
      <c r="I27" s="117">
        <v>630.15002400000003</v>
      </c>
      <c r="J27" s="29">
        <f t="shared" si="3"/>
        <v>4.9375560366361482E-2</v>
      </c>
      <c r="L27" s="117">
        <v>1980.2701420000001</v>
      </c>
      <c r="M27" s="29">
        <f t="shared" si="4"/>
        <v>-6.0417386767785408E-2</v>
      </c>
      <c r="N27" s="29"/>
      <c r="O27" s="117">
        <v>557.65002400000003</v>
      </c>
      <c r="P27" s="29">
        <f t="shared" si="5"/>
        <v>-0.1002742258846252</v>
      </c>
    </row>
    <row r="28" spans="2:19" x14ac:dyDescent="0.3">
      <c r="B28" s="138">
        <v>44732</v>
      </c>
      <c r="C28" s="117">
        <v>3889.3303219999998</v>
      </c>
      <c r="D28" s="29">
        <f t="shared" si="1"/>
        <v>8.9307326525371211E-2</v>
      </c>
      <c r="F28" s="117">
        <v>15699.25</v>
      </c>
      <c r="G28" s="40">
        <f t="shared" si="2"/>
        <v>2.6530879131657192E-2</v>
      </c>
      <c r="I28" s="117">
        <v>648.04998799999998</v>
      </c>
      <c r="J28" s="29">
        <f t="shared" si="3"/>
        <v>2.840587688369256E-2</v>
      </c>
      <c r="L28" s="117">
        <v>2062.3798830000001</v>
      </c>
      <c r="M28" s="29">
        <f t="shared" si="4"/>
        <v>4.1463909018530254E-2</v>
      </c>
      <c r="N28" s="29"/>
      <c r="O28" s="117">
        <v>565.09997599999997</v>
      </c>
      <c r="P28" s="29">
        <f t="shared" si="5"/>
        <v>1.335954752868429E-2</v>
      </c>
    </row>
    <row r="29" spans="2:19" x14ac:dyDescent="0.3">
      <c r="B29" s="138">
        <v>44739</v>
      </c>
      <c r="C29" s="117">
        <v>3697.7214359999998</v>
      </c>
      <c r="D29" s="29">
        <f t="shared" si="1"/>
        <v>-4.926526423229316E-2</v>
      </c>
      <c r="F29" s="117">
        <v>15752.04981</v>
      </c>
      <c r="G29" s="40">
        <f t="shared" si="2"/>
        <v>3.3632058856314373E-3</v>
      </c>
      <c r="I29" s="117">
        <v>657</v>
      </c>
      <c r="J29" s="29">
        <f t="shared" si="3"/>
        <v>1.3810681530326718E-2</v>
      </c>
      <c r="L29" s="117">
        <v>1901.9460449999999</v>
      </c>
      <c r="M29" s="29">
        <f t="shared" si="4"/>
        <v>-7.7790633686083188E-2</v>
      </c>
      <c r="N29" s="29"/>
      <c r="O29" s="117">
        <v>560.59997599999997</v>
      </c>
      <c r="P29" s="29">
        <f t="shared" si="5"/>
        <v>-7.9631926935349595E-3</v>
      </c>
    </row>
    <row r="30" spans="2:19" x14ac:dyDescent="0.3">
      <c r="B30" s="138">
        <v>44746</v>
      </c>
      <c r="C30" s="117">
        <v>3947.9240719999998</v>
      </c>
      <c r="D30" s="29">
        <f t="shared" si="1"/>
        <v>6.7664003449285248E-2</v>
      </c>
      <c r="F30" s="117">
        <v>16220.599609999999</v>
      </c>
      <c r="G30" s="40">
        <f t="shared" si="2"/>
        <v>2.974532239623473E-2</v>
      </c>
      <c r="I30" s="117">
        <v>698.75</v>
      </c>
      <c r="J30" s="29">
        <f t="shared" si="3"/>
        <v>6.3546423135464325E-2</v>
      </c>
      <c r="L30" s="117">
        <v>1946.748779</v>
      </c>
      <c r="M30" s="29">
        <f t="shared" si="4"/>
        <v>2.3556259189255968E-2</v>
      </c>
      <c r="N30" s="29"/>
      <c r="O30" s="117">
        <v>580.40002400000003</v>
      </c>
      <c r="P30" s="29">
        <f t="shared" si="5"/>
        <v>3.5319387883812725E-2</v>
      </c>
    </row>
    <row r="31" spans="2:19" x14ac:dyDescent="0.3">
      <c r="B31" s="138">
        <v>44753</v>
      </c>
      <c r="C31" s="117">
        <v>3774.275635</v>
      </c>
      <c r="D31" s="29">
        <f t="shared" si="1"/>
        <v>-4.3984745864686925E-2</v>
      </c>
      <c r="F31" s="117">
        <v>16049.200199999999</v>
      </c>
      <c r="G31" s="40">
        <f t="shared" si="2"/>
        <v>-1.056677398622996E-2</v>
      </c>
      <c r="I31" s="117">
        <v>709.34997599999997</v>
      </c>
      <c r="J31" s="29">
        <f t="shared" si="3"/>
        <v>1.5169911985688733E-2</v>
      </c>
      <c r="L31" s="117">
        <v>1980.3946530000001</v>
      </c>
      <c r="M31" s="29">
        <f t="shared" si="4"/>
        <v>1.7283110364801679E-2</v>
      </c>
      <c r="N31" s="29"/>
      <c r="O31" s="117">
        <v>577.25</v>
      </c>
      <c r="P31" s="29">
        <f t="shared" si="5"/>
        <v>-5.4273326494556073E-3</v>
      </c>
    </row>
    <row r="32" spans="2:19" x14ac:dyDescent="0.3">
      <c r="B32" s="138">
        <v>44760</v>
      </c>
      <c r="C32" s="117">
        <v>4072.8515630000002</v>
      </c>
      <c r="D32" s="29">
        <f t="shared" si="1"/>
        <v>7.9108140706845909E-2</v>
      </c>
      <c r="F32" s="117">
        <v>16719.449219999999</v>
      </c>
      <c r="G32" s="40">
        <f t="shared" si="2"/>
        <v>4.1762144633225917E-2</v>
      </c>
      <c r="I32" s="117">
        <v>743.04998799999998</v>
      </c>
      <c r="J32" s="29">
        <f t="shared" si="3"/>
        <v>4.7508300754492527E-2</v>
      </c>
      <c r="L32" s="117">
        <v>2029.431274</v>
      </c>
      <c r="M32" s="29">
        <f t="shared" si="4"/>
        <v>2.4761034840059315E-2</v>
      </c>
      <c r="N32" s="29"/>
      <c r="O32" s="117">
        <v>591.15002400000003</v>
      </c>
      <c r="P32" s="29">
        <f t="shared" si="5"/>
        <v>2.4079729753139878E-2</v>
      </c>
    </row>
    <row r="33" spans="2:16" x14ac:dyDescent="0.3">
      <c r="B33" s="138">
        <v>44767</v>
      </c>
      <c r="C33" s="117">
        <v>4302.9111329999996</v>
      </c>
      <c r="D33" s="29">
        <f t="shared" si="1"/>
        <v>5.6486117021790294E-2</v>
      </c>
      <c r="F33" s="117">
        <v>17158.25</v>
      </c>
      <c r="G33" s="40">
        <f t="shared" si="2"/>
        <v>2.6244930333895411E-2</v>
      </c>
      <c r="I33" s="117">
        <v>706.79998799999998</v>
      </c>
      <c r="J33" s="29">
        <f t="shared" si="3"/>
        <v>-4.8785412267579487E-2</v>
      </c>
      <c r="L33" s="117">
        <v>2118.9377439999998</v>
      </c>
      <c r="M33" s="29">
        <f t="shared" si="4"/>
        <v>4.4104213405356196E-2</v>
      </c>
      <c r="N33" s="29"/>
      <c r="O33" s="117">
        <v>581.25</v>
      </c>
      <c r="P33" s="29">
        <f t="shared" si="5"/>
        <v>-1.6747058442139306E-2</v>
      </c>
    </row>
    <row r="34" spans="2:16" x14ac:dyDescent="0.3">
      <c r="B34" s="138">
        <v>44774</v>
      </c>
      <c r="C34" s="117">
        <v>4276.7646480000003</v>
      </c>
      <c r="D34" s="29">
        <f t="shared" si="1"/>
        <v>-6.0764640941515236E-3</v>
      </c>
      <c r="F34" s="117">
        <v>17397.5</v>
      </c>
      <c r="G34" s="40">
        <f t="shared" si="2"/>
        <v>1.3943729692713402E-2</v>
      </c>
      <c r="I34" s="117">
        <v>784.29998799999998</v>
      </c>
      <c r="J34" s="29">
        <f t="shared" si="3"/>
        <v>0.10964912466863264</v>
      </c>
      <c r="L34" s="117">
        <v>2278.0517580000001</v>
      </c>
      <c r="M34" s="29">
        <f t="shared" si="4"/>
        <v>7.5091405800169708E-2</v>
      </c>
      <c r="N34" s="29"/>
      <c r="O34" s="117">
        <v>598</v>
      </c>
      <c r="P34" s="29">
        <f t="shared" si="5"/>
        <v>2.8817204301075261E-2</v>
      </c>
    </row>
    <row r="35" spans="2:16" x14ac:dyDescent="0.3">
      <c r="B35" s="138">
        <v>44781</v>
      </c>
      <c r="C35" s="117">
        <v>4399.013672</v>
      </c>
      <c r="D35" s="29">
        <f t="shared" si="1"/>
        <v>2.8584463738767774E-2</v>
      </c>
      <c r="F35" s="117">
        <v>17698.150389999999</v>
      </c>
      <c r="G35" s="40">
        <f t="shared" si="2"/>
        <v>1.7281240982899737E-2</v>
      </c>
      <c r="I35" s="117">
        <v>787.29998799999998</v>
      </c>
      <c r="J35" s="29">
        <f t="shared" si="3"/>
        <v>3.8250669971959805E-3</v>
      </c>
      <c r="L35" s="117">
        <v>2127.8283689999998</v>
      </c>
      <c r="M35" s="29">
        <f t="shared" si="4"/>
        <v>-6.5943799772085865E-2</v>
      </c>
      <c r="N35" s="29"/>
      <c r="O35" s="117">
        <v>592.5</v>
      </c>
      <c r="P35" s="29">
        <f t="shared" si="5"/>
        <v>-9.1973244147157684E-3</v>
      </c>
    </row>
    <row r="36" spans="2:16" x14ac:dyDescent="0.3">
      <c r="B36" s="138">
        <v>44788</v>
      </c>
      <c r="C36" s="117">
        <v>4420.0502930000002</v>
      </c>
      <c r="D36" s="29">
        <f t="shared" si="1"/>
        <v>4.7821222138726416E-3</v>
      </c>
      <c r="F36" s="117">
        <v>17758.449219999999</v>
      </c>
      <c r="G36" s="40">
        <f t="shared" si="2"/>
        <v>3.4070695903947179E-3</v>
      </c>
      <c r="I36" s="117">
        <v>772.09997599999997</v>
      </c>
      <c r="J36" s="29">
        <f t="shared" si="3"/>
        <v>-1.9306506073514695E-2</v>
      </c>
      <c r="L36" s="117">
        <v>2140.6293949999999</v>
      </c>
      <c r="M36" s="29">
        <f t="shared" si="4"/>
        <v>6.016004949692455E-3</v>
      </c>
      <c r="N36" s="29"/>
      <c r="O36" s="117">
        <v>599.54998799999998</v>
      </c>
      <c r="P36" s="29">
        <f t="shared" si="5"/>
        <v>1.1898713924050508E-2</v>
      </c>
    </row>
    <row r="37" spans="2:16" x14ac:dyDescent="0.3">
      <c r="B37" s="138">
        <v>44795</v>
      </c>
      <c r="C37" s="117">
        <v>4407.1054690000001</v>
      </c>
      <c r="D37" s="29">
        <f t="shared" si="1"/>
        <v>-2.9286598888933479E-3</v>
      </c>
      <c r="F37" s="117">
        <v>17558.900389999999</v>
      </c>
      <c r="G37" s="40">
        <f t="shared" si="2"/>
        <v>-1.1236838731124243E-2</v>
      </c>
      <c r="I37" s="117">
        <v>762.04998799999998</v>
      </c>
      <c r="J37" s="29">
        <f t="shared" si="3"/>
        <v>-1.3016433509123626E-2</v>
      </c>
      <c r="L37" s="117">
        <v>2179.8286130000001</v>
      </c>
      <c r="M37" s="29">
        <f t="shared" si="4"/>
        <v>1.8312005848167834E-2</v>
      </c>
      <c r="N37" s="29"/>
      <c r="O37" s="117">
        <v>610.79998799999998</v>
      </c>
      <c r="P37" s="29">
        <f t="shared" si="5"/>
        <v>1.8764073430354244E-2</v>
      </c>
    </row>
    <row r="38" spans="2:16" x14ac:dyDescent="0.3">
      <c r="B38" s="138">
        <v>44802</v>
      </c>
      <c r="C38" s="117">
        <v>4224.2231449999999</v>
      </c>
      <c r="D38" s="29">
        <f t="shared" si="1"/>
        <v>-4.1497151653485886E-2</v>
      </c>
      <c r="F38" s="117">
        <v>17539.449219999999</v>
      </c>
      <c r="G38" s="40">
        <f t="shared" si="2"/>
        <v>-1.1077669767451948E-3</v>
      </c>
      <c r="I38" s="117">
        <v>727.20001200000002</v>
      </c>
      <c r="J38" s="29">
        <f t="shared" si="3"/>
        <v>-4.5731876581303732E-2</v>
      </c>
      <c r="L38" s="117">
        <v>2367.0595699999999</v>
      </c>
      <c r="M38" s="29">
        <f t="shared" si="4"/>
        <v>8.5892512779856656E-2</v>
      </c>
      <c r="N38" s="29"/>
      <c r="O38" s="117">
        <v>605.90002400000003</v>
      </c>
      <c r="P38" s="29">
        <f t="shared" si="5"/>
        <v>-8.0222070993228867E-3</v>
      </c>
    </row>
    <row r="39" spans="2:16" x14ac:dyDescent="0.3">
      <c r="B39" s="138">
        <v>44809</v>
      </c>
      <c r="C39" s="117">
        <v>4256.0117190000001</v>
      </c>
      <c r="D39" s="29">
        <f t="shared" si="1"/>
        <v>7.5253065259175411E-3</v>
      </c>
      <c r="F39" s="117">
        <v>17833.349610000001</v>
      </c>
      <c r="G39" s="40">
        <f t="shared" si="2"/>
        <v>1.675653473000005E-2</v>
      </c>
      <c r="I39" s="117">
        <v>727.90002400000003</v>
      </c>
      <c r="J39" s="29">
        <f t="shared" si="3"/>
        <v>9.6261274539144459E-4</v>
      </c>
      <c r="L39" s="117">
        <v>2375.857422</v>
      </c>
      <c r="M39" s="29">
        <f t="shared" si="4"/>
        <v>3.7167852095925102E-3</v>
      </c>
      <c r="N39" s="29"/>
      <c r="O39" s="117">
        <v>607.04998799999998</v>
      </c>
      <c r="P39" s="29">
        <f t="shared" si="5"/>
        <v>1.8979434798636063E-3</v>
      </c>
    </row>
    <row r="40" spans="2:16" x14ac:dyDescent="0.3">
      <c r="B40" s="138">
        <v>44816</v>
      </c>
      <c r="C40" s="117">
        <v>4094.3874510000001</v>
      </c>
      <c r="D40" s="29">
        <f t="shared" si="1"/>
        <v>-3.7975522313170584E-2</v>
      </c>
      <c r="F40" s="117">
        <v>17530.849610000001</v>
      </c>
      <c r="G40" s="40">
        <f t="shared" si="2"/>
        <v>-1.6962601340489325E-2</v>
      </c>
      <c r="I40" s="117">
        <v>718.59997599999997</v>
      </c>
      <c r="J40" s="29">
        <f t="shared" si="3"/>
        <v>-1.2776545807615003E-2</v>
      </c>
      <c r="L40" s="117">
        <v>2235.6572270000001</v>
      </c>
      <c r="M40" s="29">
        <f t="shared" si="4"/>
        <v>-5.9010357145917958E-2</v>
      </c>
      <c r="N40" s="29"/>
      <c r="O40" s="117">
        <v>580.45001200000002</v>
      </c>
      <c r="P40" s="29">
        <f t="shared" si="5"/>
        <v>-4.3818427684410022E-2</v>
      </c>
    </row>
    <row r="41" spans="2:16" x14ac:dyDescent="0.3">
      <c r="B41" s="138">
        <v>44823</v>
      </c>
      <c r="C41" s="117">
        <v>3872.8625489999999</v>
      </c>
      <c r="D41" s="29">
        <f t="shared" si="1"/>
        <v>-5.4104528369901983E-2</v>
      </c>
      <c r="F41" s="117">
        <v>17327.349610000001</v>
      </c>
      <c r="G41" s="40">
        <f t="shared" si="2"/>
        <v>-1.160810825072156E-2</v>
      </c>
      <c r="I41" s="117">
        <v>692.59997599999997</v>
      </c>
      <c r="J41" s="29">
        <f t="shared" si="3"/>
        <v>-3.6181465166093996E-2</v>
      </c>
      <c r="L41" s="117">
        <v>2193.6992190000001</v>
      </c>
      <c r="M41" s="29">
        <f t="shared" si="4"/>
        <v>-1.8767639105527367E-2</v>
      </c>
      <c r="N41" s="29"/>
      <c r="O41" s="117">
        <v>565.25</v>
      </c>
      <c r="P41" s="29">
        <f t="shared" si="5"/>
        <v>-2.6186599510312325E-2</v>
      </c>
    </row>
    <row r="42" spans="2:16" x14ac:dyDescent="0.3">
      <c r="B42" s="138">
        <v>44830</v>
      </c>
      <c r="C42" s="117">
        <v>3835.064453</v>
      </c>
      <c r="D42" s="29">
        <f t="shared" si="1"/>
        <v>-9.7597308248803527E-3</v>
      </c>
      <c r="F42" s="117">
        <v>17094.349610000001</v>
      </c>
      <c r="G42" s="40">
        <f t="shared" si="2"/>
        <v>-1.3446949778489481E-2</v>
      </c>
      <c r="I42" s="117">
        <v>637.95001200000002</v>
      </c>
      <c r="J42" s="29">
        <f t="shared" si="3"/>
        <v>-7.8905523958608947E-2</v>
      </c>
      <c r="L42" s="117">
        <v>2221.405518</v>
      </c>
      <c r="M42" s="29">
        <f t="shared" si="4"/>
        <v>1.2629944324194842E-2</v>
      </c>
      <c r="N42" s="29"/>
      <c r="O42" s="117">
        <v>568.95001200000002</v>
      </c>
      <c r="P42" s="29">
        <f t="shared" si="5"/>
        <v>6.5457974347633563E-3</v>
      </c>
    </row>
    <row r="43" spans="2:16" x14ac:dyDescent="0.3">
      <c r="B43" s="138">
        <v>44837</v>
      </c>
      <c r="C43" s="117">
        <v>3894.2700199999999</v>
      </c>
      <c r="D43" s="29">
        <f t="shared" si="1"/>
        <v>1.5437958794587203E-2</v>
      </c>
      <c r="F43" s="117">
        <v>17314.650389999999</v>
      </c>
      <c r="G43" s="40">
        <f t="shared" si="2"/>
        <v>1.2887344942981827E-2</v>
      </c>
      <c r="I43" s="117">
        <v>707.45001200000002</v>
      </c>
      <c r="J43" s="29">
        <f t="shared" si="3"/>
        <v>0.10894270505946779</v>
      </c>
      <c r="L43" s="117">
        <v>2235.7319339999999</v>
      </c>
      <c r="M43" s="29">
        <f t="shared" si="4"/>
        <v>6.4492574110910361E-3</v>
      </c>
      <c r="N43" s="29"/>
      <c r="O43" s="117">
        <v>575.15002400000003</v>
      </c>
      <c r="P43" s="29">
        <f t="shared" si="5"/>
        <v>1.0897287756802099E-2</v>
      </c>
    </row>
    <row r="44" spans="2:16" x14ac:dyDescent="0.3">
      <c r="B44" s="138">
        <v>44844</v>
      </c>
      <c r="C44" s="117">
        <v>3738.1596679999998</v>
      </c>
      <c r="D44" s="29">
        <f t="shared" si="1"/>
        <v>-4.0087192515736225E-2</v>
      </c>
      <c r="F44" s="117">
        <v>17185.699219999999</v>
      </c>
      <c r="G44" s="40">
        <f t="shared" si="2"/>
        <v>-7.447517974401352E-3</v>
      </c>
      <c r="I44" s="117">
        <v>681.5</v>
      </c>
      <c r="J44" s="29">
        <f t="shared" si="3"/>
        <v>-3.6681053869287439E-2</v>
      </c>
      <c r="L44" s="117">
        <v>2161.0844729999999</v>
      </c>
      <c r="M44" s="29">
        <f t="shared" si="4"/>
        <v>-3.3388377141639891E-2</v>
      </c>
      <c r="N44" s="29"/>
      <c r="O44" s="117">
        <v>569.90002400000003</v>
      </c>
      <c r="P44" s="29">
        <f t="shared" si="5"/>
        <v>-9.1280531703498147E-3</v>
      </c>
    </row>
    <row r="45" spans="2:16" x14ac:dyDescent="0.3">
      <c r="B45" s="138">
        <v>44851</v>
      </c>
      <c r="C45" s="117">
        <v>3796.8684079999998</v>
      </c>
      <c r="D45" s="29">
        <f t="shared" si="1"/>
        <v>1.5705252106422263E-2</v>
      </c>
      <c r="F45" s="117">
        <v>17576.300780000001</v>
      </c>
      <c r="G45" s="40">
        <f t="shared" si="2"/>
        <v>2.2728290248757332E-2</v>
      </c>
      <c r="I45" s="117">
        <v>629.59997599999997</v>
      </c>
      <c r="J45" s="29">
        <f t="shared" si="3"/>
        <v>-7.6155574468085185E-2</v>
      </c>
      <c r="L45" s="117">
        <v>2173.0439449999999</v>
      </c>
      <c r="M45" s="29">
        <f t="shared" si="4"/>
        <v>5.5340141255089126E-3</v>
      </c>
      <c r="N45" s="29"/>
      <c r="O45" s="117">
        <v>601.70001200000002</v>
      </c>
      <c r="P45" s="29">
        <f t="shared" si="5"/>
        <v>5.5799239622421837E-2</v>
      </c>
    </row>
    <row r="46" spans="2:16" x14ac:dyDescent="0.3">
      <c r="B46" s="138">
        <v>44858</v>
      </c>
      <c r="C46" s="117">
        <v>3796.024414</v>
      </c>
      <c r="D46" s="29">
        <f t="shared" si="1"/>
        <v>-2.2228687152325843E-4</v>
      </c>
      <c r="F46" s="117">
        <v>17786.800780000001</v>
      </c>
      <c r="G46" s="40">
        <f t="shared" si="2"/>
        <v>1.1976353991365762E-2</v>
      </c>
      <c r="I46" s="117">
        <v>642.84997599999997</v>
      </c>
      <c r="J46" s="29">
        <f t="shared" si="3"/>
        <v>2.1045108807310475E-2</v>
      </c>
      <c r="L46" s="117">
        <v>2263.0395509999998</v>
      </c>
      <c r="M46" s="29">
        <f t="shared" si="4"/>
        <v>4.141453568257214E-2</v>
      </c>
      <c r="N46" s="29"/>
      <c r="O46" s="117">
        <v>598.45001200000002</v>
      </c>
      <c r="P46" s="29">
        <f t="shared" si="5"/>
        <v>-5.4013626976626705E-3</v>
      </c>
    </row>
    <row r="47" spans="2:16" x14ac:dyDescent="0.3">
      <c r="B47" s="138">
        <v>44865</v>
      </c>
      <c r="C47" s="117">
        <v>3865.9086910000001</v>
      </c>
      <c r="D47" s="29">
        <f t="shared" si="1"/>
        <v>1.8409859731739919E-2</v>
      </c>
      <c r="F47" s="117">
        <v>18117.150389999999</v>
      </c>
      <c r="G47" s="40">
        <f t="shared" si="2"/>
        <v>1.8572739082536538E-2</v>
      </c>
      <c r="I47" s="117">
        <v>650.34997599999997</v>
      </c>
      <c r="J47" s="29">
        <f t="shared" si="3"/>
        <v>1.1666796733301954E-2</v>
      </c>
      <c r="L47" s="117">
        <v>2342.5205080000001</v>
      </c>
      <c r="M47" s="29">
        <f t="shared" si="4"/>
        <v>3.51213291720327E-2</v>
      </c>
      <c r="N47" s="29"/>
      <c r="O47" s="117">
        <v>649.75</v>
      </c>
      <c r="P47" s="29">
        <f t="shared" si="5"/>
        <v>8.5721425300932186E-2</v>
      </c>
    </row>
    <row r="48" spans="2:16" x14ac:dyDescent="0.3">
      <c r="B48" s="138">
        <v>44872</v>
      </c>
      <c r="C48" s="117">
        <v>4073.0795899999998</v>
      </c>
      <c r="D48" s="29">
        <f t="shared" si="1"/>
        <v>5.3589185766933056E-2</v>
      </c>
      <c r="F48" s="117">
        <v>18349.699219999999</v>
      </c>
      <c r="G48" s="40">
        <f t="shared" si="2"/>
        <v>1.2835839245909142E-2</v>
      </c>
      <c r="I48" s="117">
        <v>632</v>
      </c>
      <c r="J48" s="29">
        <f t="shared" si="3"/>
        <v>-2.8215540366222758E-2</v>
      </c>
      <c r="L48" s="117">
        <v>2389.6857909999999</v>
      </c>
      <c r="M48" s="29">
        <f t="shared" si="4"/>
        <v>2.0134416257584276E-2</v>
      </c>
      <c r="N48" s="29"/>
      <c r="O48" s="117">
        <v>608.70001200000002</v>
      </c>
      <c r="P48" s="29">
        <f t="shared" si="5"/>
        <v>-6.3178126971912274E-2</v>
      </c>
    </row>
    <row r="49" spans="2:16" x14ac:dyDescent="0.3">
      <c r="B49" s="138">
        <v>44879</v>
      </c>
      <c r="C49" s="117">
        <v>3868.9882809999999</v>
      </c>
      <c r="D49" s="29">
        <f t="shared" si="1"/>
        <v>-5.010737072289817E-2</v>
      </c>
      <c r="F49" s="117">
        <v>18307.650389999999</v>
      </c>
      <c r="G49" s="40">
        <f t="shared" si="2"/>
        <v>-2.2915269343580791E-3</v>
      </c>
      <c r="I49" s="117">
        <v>547</v>
      </c>
      <c r="J49" s="29">
        <f t="shared" si="3"/>
        <v>-0.134493670886076</v>
      </c>
      <c r="L49" s="117">
        <v>2238.1984859999998</v>
      </c>
      <c r="M49" s="29">
        <f t="shared" si="4"/>
        <v>-6.3392143674507073E-2</v>
      </c>
      <c r="N49" s="29"/>
      <c r="O49" s="117">
        <v>600.70001200000002</v>
      </c>
      <c r="P49" s="29">
        <f t="shared" si="5"/>
        <v>-1.3142763006878333E-2</v>
      </c>
    </row>
    <row r="50" spans="2:16" x14ac:dyDescent="0.3">
      <c r="B50" s="138">
        <v>44886</v>
      </c>
      <c r="C50" s="117">
        <v>3938.5217290000001</v>
      </c>
      <c r="D50" s="29">
        <f t="shared" si="1"/>
        <v>1.7971997574008691E-2</v>
      </c>
      <c r="F50" s="117">
        <v>18512.75</v>
      </c>
      <c r="G50" s="40">
        <f t="shared" si="2"/>
        <v>1.1202945524458441E-2</v>
      </c>
      <c r="I50" s="117">
        <v>465.20001200000002</v>
      </c>
      <c r="J50" s="29">
        <f t="shared" si="3"/>
        <v>-0.14954293967093235</v>
      </c>
      <c r="L50" s="117">
        <v>2182.4125979999999</v>
      </c>
      <c r="M50" s="29">
        <f t="shared" si="4"/>
        <v>-2.4924459715678582E-2</v>
      </c>
      <c r="N50" s="29"/>
      <c r="O50" s="117">
        <v>588.40002400000003</v>
      </c>
      <c r="P50" s="29">
        <f t="shared" si="5"/>
        <v>-2.0476090817857284E-2</v>
      </c>
    </row>
    <row r="51" spans="2:16" ht="12" customHeight="1" x14ac:dyDescent="0.3">
      <c r="B51" s="138">
        <v>44893</v>
      </c>
      <c r="C51" s="117">
        <v>4026.1640630000002</v>
      </c>
      <c r="D51" s="29">
        <f t="shared" si="1"/>
        <v>2.2252596286234771E-2</v>
      </c>
      <c r="F51" s="117">
        <v>18696.099610000001</v>
      </c>
      <c r="G51" s="40">
        <f t="shared" si="2"/>
        <v>9.9039640247937655E-3</v>
      </c>
      <c r="I51" s="117">
        <v>536.95001200000002</v>
      </c>
      <c r="J51" s="29">
        <f t="shared" si="3"/>
        <v>0.15423473376866559</v>
      </c>
      <c r="L51" s="117">
        <v>2225.8403320000002</v>
      </c>
      <c r="M51" s="29">
        <f t="shared" si="4"/>
        <v>1.9898956796619682E-2</v>
      </c>
      <c r="N51" s="29"/>
      <c r="O51" s="117">
        <v>597.5</v>
      </c>
      <c r="P51" s="29">
        <f t="shared" si="5"/>
        <v>1.5465628193108261E-2</v>
      </c>
    </row>
    <row r="52" spans="2:16" x14ac:dyDescent="0.3">
      <c r="B52" s="138">
        <v>44900</v>
      </c>
      <c r="C52" s="117">
        <v>3998.6760250000002</v>
      </c>
      <c r="D52" s="29">
        <f t="shared" si="1"/>
        <v>-6.8273516850969607E-3</v>
      </c>
      <c r="F52" s="117">
        <v>18496.599610000001</v>
      </c>
      <c r="G52" s="40">
        <f t="shared" si="2"/>
        <v>-1.0670674855267293E-2</v>
      </c>
      <c r="I52" s="117">
        <v>544.59997599999997</v>
      </c>
      <c r="J52" s="29">
        <f t="shared" si="3"/>
        <v>1.4247069241149379E-2</v>
      </c>
      <c r="L52" s="117">
        <v>2210.2434079999998</v>
      </c>
      <c r="M52" s="29">
        <f t="shared" si="4"/>
        <v>-7.007207020094719E-3</v>
      </c>
      <c r="N52" s="29"/>
      <c r="O52" s="117">
        <v>574.70001200000002</v>
      </c>
      <c r="P52" s="29">
        <f t="shared" si="5"/>
        <v>-3.8158975732217493E-2</v>
      </c>
    </row>
    <row r="53" spans="2:16" x14ac:dyDescent="0.3">
      <c r="B53" s="138">
        <v>44907</v>
      </c>
      <c r="C53" s="117">
        <v>4119.3833009999998</v>
      </c>
      <c r="D53" s="29">
        <f t="shared" si="1"/>
        <v>3.0186810645655981E-2</v>
      </c>
      <c r="F53" s="117">
        <v>18269</v>
      </c>
      <c r="G53" s="40">
        <f t="shared" si="2"/>
        <v>-1.2304943330067597E-2</v>
      </c>
      <c r="I53" s="117">
        <v>528</v>
      </c>
      <c r="J53" s="29">
        <f t="shared" si="3"/>
        <v>-3.0481044310585848E-2</v>
      </c>
      <c r="L53" s="117">
        <v>2159.9384770000001</v>
      </c>
      <c r="M53" s="29">
        <f t="shared" si="4"/>
        <v>-2.2759905455625562E-2</v>
      </c>
      <c r="N53" s="29"/>
      <c r="O53" s="117">
        <v>594.04998799999998</v>
      </c>
      <c r="P53" s="29">
        <f t="shared" si="5"/>
        <v>3.3669698270338611E-2</v>
      </c>
    </row>
    <row r="54" spans="2:16" x14ac:dyDescent="0.3">
      <c r="B54" s="138">
        <v>44914</v>
      </c>
      <c r="C54" s="117">
        <v>3829.9650879999999</v>
      </c>
      <c r="D54" s="29">
        <f t="shared" si="1"/>
        <v>-7.0257655540270414E-2</v>
      </c>
      <c r="F54" s="117">
        <v>17806.800780000001</v>
      </c>
      <c r="G54" s="40">
        <f t="shared" si="2"/>
        <v>-2.5299645300782658E-2</v>
      </c>
      <c r="I54" s="117">
        <v>476.10000600000001</v>
      </c>
      <c r="J54" s="29">
        <f t="shared" si="3"/>
        <v>-9.8295443181818154E-2</v>
      </c>
      <c r="L54" s="117">
        <v>2047.444336</v>
      </c>
      <c r="M54" s="29">
        <f t="shared" si="4"/>
        <v>-5.2082104281158226E-2</v>
      </c>
      <c r="N54" s="29"/>
      <c r="O54" s="117">
        <v>572.09997599999997</v>
      </c>
      <c r="P54" s="29">
        <f t="shared" si="5"/>
        <v>-3.6949772651119095E-2</v>
      </c>
    </row>
    <row r="55" spans="2:16" x14ac:dyDescent="0.3">
      <c r="B55" s="138">
        <v>44921</v>
      </c>
      <c r="C55" s="117">
        <v>3916.0634770000001</v>
      </c>
      <c r="D55" s="29">
        <f t="shared" si="1"/>
        <v>2.2480202044076858E-2</v>
      </c>
      <c r="F55" s="117">
        <v>18105.300780000001</v>
      </c>
      <c r="G55" s="40">
        <f t="shared" si="2"/>
        <v>1.676325824542646E-2</v>
      </c>
      <c r="I55" s="117">
        <v>531</v>
      </c>
      <c r="J55" s="29">
        <f t="shared" si="3"/>
        <v>0.11531189520715945</v>
      </c>
      <c r="L55" s="117">
        <v>2152.4638669999999</v>
      </c>
      <c r="M55" s="29">
        <f t="shared" si="4"/>
        <v>5.1292984699731425E-2</v>
      </c>
      <c r="N55" s="29"/>
      <c r="O55" s="117">
        <v>600.90002400000003</v>
      </c>
      <c r="P55" s="29">
        <f t="shared" si="5"/>
        <v>5.0340935515089225E-2</v>
      </c>
    </row>
    <row r="56" spans="2:16" x14ac:dyDescent="0.3">
      <c r="B56" s="138">
        <v>44928</v>
      </c>
      <c r="C56" s="117">
        <v>3672.0595699999999</v>
      </c>
      <c r="D56" s="29">
        <f t="shared" si="1"/>
        <v>-6.230846574196125E-2</v>
      </c>
      <c r="F56" s="117">
        <v>17859.449219999999</v>
      </c>
      <c r="G56" s="40">
        <f t="shared" si="2"/>
        <v>-1.3578982364743863E-2</v>
      </c>
      <c r="I56" s="117">
        <v>551.34997599999997</v>
      </c>
      <c r="J56" s="29">
        <f t="shared" si="3"/>
        <v>3.8323871939736298E-2</v>
      </c>
      <c r="L56" s="117">
        <v>2162.4548340000001</v>
      </c>
      <c r="M56" s="29">
        <f t="shared" si="4"/>
        <v>4.6416421446948686E-3</v>
      </c>
      <c r="N56" s="29"/>
      <c r="O56" s="117">
        <v>591.34997599999997</v>
      </c>
      <c r="P56" s="29">
        <f t="shared" si="5"/>
        <v>-1.5892906670944118E-2</v>
      </c>
    </row>
    <row r="57" spans="2:16" x14ac:dyDescent="0.3">
      <c r="B57" s="138">
        <v>44935</v>
      </c>
      <c r="C57" s="117">
        <v>3717.125732</v>
      </c>
      <c r="D57" s="29">
        <f t="shared" si="1"/>
        <v>1.2272720837151363E-2</v>
      </c>
      <c r="F57" s="117">
        <v>17956.599610000001</v>
      </c>
      <c r="G57" s="40">
        <f t="shared" si="2"/>
        <v>5.4397192658779403E-3</v>
      </c>
      <c r="I57" s="117">
        <v>560.09997599999997</v>
      </c>
      <c r="J57" s="29">
        <f t="shared" si="3"/>
        <v>1.5870137627429504E-2</v>
      </c>
      <c r="L57" s="117">
        <v>2222.750732</v>
      </c>
      <c r="M57" s="29">
        <f t="shared" si="4"/>
        <v>2.7883078551272034E-2</v>
      </c>
      <c r="N57" s="29"/>
      <c r="O57" s="117">
        <v>585.75</v>
      </c>
      <c r="P57" s="29">
        <f t="shared" si="5"/>
        <v>-9.4698169058520243E-3</v>
      </c>
    </row>
    <row r="58" spans="2:16" x14ac:dyDescent="0.3">
      <c r="B58" s="138">
        <v>44942</v>
      </c>
      <c r="C58" s="117">
        <v>3655.6267090000001</v>
      </c>
      <c r="D58" s="29">
        <f t="shared" si="1"/>
        <v>-1.6544778797920934E-2</v>
      </c>
      <c r="F58" s="117">
        <v>18027.650389999999</v>
      </c>
      <c r="G58" s="40">
        <f t="shared" si="2"/>
        <v>3.9568059400527655E-3</v>
      </c>
      <c r="I58" s="117">
        <v>550.84997599999997</v>
      </c>
      <c r="J58" s="29">
        <f t="shared" si="3"/>
        <v>-1.6514908759789004E-2</v>
      </c>
      <c r="L58" s="117">
        <v>2267.125732</v>
      </c>
      <c r="M58" s="29">
        <f t="shared" si="4"/>
        <v>1.9964001973389101E-2</v>
      </c>
      <c r="N58" s="29"/>
      <c r="O58" s="117">
        <v>656.95001200000002</v>
      </c>
      <c r="P58" s="29">
        <f t="shared" si="5"/>
        <v>0.1215535842936406</v>
      </c>
    </row>
    <row r="59" spans="2:16" x14ac:dyDescent="0.3">
      <c r="B59" s="138">
        <v>44949</v>
      </c>
      <c r="C59" s="117">
        <v>3629.0351559999999</v>
      </c>
      <c r="D59" s="29">
        <f t="shared" si="1"/>
        <v>-7.2741434278650319E-3</v>
      </c>
      <c r="F59" s="117">
        <v>17604.349610000001</v>
      </c>
      <c r="G59" s="40">
        <f t="shared" si="2"/>
        <v>-2.3480640618302906E-2</v>
      </c>
      <c r="I59" s="117">
        <v>513.40002400000003</v>
      </c>
      <c r="J59" s="29">
        <f t="shared" si="3"/>
        <v>-6.7985755889367505E-2</v>
      </c>
      <c r="L59" s="117">
        <v>2209.695068</v>
      </c>
      <c r="M59" s="29">
        <f t="shared" si="4"/>
        <v>-2.5331927201644899E-2</v>
      </c>
      <c r="N59" s="29"/>
      <c r="O59" s="117">
        <v>617.65002400000003</v>
      </c>
      <c r="P59" s="29">
        <f t="shared" si="5"/>
        <v>-5.9821884895558841E-2</v>
      </c>
    </row>
    <row r="60" spans="2:16" x14ac:dyDescent="0.3">
      <c r="B60" s="138">
        <v>44956</v>
      </c>
      <c r="C60" s="117">
        <v>3642.1813959999999</v>
      </c>
      <c r="D60" s="29">
        <f t="shared" si="1"/>
        <v>3.622516573934309E-3</v>
      </c>
      <c r="F60" s="117">
        <v>17854.050780000001</v>
      </c>
      <c r="G60" s="40">
        <f t="shared" si="2"/>
        <v>1.4184061071938592E-2</v>
      </c>
      <c r="I60" s="117">
        <v>524.95001200000002</v>
      </c>
      <c r="J60" s="29">
        <f t="shared" si="3"/>
        <v>2.2497053876257667E-2</v>
      </c>
      <c r="L60" s="117">
        <v>2275.8210450000001</v>
      </c>
      <c r="M60" s="29">
        <f t="shared" si="4"/>
        <v>2.9925385614337774E-2</v>
      </c>
      <c r="N60" s="29"/>
      <c r="O60" s="117">
        <v>622.40002400000003</v>
      </c>
      <c r="P60" s="29">
        <f t="shared" si="5"/>
        <v>7.6904392705083868E-3</v>
      </c>
    </row>
    <row r="61" spans="2:16" x14ac:dyDescent="0.3">
      <c r="B61" s="138">
        <v>44963</v>
      </c>
      <c r="C61" s="117">
        <v>3798.2941890000002</v>
      </c>
      <c r="D61" s="29">
        <f t="shared" si="1"/>
        <v>4.2862443142302142E-2</v>
      </c>
      <c r="F61" s="117">
        <v>17856.5</v>
      </c>
      <c r="G61" s="40">
        <f t="shared" si="2"/>
        <v>1.3718007359653228E-4</v>
      </c>
      <c r="I61" s="117">
        <v>650.54998799999998</v>
      </c>
      <c r="J61" s="29">
        <f t="shared" si="3"/>
        <v>0.23926083080078109</v>
      </c>
      <c r="L61" s="117">
        <v>2387.7922359999998</v>
      </c>
      <c r="M61" s="29">
        <f t="shared" si="4"/>
        <v>4.920034958196795E-2</v>
      </c>
      <c r="N61" s="29"/>
      <c r="O61" s="117">
        <v>627.5</v>
      </c>
      <c r="P61" s="29">
        <f t="shared" si="5"/>
        <v>8.1940485272218311E-3</v>
      </c>
    </row>
    <row r="62" spans="2:16" x14ac:dyDescent="0.3">
      <c r="B62" s="138">
        <v>44970</v>
      </c>
      <c r="C62" s="117">
        <v>3500.70874</v>
      </c>
      <c r="D62" s="29">
        <f t="shared" si="1"/>
        <v>-7.834713010430272E-2</v>
      </c>
      <c r="F62" s="117">
        <v>17944.199219999999</v>
      </c>
      <c r="G62" s="40">
        <f t="shared" si="2"/>
        <v>4.9113331279926342E-3</v>
      </c>
      <c r="I62" s="117">
        <v>626.84997599999997</v>
      </c>
      <c r="J62" s="29">
        <f t="shared" si="3"/>
        <v>-3.6430731591989507E-2</v>
      </c>
      <c r="L62" s="117">
        <v>2390.6328130000002</v>
      </c>
      <c r="M62" s="29">
        <f t="shared" si="4"/>
        <v>1.1896248581320101E-3</v>
      </c>
      <c r="N62" s="29"/>
      <c r="O62" s="117">
        <v>634.70001200000002</v>
      </c>
      <c r="P62" s="29">
        <f t="shared" si="5"/>
        <v>1.1474122709163481E-2</v>
      </c>
    </row>
    <row r="63" spans="2:16" x14ac:dyDescent="0.3">
      <c r="B63" s="138">
        <v>44977</v>
      </c>
      <c r="C63" s="117">
        <v>3541.2434079999998</v>
      </c>
      <c r="D63" s="29">
        <f t="shared" si="1"/>
        <v>1.1578989002095641E-2</v>
      </c>
      <c r="F63" s="117">
        <v>17465.800780000001</v>
      </c>
      <c r="G63" s="40">
        <f t="shared" si="2"/>
        <v>-2.6660339318279047E-2</v>
      </c>
      <c r="I63" s="117">
        <v>623.5</v>
      </c>
      <c r="J63" s="29">
        <f t="shared" si="3"/>
        <v>-5.3441431415162111E-3</v>
      </c>
      <c r="L63" s="117">
        <v>2376.0070799999999</v>
      </c>
      <c r="M63" s="29">
        <f t="shared" si="4"/>
        <v>-6.1179336786758576E-3</v>
      </c>
      <c r="N63" s="29"/>
      <c r="O63" s="117">
        <v>592.04998799999998</v>
      </c>
      <c r="P63" s="29">
        <f t="shared" si="5"/>
        <v>-6.7197137535267681E-2</v>
      </c>
    </row>
    <row r="64" spans="2:16" x14ac:dyDescent="0.3">
      <c r="B64" s="138">
        <v>44984</v>
      </c>
      <c r="C64" s="117">
        <v>3501.3562010000001</v>
      </c>
      <c r="D64" s="29">
        <f t="shared" si="1"/>
        <v>-1.126361630773276E-2</v>
      </c>
      <c r="F64" s="117">
        <v>17594.349610000001</v>
      </c>
      <c r="G64" s="40">
        <f t="shared" si="2"/>
        <v>7.3600307033847567E-3</v>
      </c>
      <c r="I64" s="117">
        <v>627.90002400000003</v>
      </c>
      <c r="J64" s="29">
        <f t="shared" si="3"/>
        <v>7.0569751403368741E-3</v>
      </c>
      <c r="L64" s="117">
        <v>2449.3090820000002</v>
      </c>
      <c r="M64" s="29">
        <f t="shared" si="4"/>
        <v>3.0850919013254874E-2</v>
      </c>
      <c r="N64" s="29"/>
      <c r="O64" s="117">
        <v>590.75</v>
      </c>
      <c r="P64" s="29">
        <f t="shared" si="5"/>
        <v>-2.1957402691477057E-3</v>
      </c>
    </row>
    <row r="65" spans="2:16" x14ac:dyDescent="0.3">
      <c r="B65" s="138">
        <v>44991</v>
      </c>
      <c r="C65" s="117">
        <v>3442.844971</v>
      </c>
      <c r="D65" s="29">
        <f t="shared" si="1"/>
        <v>-1.6711018999806093E-2</v>
      </c>
      <c r="F65" s="117">
        <v>17412.900389999999</v>
      </c>
      <c r="G65" s="40">
        <f t="shared" si="2"/>
        <v>-1.0312925684781926E-2</v>
      </c>
      <c r="I65" s="117">
        <v>593.04998799999998</v>
      </c>
      <c r="J65" s="29">
        <f t="shared" si="3"/>
        <v>-5.5502523758463873E-2</v>
      </c>
      <c r="L65" s="117">
        <v>2369.7036130000001</v>
      </c>
      <c r="M65" s="29">
        <f t="shared" si="4"/>
        <v>-3.2501193738683876E-2</v>
      </c>
      <c r="N65" s="29"/>
      <c r="O65" s="117">
        <v>599</v>
      </c>
      <c r="P65" s="29">
        <f t="shared" si="5"/>
        <v>1.3965298349555733E-2</v>
      </c>
    </row>
    <row r="66" spans="2:16" x14ac:dyDescent="0.3">
      <c r="B66" s="138">
        <v>44998</v>
      </c>
      <c r="C66" s="117">
        <v>3476.258789</v>
      </c>
      <c r="D66" s="29">
        <f t="shared" si="1"/>
        <v>9.7052926522842586E-3</v>
      </c>
      <c r="F66" s="117">
        <v>17100.050780000001</v>
      </c>
      <c r="G66" s="40">
        <f t="shared" si="2"/>
        <v>-1.7966542218300519E-2</v>
      </c>
      <c r="I66" s="117">
        <v>578.34997599999997</v>
      </c>
      <c r="J66" s="29">
        <f t="shared" si="3"/>
        <v>-2.4787138179657164E-2</v>
      </c>
      <c r="L66" s="117">
        <v>2438.4956050000001</v>
      </c>
      <c r="M66" s="29">
        <f t="shared" si="4"/>
        <v>2.9029787363539006E-2</v>
      </c>
      <c r="N66" s="29"/>
      <c r="O66" s="117">
        <v>578.54998799999998</v>
      </c>
      <c r="P66" s="29">
        <f t="shared" si="5"/>
        <v>-3.4140253756260508E-2</v>
      </c>
    </row>
    <row r="67" spans="2:16" x14ac:dyDescent="0.3">
      <c r="B67" s="138">
        <v>45005</v>
      </c>
      <c r="C67" s="117">
        <v>3461.469482</v>
      </c>
      <c r="D67" s="29">
        <f t="shared" si="1"/>
        <v>-4.2543745726866256E-3</v>
      </c>
      <c r="F67" s="117">
        <v>16945.050780000001</v>
      </c>
      <c r="G67" s="40">
        <f t="shared" si="2"/>
        <v>-9.0643005681179112E-3</v>
      </c>
      <c r="I67" s="117">
        <v>619.45001200000002</v>
      </c>
      <c r="J67" s="29">
        <f t="shared" si="3"/>
        <v>7.1064299655127838E-2</v>
      </c>
      <c r="L67" s="117">
        <v>2480.030029</v>
      </c>
      <c r="M67" s="29">
        <f t="shared" si="4"/>
        <v>1.7032806585681737E-2</v>
      </c>
      <c r="N67" s="29"/>
      <c r="O67" s="117">
        <v>588.15002400000003</v>
      </c>
      <c r="P67" s="29">
        <f t="shared" si="5"/>
        <v>1.6593269724517024E-2</v>
      </c>
    </row>
    <row r="68" spans="2:16" x14ac:dyDescent="0.3">
      <c r="B68" s="138">
        <v>45012</v>
      </c>
      <c r="C68" s="117">
        <v>3708.4111330000001</v>
      </c>
      <c r="D68" s="29">
        <f t="shared" si="1"/>
        <v>7.1340120802486418E-2</v>
      </c>
      <c r="F68" s="117">
        <v>17359.75</v>
      </c>
      <c r="G68" s="40">
        <f t="shared" si="2"/>
        <v>2.4473176586137013E-2</v>
      </c>
      <c r="I68" s="117">
        <v>636.79998799999998</v>
      </c>
      <c r="J68" s="29">
        <f t="shared" si="3"/>
        <v>2.8008678123974118E-2</v>
      </c>
      <c r="L68" s="117">
        <v>2501.4077149999998</v>
      </c>
      <c r="M68" s="29">
        <f t="shared" si="4"/>
        <v>8.6199303032712393E-3</v>
      </c>
      <c r="N68" s="29"/>
      <c r="O68" s="117">
        <v>595.20001200000002</v>
      </c>
      <c r="P68" s="29">
        <f t="shared" si="5"/>
        <v>1.1986717184933715E-2</v>
      </c>
    </row>
    <row r="69" spans="2:16" x14ac:dyDescent="0.3">
      <c r="B69" s="138">
        <v>45019</v>
      </c>
      <c r="C69" s="117">
        <v>3728.3298340000001</v>
      </c>
      <c r="D69" s="29">
        <f t="shared" si="1"/>
        <v>5.3712224145672227E-3</v>
      </c>
      <c r="F69" s="117">
        <v>17599.150389999999</v>
      </c>
      <c r="G69" s="40">
        <f t="shared" si="2"/>
        <v>1.3790543642621556E-2</v>
      </c>
      <c r="I69" s="117">
        <v>645.79998799999998</v>
      </c>
      <c r="J69" s="29">
        <f t="shared" si="3"/>
        <v>1.4133166095474214E-2</v>
      </c>
      <c r="L69" s="117">
        <v>2491.7404790000001</v>
      </c>
      <c r="M69" s="29">
        <f t="shared" si="4"/>
        <v>-3.8647182312699924E-3</v>
      </c>
      <c r="N69" s="29"/>
      <c r="O69" s="117">
        <v>604.09997599999997</v>
      </c>
      <c r="P69" s="29">
        <f t="shared" si="5"/>
        <v>1.4952896203906496E-2</v>
      </c>
    </row>
    <row r="70" spans="2:16" x14ac:dyDescent="0.3">
      <c r="B70" s="138">
        <v>45026</v>
      </c>
      <c r="C70" s="117">
        <v>3804.9169919999999</v>
      </c>
      <c r="D70" s="29">
        <f t="shared" si="1"/>
        <v>2.054194811348875E-2</v>
      </c>
      <c r="F70" s="117">
        <v>17828</v>
      </c>
      <c r="G70" s="40">
        <f t="shared" si="2"/>
        <v>1.3003446469213475E-2</v>
      </c>
      <c r="I70" s="117">
        <v>650.90002400000003</v>
      </c>
      <c r="J70" s="29">
        <f t="shared" si="3"/>
        <v>7.8972376815840128E-3</v>
      </c>
      <c r="L70" s="117">
        <v>2686.655518</v>
      </c>
      <c r="M70" s="29">
        <f t="shared" si="4"/>
        <v>7.8224454208900784E-2</v>
      </c>
      <c r="N70" s="29"/>
      <c r="O70" s="117">
        <v>642.09997599999997</v>
      </c>
      <c r="P70" s="29">
        <f t="shared" si="5"/>
        <v>6.290349529826833E-2</v>
      </c>
    </row>
    <row r="71" spans="2:16" x14ac:dyDescent="0.3">
      <c r="B71" s="138">
        <v>45033</v>
      </c>
      <c r="C71" s="117">
        <v>3612.7016600000002</v>
      </c>
      <c r="D71" s="29">
        <f t="shared" si="1"/>
        <v>-5.0517615076528744E-2</v>
      </c>
      <c r="F71" s="117">
        <v>17624.050780000001</v>
      </c>
      <c r="G71" s="40">
        <f t="shared" si="2"/>
        <v>-1.143982611622163E-2</v>
      </c>
      <c r="I71" s="117">
        <v>655.04998799999998</v>
      </c>
      <c r="J71" s="29">
        <f t="shared" si="3"/>
        <v>6.3757318282107178E-3</v>
      </c>
      <c r="L71" s="117">
        <v>2615.9948730000001</v>
      </c>
      <c r="M71" s="29">
        <f t="shared" si="4"/>
        <v>-2.6300597351089139E-2</v>
      </c>
      <c r="N71" s="29"/>
      <c r="O71" s="117">
        <v>673.15002400000003</v>
      </c>
      <c r="P71" s="29">
        <f t="shared" si="5"/>
        <v>4.8357030307691673E-2</v>
      </c>
    </row>
    <row r="72" spans="2:16" x14ac:dyDescent="0.3">
      <c r="B72" s="138">
        <v>45040</v>
      </c>
      <c r="C72" s="117">
        <v>3760.8469239999999</v>
      </c>
      <c r="D72" s="29">
        <f t="shared" si="1"/>
        <v>4.1006780504537987E-2</v>
      </c>
      <c r="F72" s="117">
        <v>18065</v>
      </c>
      <c r="G72" s="40">
        <f t="shared" si="2"/>
        <v>2.5019742935624922E-2</v>
      </c>
      <c r="I72" s="117">
        <v>653.59997599999997</v>
      </c>
      <c r="J72" s="29">
        <f t="shared" si="3"/>
        <v>-2.2135898428564671E-3</v>
      </c>
      <c r="L72" s="117">
        <v>2674.272461</v>
      </c>
      <c r="M72" s="29">
        <f t="shared" si="4"/>
        <v>2.2277409104081158E-2</v>
      </c>
      <c r="N72" s="29"/>
      <c r="O72" s="117">
        <v>675</v>
      </c>
      <c r="P72" s="29">
        <f t="shared" si="5"/>
        <v>2.7482372933851362E-3</v>
      </c>
    </row>
    <row r="73" spans="2:16" x14ac:dyDescent="0.3">
      <c r="B73" s="138">
        <v>45047</v>
      </c>
      <c r="C73" s="117">
        <v>3800.83374</v>
      </c>
      <c r="D73" s="29">
        <f t="shared" si="1"/>
        <v>1.0632396587274773E-2</v>
      </c>
      <c r="F73" s="117">
        <v>18069</v>
      </c>
      <c r="G73" s="40">
        <f t="shared" si="2"/>
        <v>2.2142264046509652E-4</v>
      </c>
      <c r="I73" s="117">
        <v>689.59997599999997</v>
      </c>
      <c r="J73" s="29">
        <f t="shared" si="3"/>
        <v>5.5079561386030429E-2</v>
      </c>
      <c r="L73" s="117">
        <v>2963.4187010000001</v>
      </c>
      <c r="M73" s="29">
        <f t="shared" si="4"/>
        <v>0.10812145890769798</v>
      </c>
      <c r="N73" s="29"/>
      <c r="O73" s="117">
        <v>666.79998799999998</v>
      </c>
      <c r="P73" s="29">
        <f t="shared" si="5"/>
        <v>-1.2148165925925936E-2</v>
      </c>
    </row>
    <row r="74" spans="2:16" x14ac:dyDescent="0.3">
      <c r="B74" s="138">
        <v>45054</v>
      </c>
      <c r="C74" s="117">
        <v>3867.013672</v>
      </c>
      <c r="D74" s="29">
        <f t="shared" si="1"/>
        <v>1.7411951305189133E-2</v>
      </c>
      <c r="F74" s="117">
        <v>18314.800780000001</v>
      </c>
      <c r="G74" s="40">
        <f t="shared" si="2"/>
        <v>1.360345232165594E-2</v>
      </c>
      <c r="I74" s="117">
        <v>687.84997599999997</v>
      </c>
      <c r="J74" s="29">
        <f t="shared" si="3"/>
        <v>-2.5377031045604737E-3</v>
      </c>
      <c r="L74" s="117">
        <v>2944.7070309999999</v>
      </c>
      <c r="M74" s="29">
        <f t="shared" si="4"/>
        <v>-6.314217425194113E-3</v>
      </c>
      <c r="N74" s="29"/>
      <c r="O74" s="117">
        <v>705.59997599999997</v>
      </c>
      <c r="P74" s="29">
        <f t="shared" si="5"/>
        <v>5.8188345378314521E-2</v>
      </c>
    </row>
    <row r="75" spans="2:16" x14ac:dyDescent="0.3">
      <c r="B75" s="138">
        <v>45061</v>
      </c>
      <c r="C75" s="117">
        <v>3813.4821780000002</v>
      </c>
      <c r="D75" s="29">
        <f t="shared" si="1"/>
        <v>-1.3843109577710289E-2</v>
      </c>
      <c r="F75" s="117">
        <v>18203.400389999999</v>
      </c>
      <c r="G75" s="40">
        <f t="shared" si="2"/>
        <v>-6.0825335387569845E-3</v>
      </c>
      <c r="I75" s="117">
        <v>710.15002400000003</v>
      </c>
      <c r="J75" s="29">
        <f t="shared" si="3"/>
        <v>3.2419929894712984E-2</v>
      </c>
      <c r="L75" s="117">
        <v>2794.25</v>
      </c>
      <c r="M75" s="29">
        <f t="shared" si="4"/>
        <v>-5.1094057716466912E-2</v>
      </c>
      <c r="N75" s="29"/>
      <c r="O75" s="117">
        <v>695.04998799999998</v>
      </c>
      <c r="P75" s="29">
        <f t="shared" si="5"/>
        <v>-1.4951797560718738E-2</v>
      </c>
    </row>
    <row r="76" spans="2:16" x14ac:dyDescent="0.3">
      <c r="B76" s="138">
        <v>45068</v>
      </c>
      <c r="C76" s="117">
        <v>4180.6831050000001</v>
      </c>
      <c r="D76" s="29">
        <f t="shared" si="1"/>
        <v>9.62901909227174E-2</v>
      </c>
      <c r="F76" s="117">
        <v>18499.349610000001</v>
      </c>
      <c r="G76" s="40">
        <f t="shared" si="2"/>
        <v>1.6257908613743544E-2</v>
      </c>
      <c r="I76" s="117">
        <v>706.15002400000003</v>
      </c>
      <c r="J76" s="29">
        <f t="shared" si="3"/>
        <v>-5.632612637917811E-3</v>
      </c>
      <c r="L76" s="117">
        <v>2779.9499510000001</v>
      </c>
      <c r="M76" s="29">
        <f t="shared" si="4"/>
        <v>-5.1176698577435342E-3</v>
      </c>
      <c r="N76" s="29"/>
      <c r="O76" s="117">
        <v>705.09997599999997</v>
      </c>
      <c r="P76" s="29">
        <f t="shared" si="5"/>
        <v>1.4459374395385138E-2</v>
      </c>
    </row>
    <row r="77" spans="2:16" x14ac:dyDescent="0.3">
      <c r="B77" s="138">
        <v>45075</v>
      </c>
      <c r="C77" s="117">
        <v>4249.0043949999999</v>
      </c>
      <c r="D77" s="29">
        <f t="shared" si="1"/>
        <v>1.6342135551553616E-2</v>
      </c>
      <c r="F77" s="117">
        <v>18534.099610000001</v>
      </c>
      <c r="G77" s="40">
        <f t="shared" si="2"/>
        <v>1.8784444173765014E-3</v>
      </c>
      <c r="I77" s="117">
        <v>717</v>
      </c>
      <c r="J77" s="29">
        <f t="shared" si="3"/>
        <v>1.5364972925356657E-2</v>
      </c>
      <c r="L77" s="117">
        <v>2850.3999020000001</v>
      </c>
      <c r="M77" s="29">
        <f t="shared" si="4"/>
        <v>2.5342165233823044E-2</v>
      </c>
      <c r="N77" s="29"/>
      <c r="O77" s="117">
        <v>720.59997599999997</v>
      </c>
      <c r="P77" s="29">
        <f t="shared" si="5"/>
        <v>2.1982698237958731E-2</v>
      </c>
    </row>
    <row r="78" spans="2:16" x14ac:dyDescent="0.3">
      <c r="B78" s="138">
        <v>45082</v>
      </c>
      <c r="C78" s="117">
        <v>4126.2553710000002</v>
      </c>
      <c r="D78" s="29">
        <f t="shared" si="1"/>
        <v>-2.8888890805677692E-2</v>
      </c>
      <c r="F78" s="117">
        <v>18563.400389999999</v>
      </c>
      <c r="G78" s="40">
        <f t="shared" si="2"/>
        <v>1.5809119739589317E-3</v>
      </c>
      <c r="I78" s="117">
        <v>814.29998799999998</v>
      </c>
      <c r="J78" s="29">
        <f t="shared" si="3"/>
        <v>0.13570430683403067</v>
      </c>
      <c r="L78" s="117">
        <v>2793.9750979999999</v>
      </c>
      <c r="M78" s="29">
        <f t="shared" si="4"/>
        <v>-1.979539922114415E-2</v>
      </c>
      <c r="N78" s="29"/>
      <c r="O78" s="117">
        <v>751</v>
      </c>
      <c r="P78" s="29">
        <f t="shared" si="5"/>
        <v>4.2187101044255382E-2</v>
      </c>
    </row>
    <row r="79" spans="2:16" x14ac:dyDescent="0.3">
      <c r="B79" s="138">
        <v>45089</v>
      </c>
      <c r="C79" s="117">
        <v>4398.9418949999999</v>
      </c>
      <c r="D79" s="29">
        <f t="shared" si="1"/>
        <v>6.608571197907076E-2</v>
      </c>
      <c r="F79" s="117">
        <v>18826</v>
      </c>
      <c r="G79" s="40">
        <f t="shared" si="2"/>
        <v>1.4146094168257184E-2</v>
      </c>
      <c r="I79" s="117">
        <v>895.15002400000003</v>
      </c>
      <c r="J79" s="29">
        <f t="shared" si="3"/>
        <v>9.9287777467092386E-2</v>
      </c>
      <c r="L79" s="117">
        <v>2954.9250489999999</v>
      </c>
      <c r="M79" s="29">
        <f t="shared" si="4"/>
        <v>5.7606079279379552E-2</v>
      </c>
      <c r="N79" s="29"/>
      <c r="O79" s="117">
        <v>769.09997599999997</v>
      </c>
      <c r="P79" s="29">
        <f t="shared" si="5"/>
        <v>2.4101166444740363E-2</v>
      </c>
    </row>
    <row r="80" spans="2:16" x14ac:dyDescent="0.3">
      <c r="B80" s="138">
        <v>45096</v>
      </c>
      <c r="C80" s="117">
        <v>4289.3896480000003</v>
      </c>
      <c r="D80" s="29">
        <f t="shared" si="1"/>
        <v>-2.4904226883405878E-2</v>
      </c>
      <c r="F80" s="117">
        <v>18665.5</v>
      </c>
      <c r="G80" s="40">
        <f t="shared" si="2"/>
        <v>-8.5254435355359703E-3</v>
      </c>
      <c r="I80" s="117">
        <v>841.70001200000002</v>
      </c>
      <c r="J80" s="29">
        <f t="shared" si="3"/>
        <v>-5.9710674822034071E-2</v>
      </c>
      <c r="L80" s="117">
        <v>2905.5</v>
      </c>
      <c r="M80" s="29">
        <f t="shared" si="4"/>
        <v>-1.6726329155701047E-2</v>
      </c>
      <c r="N80" s="29"/>
      <c r="O80" s="117">
        <v>732.90002400000003</v>
      </c>
      <c r="P80" s="29">
        <f t="shared" si="5"/>
        <v>-4.7067940618424786E-2</v>
      </c>
    </row>
    <row r="81" spans="2:16" x14ac:dyDescent="0.3">
      <c r="B81" s="138">
        <v>45103</v>
      </c>
      <c r="C81" s="117">
        <v>4465.4204099999997</v>
      </c>
      <c r="D81" s="29">
        <f t="shared" ref="D81:D120" si="6">C81/C80-1</f>
        <v>4.1038650354853434E-2</v>
      </c>
      <c r="F81" s="117">
        <v>19189.050780000001</v>
      </c>
      <c r="G81" s="40">
        <f t="shared" ref="G81:G120" si="7">F81/F80-1</f>
        <v>2.8049116284053488E-2</v>
      </c>
      <c r="I81" s="117">
        <v>867.84997599999997</v>
      </c>
      <c r="J81" s="29">
        <f t="shared" ref="J81:J120" si="8">I81/I80-1</f>
        <v>3.106803329830532E-2</v>
      </c>
      <c r="L81" s="117">
        <v>2814.1999510000001</v>
      </c>
      <c r="M81" s="29">
        <f t="shared" ref="M81:M120" si="9">L81/L80-1</f>
        <v>-3.1423179831354342E-2</v>
      </c>
      <c r="N81" s="29"/>
      <c r="O81" s="117">
        <v>738.70001200000002</v>
      </c>
      <c r="P81" s="29">
        <f t="shared" ref="P81:P120" si="10">O81/O80-1</f>
        <v>7.9137505936279773E-3</v>
      </c>
    </row>
    <row r="82" spans="2:16" x14ac:dyDescent="0.3">
      <c r="B82" s="138">
        <v>45110</v>
      </c>
      <c r="C82" s="117">
        <v>4386.9907229999999</v>
      </c>
      <c r="D82" s="29">
        <f t="shared" si="6"/>
        <v>-1.7563785668279319E-2</v>
      </c>
      <c r="F82" s="117">
        <v>19331.800780000001</v>
      </c>
      <c r="G82" s="40">
        <f t="shared" si="7"/>
        <v>7.4391381646028432E-3</v>
      </c>
      <c r="I82" s="117">
        <v>850.70001200000002</v>
      </c>
      <c r="J82" s="29">
        <f t="shared" si="8"/>
        <v>-1.9761438583020707E-2</v>
      </c>
      <c r="L82" s="117">
        <v>2745.8000489999999</v>
      </c>
      <c r="M82" s="29">
        <f t="shared" si="9"/>
        <v>-2.430527439093122E-2</v>
      </c>
      <c r="N82" s="29"/>
      <c r="O82" s="117">
        <v>739.34997599999997</v>
      </c>
      <c r="P82" s="29">
        <f t="shared" si="10"/>
        <v>8.7987544259027217E-4</v>
      </c>
    </row>
    <row r="83" spans="2:16" x14ac:dyDescent="0.3">
      <c r="B83" s="138">
        <v>45117</v>
      </c>
      <c r="C83" s="117">
        <v>4701.6064450000003</v>
      </c>
      <c r="D83" s="29">
        <f t="shared" si="6"/>
        <v>7.1715611421410363E-2</v>
      </c>
      <c r="F83" s="117">
        <v>19564.5</v>
      </c>
      <c r="G83" s="40">
        <f t="shared" si="7"/>
        <v>1.2037120734284645E-2</v>
      </c>
      <c r="I83" s="117">
        <v>850.75</v>
      </c>
      <c r="J83" s="29">
        <f t="shared" si="8"/>
        <v>5.8761019507302947E-5</v>
      </c>
      <c r="L83" s="117">
        <v>2849.3000489999999</v>
      </c>
      <c r="M83" s="29">
        <f t="shared" si="9"/>
        <v>3.7693931878868492E-2</v>
      </c>
      <c r="N83" s="29"/>
      <c r="O83" s="117">
        <v>833.34997599999997</v>
      </c>
      <c r="P83" s="29">
        <f t="shared" si="10"/>
        <v>0.12713870704176511</v>
      </c>
    </row>
    <row r="84" spans="2:16" x14ac:dyDescent="0.3">
      <c r="B84" s="138">
        <v>45124</v>
      </c>
      <c r="C84" s="117">
        <v>4629.6503910000001</v>
      </c>
      <c r="D84" s="29">
        <f t="shared" si="6"/>
        <v>-1.5304567671018732E-2</v>
      </c>
      <c r="F84" s="117">
        <v>19745</v>
      </c>
      <c r="G84" s="40">
        <f t="shared" si="7"/>
        <v>9.225893838329613E-3</v>
      </c>
      <c r="I84" s="117">
        <v>844.29998799999998</v>
      </c>
      <c r="J84" s="29">
        <f t="shared" si="8"/>
        <v>-7.5815598001763851E-3</v>
      </c>
      <c r="L84" s="117">
        <v>3151</v>
      </c>
      <c r="M84" s="29">
        <f t="shared" si="9"/>
        <v>0.10588563710792265</v>
      </c>
      <c r="N84" s="29"/>
      <c r="O84" s="117">
        <v>796.34997599999997</v>
      </c>
      <c r="P84" s="29">
        <f t="shared" si="10"/>
        <v>-4.4399113296428538E-2</v>
      </c>
    </row>
    <row r="85" spans="2:16" x14ac:dyDescent="0.3">
      <c r="B85" s="138">
        <v>45131</v>
      </c>
      <c r="C85" s="117">
        <v>4560.5825199999999</v>
      </c>
      <c r="D85" s="29">
        <f t="shared" si="6"/>
        <v>-1.4918593234225064E-2</v>
      </c>
      <c r="F85" s="117">
        <v>19646.050780000001</v>
      </c>
      <c r="G85" s="40">
        <f t="shared" si="7"/>
        <v>-5.0113557862749847E-3</v>
      </c>
      <c r="I85" s="117">
        <v>762.90002400000003</v>
      </c>
      <c r="J85" s="29">
        <f t="shared" si="8"/>
        <v>-9.6411186967824469E-2</v>
      </c>
      <c r="L85" s="117">
        <v>3090.25</v>
      </c>
      <c r="M85" s="29">
        <f t="shared" si="9"/>
        <v>-1.9279593779752413E-2</v>
      </c>
      <c r="N85" s="29"/>
      <c r="O85" s="117">
        <v>780.5</v>
      </c>
      <c r="P85" s="29">
        <f t="shared" si="10"/>
        <v>-1.9903279308945421E-2</v>
      </c>
    </row>
    <row r="86" spans="2:16" x14ac:dyDescent="0.3">
      <c r="B86" s="138">
        <v>45138</v>
      </c>
      <c r="C86" s="117">
        <v>4876.4340819999998</v>
      </c>
      <c r="D86" s="29">
        <f t="shared" si="6"/>
        <v>6.9256846162713437E-2</v>
      </c>
      <c r="F86" s="117">
        <v>19517</v>
      </c>
      <c r="G86" s="40">
        <f t="shared" si="7"/>
        <v>-6.5687899031278141E-3</v>
      </c>
      <c r="I86" s="117">
        <v>796.59997599999997</v>
      </c>
      <c r="J86" s="29">
        <f t="shared" si="8"/>
        <v>4.4173483995066709E-2</v>
      </c>
      <c r="L86" s="117">
        <v>3125.1999510000001</v>
      </c>
      <c r="M86" s="29">
        <f t="shared" si="9"/>
        <v>1.1309748725831348E-2</v>
      </c>
      <c r="N86" s="29"/>
      <c r="O86" s="117">
        <v>778.20001200000002</v>
      </c>
      <c r="P86" s="29">
        <f t="shared" si="10"/>
        <v>-2.946813581037766E-3</v>
      </c>
    </row>
    <row r="87" spans="2:16" x14ac:dyDescent="0.3">
      <c r="B87" s="138">
        <v>45145</v>
      </c>
      <c r="C87" s="117">
        <v>4451.4282229999999</v>
      </c>
      <c r="D87" s="29">
        <f t="shared" si="6"/>
        <v>-8.7155050566312564E-2</v>
      </c>
      <c r="F87" s="117">
        <v>19428.300780000001</v>
      </c>
      <c r="G87" s="40">
        <f t="shared" si="7"/>
        <v>-4.5447158887123029E-3</v>
      </c>
      <c r="I87" s="117">
        <v>864.54998799999998</v>
      </c>
      <c r="J87" s="29">
        <f t="shared" si="8"/>
        <v>8.5300042740649173E-2</v>
      </c>
      <c r="L87" s="117">
        <v>3134.1999510000001</v>
      </c>
      <c r="M87" s="29">
        <f t="shared" si="9"/>
        <v>2.879815736948288E-3</v>
      </c>
      <c r="N87" s="29"/>
      <c r="O87" s="117">
        <v>770.34997599999997</v>
      </c>
      <c r="P87" s="29">
        <f t="shared" si="10"/>
        <v>-1.0087427241006086E-2</v>
      </c>
    </row>
    <row r="88" spans="2:16" x14ac:dyDescent="0.3">
      <c r="B88" s="138">
        <v>45152</v>
      </c>
      <c r="C88" s="117">
        <v>4180.6987300000001</v>
      </c>
      <c r="D88" s="29">
        <f t="shared" si="6"/>
        <v>-6.0818568656498373E-2</v>
      </c>
      <c r="F88" s="117">
        <v>19310.150389999999</v>
      </c>
      <c r="G88" s="40">
        <f t="shared" si="7"/>
        <v>-6.0813547894846831E-3</v>
      </c>
      <c r="I88" s="117">
        <v>859.84997599999997</v>
      </c>
      <c r="J88" s="29">
        <f t="shared" si="8"/>
        <v>-5.4363681282012521E-3</v>
      </c>
      <c r="L88" s="117">
        <v>3080.9499510000001</v>
      </c>
      <c r="M88" s="29">
        <f t="shared" si="9"/>
        <v>-1.6989981760101136E-2</v>
      </c>
      <c r="N88" s="29"/>
      <c r="O88" s="117">
        <v>763.95001200000002</v>
      </c>
      <c r="P88" s="29">
        <f t="shared" si="10"/>
        <v>-8.3078655148811631E-3</v>
      </c>
    </row>
    <row r="89" spans="2:16" x14ac:dyDescent="0.3">
      <c r="B89" s="138">
        <v>45159</v>
      </c>
      <c r="C89" s="117">
        <v>4197.9619140000004</v>
      </c>
      <c r="D89" s="29">
        <f t="shared" si="6"/>
        <v>4.129258077393283E-3</v>
      </c>
      <c r="F89" s="117">
        <v>19265.800780000001</v>
      </c>
      <c r="G89" s="40">
        <f t="shared" si="7"/>
        <v>-2.2966993578136252E-3</v>
      </c>
      <c r="I89" s="117">
        <v>899.20001200000002</v>
      </c>
      <c r="J89" s="29">
        <f t="shared" si="8"/>
        <v>4.5763839156053088E-2</v>
      </c>
      <c r="L89" s="117">
        <v>3016</v>
      </c>
      <c r="M89" s="29">
        <f t="shared" si="9"/>
        <v>-2.1081144462901436E-2</v>
      </c>
      <c r="N89" s="29"/>
      <c r="O89" s="117">
        <v>756.34997599999997</v>
      </c>
      <c r="P89" s="29">
        <f t="shared" si="10"/>
        <v>-9.9483420127233213E-3</v>
      </c>
    </row>
    <row r="90" spans="2:16" x14ac:dyDescent="0.3">
      <c r="B90" s="138">
        <v>45166</v>
      </c>
      <c r="C90" s="117">
        <v>4363.1645509999998</v>
      </c>
      <c r="D90" s="29">
        <f t="shared" si="6"/>
        <v>3.9353057598987773E-2</v>
      </c>
      <c r="F90" s="117">
        <v>19435.300780000001</v>
      </c>
      <c r="G90" s="40">
        <f t="shared" si="7"/>
        <v>8.7979732550726997E-3</v>
      </c>
      <c r="I90" s="117">
        <v>857.40002400000003</v>
      </c>
      <c r="J90" s="29">
        <f t="shared" si="8"/>
        <v>-4.6485751158998001E-2</v>
      </c>
      <c r="L90" s="117">
        <v>3111.8500979999999</v>
      </c>
      <c r="M90" s="29">
        <f t="shared" si="9"/>
        <v>3.1780536472148402E-2</v>
      </c>
      <c r="N90" s="29"/>
      <c r="O90" s="117">
        <v>765.65002400000003</v>
      </c>
      <c r="P90" s="29">
        <f t="shared" si="10"/>
        <v>1.2295958610567981E-2</v>
      </c>
    </row>
    <row r="91" spans="2:16" x14ac:dyDescent="0.3">
      <c r="B91" s="138">
        <v>45173</v>
      </c>
      <c r="C91" s="117">
        <v>4468.3432620000003</v>
      </c>
      <c r="D91" s="29">
        <f t="shared" si="6"/>
        <v>2.4106061041382132E-2</v>
      </c>
      <c r="F91" s="117">
        <v>19819.949219999999</v>
      </c>
      <c r="G91" s="40">
        <f t="shared" si="7"/>
        <v>1.9791226508612647E-2</v>
      </c>
      <c r="I91" s="117">
        <v>905.40002400000003</v>
      </c>
      <c r="J91" s="29">
        <f t="shared" si="8"/>
        <v>5.5983203471428933E-2</v>
      </c>
      <c r="L91" s="117">
        <v>3219</v>
      </c>
      <c r="M91" s="29">
        <f t="shared" si="9"/>
        <v>3.4432861039439544E-2</v>
      </c>
      <c r="N91" s="29"/>
      <c r="O91" s="117">
        <v>754.90002400000003</v>
      </c>
      <c r="P91" s="29">
        <f t="shared" si="10"/>
        <v>-1.404035742575771E-2</v>
      </c>
    </row>
    <row r="92" spans="2:16" x14ac:dyDescent="0.3">
      <c r="B92" s="138">
        <v>45180</v>
      </c>
      <c r="C92" s="117">
        <v>4475.1787109999996</v>
      </c>
      <c r="D92" s="29">
        <f t="shared" si="6"/>
        <v>1.5297502002877827E-3</v>
      </c>
      <c r="F92" s="117">
        <v>20192.349610000001</v>
      </c>
      <c r="G92" s="40">
        <f t="shared" si="7"/>
        <v>1.8789169733301803E-2</v>
      </c>
      <c r="I92" s="117">
        <v>885.15002400000003</v>
      </c>
      <c r="J92" s="29">
        <f t="shared" si="8"/>
        <v>-2.2365804576121806E-2</v>
      </c>
      <c r="L92" s="117">
        <v>3086.4499510000001</v>
      </c>
      <c r="M92" s="29">
        <f t="shared" si="9"/>
        <v>-4.1177399502951184E-2</v>
      </c>
      <c r="N92" s="29"/>
      <c r="O92" s="117">
        <v>717.59997599999997</v>
      </c>
      <c r="P92" s="29">
        <f t="shared" si="10"/>
        <v>-4.9410579963102608E-2</v>
      </c>
    </row>
    <row r="93" spans="2:16" x14ac:dyDescent="0.3">
      <c r="B93" s="138">
        <v>45187</v>
      </c>
      <c r="C93" s="117">
        <v>4291.3159180000002</v>
      </c>
      <c r="D93" s="29">
        <f t="shared" si="6"/>
        <v>-4.1085016906266647E-2</v>
      </c>
      <c r="F93" s="117">
        <v>19674.25</v>
      </c>
      <c r="G93" s="40">
        <f t="shared" si="7"/>
        <v>-2.5658213135504537E-2</v>
      </c>
      <c r="I93" s="117">
        <v>850</v>
      </c>
      <c r="J93" s="29">
        <f t="shared" si="8"/>
        <v>-3.9710809520353108E-2</v>
      </c>
      <c r="L93" s="117">
        <v>2991.1999510000001</v>
      </c>
      <c r="M93" s="29">
        <f t="shared" si="9"/>
        <v>-3.0860698055103497E-2</v>
      </c>
      <c r="N93" s="29"/>
      <c r="O93" s="117">
        <v>708.20001200000002</v>
      </c>
      <c r="P93" s="29">
        <f t="shared" si="10"/>
        <v>-1.3099169891833906E-2</v>
      </c>
    </row>
    <row r="94" spans="2:16" x14ac:dyDescent="0.3">
      <c r="B94" s="138">
        <v>45194</v>
      </c>
      <c r="C94" s="117">
        <v>4156.5493159999996</v>
      </c>
      <c r="D94" s="29">
        <f t="shared" si="6"/>
        <v>-3.1404493301161907E-2</v>
      </c>
      <c r="F94" s="117">
        <v>19638.300780000001</v>
      </c>
      <c r="G94" s="40">
        <f t="shared" si="7"/>
        <v>-1.8272218763103476E-3</v>
      </c>
      <c r="I94" s="117">
        <v>857.70001200000002</v>
      </c>
      <c r="J94" s="29">
        <f t="shared" si="8"/>
        <v>9.0588376470588372E-3</v>
      </c>
      <c r="L94" s="117">
        <v>2876.3000489999999</v>
      </c>
      <c r="M94" s="29">
        <f t="shared" si="9"/>
        <v>-3.84126450528951E-2</v>
      </c>
      <c r="N94" s="29"/>
      <c r="O94" s="117">
        <v>729.40002400000003</v>
      </c>
      <c r="P94" s="29">
        <f t="shared" si="10"/>
        <v>2.9935063034141951E-2</v>
      </c>
    </row>
    <row r="95" spans="2:16" x14ac:dyDescent="0.3">
      <c r="B95" s="138">
        <v>45201</v>
      </c>
      <c r="C95" s="117">
        <v>4204.0493159999996</v>
      </c>
      <c r="D95" s="29">
        <f t="shared" si="6"/>
        <v>1.1427748449213793E-2</v>
      </c>
      <c r="F95" s="117">
        <v>19653.5</v>
      </c>
      <c r="G95" s="40">
        <f t="shared" si="7"/>
        <v>7.7395800025015227E-4</v>
      </c>
      <c r="I95" s="117">
        <v>928.29998799999998</v>
      </c>
      <c r="J95" s="29">
        <f t="shared" si="8"/>
        <v>8.2313133977197639E-2</v>
      </c>
      <c r="L95" s="117">
        <v>2867.8999020000001</v>
      </c>
      <c r="M95" s="29">
        <f t="shared" si="9"/>
        <v>-2.9204696509045336E-3</v>
      </c>
      <c r="N95" s="29"/>
      <c r="O95" s="117">
        <v>747.20001200000002</v>
      </c>
      <c r="P95" s="29">
        <f t="shared" si="10"/>
        <v>2.4403602158367788E-2</v>
      </c>
    </row>
    <row r="96" spans="2:16" x14ac:dyDescent="0.3">
      <c r="B96" s="138">
        <v>45208</v>
      </c>
      <c r="C96" s="117">
        <v>4128.6079099999997</v>
      </c>
      <c r="D96" s="29">
        <f t="shared" si="6"/>
        <v>-1.7944938398529509E-2</v>
      </c>
      <c r="F96" s="117">
        <v>19751.050780000001</v>
      </c>
      <c r="G96" s="40">
        <f t="shared" si="7"/>
        <v>4.9635321952834488E-3</v>
      </c>
      <c r="I96" s="117">
        <v>933.09997599999997</v>
      </c>
      <c r="J96" s="29">
        <f t="shared" si="8"/>
        <v>5.1707293569414059E-3</v>
      </c>
      <c r="L96" s="117">
        <v>2825.8000489999999</v>
      </c>
      <c r="M96" s="29">
        <f t="shared" si="9"/>
        <v>-1.4679680058094391E-2</v>
      </c>
      <c r="N96" s="29"/>
      <c r="O96" s="117">
        <v>743.20001200000002</v>
      </c>
      <c r="P96" s="29">
        <f t="shared" si="10"/>
        <v>-5.3533189718417695E-3</v>
      </c>
    </row>
    <row r="97" spans="2:16" x14ac:dyDescent="0.3">
      <c r="B97" s="138">
        <v>45215</v>
      </c>
      <c r="C97" s="117">
        <v>4194.1704099999997</v>
      </c>
      <c r="D97" s="29">
        <f t="shared" si="6"/>
        <v>1.5880049990022016E-2</v>
      </c>
      <c r="F97" s="117">
        <v>19542.650389999999</v>
      </c>
      <c r="G97" s="40">
        <f t="shared" si="7"/>
        <v>-1.0551357106075021E-2</v>
      </c>
      <c r="I97" s="117">
        <v>987.65002400000003</v>
      </c>
      <c r="J97" s="29">
        <f t="shared" si="8"/>
        <v>5.8461096777479682E-2</v>
      </c>
      <c r="L97" s="117">
        <v>2722.5</v>
      </c>
      <c r="M97" s="29">
        <f t="shared" si="9"/>
        <v>-3.6556036240623646E-2</v>
      </c>
      <c r="N97" s="29"/>
      <c r="O97" s="117">
        <v>750.15002400000003</v>
      </c>
      <c r="P97" s="29">
        <f t="shared" si="10"/>
        <v>9.3514691708589393E-3</v>
      </c>
    </row>
    <row r="98" spans="2:16" x14ac:dyDescent="0.3">
      <c r="B98" s="138">
        <v>45222</v>
      </c>
      <c r="C98" s="117">
        <v>4072.9255370000001</v>
      </c>
      <c r="D98" s="29">
        <f t="shared" si="6"/>
        <v>-2.8907951072021376E-2</v>
      </c>
      <c r="F98" s="117">
        <v>19047.25</v>
      </c>
      <c r="G98" s="40">
        <f t="shared" si="7"/>
        <v>-2.5349703346967511E-2</v>
      </c>
      <c r="I98" s="117">
        <v>896.34997599999997</v>
      </c>
      <c r="J98" s="29">
        <f t="shared" si="8"/>
        <v>-9.2441700786107694E-2</v>
      </c>
      <c r="L98" s="117">
        <v>2771.5</v>
      </c>
      <c r="M98" s="29">
        <f t="shared" si="9"/>
        <v>1.7998163452708882E-2</v>
      </c>
      <c r="N98" s="29"/>
      <c r="O98" s="117">
        <v>734.84997599999997</v>
      </c>
      <c r="P98" s="29">
        <f t="shared" si="10"/>
        <v>-2.0395984150498481E-2</v>
      </c>
    </row>
    <row r="99" spans="2:16" x14ac:dyDescent="0.3">
      <c r="B99" s="138">
        <v>45229</v>
      </c>
      <c r="C99" s="117">
        <v>4241.4208980000003</v>
      </c>
      <c r="D99" s="29">
        <f t="shared" si="6"/>
        <v>4.1369614904403385E-2</v>
      </c>
      <c r="F99" s="117">
        <v>19230.599610000001</v>
      </c>
      <c r="G99" s="40">
        <f t="shared" si="7"/>
        <v>9.6260410295450072E-3</v>
      </c>
      <c r="I99" s="117">
        <v>904.04998799999998</v>
      </c>
      <c r="J99" s="29">
        <f t="shared" si="8"/>
        <v>8.5904079948344592E-3</v>
      </c>
      <c r="L99" s="117">
        <v>2590.8500979999999</v>
      </c>
      <c r="M99" s="29">
        <f t="shared" si="9"/>
        <v>-6.5181274400144318E-2</v>
      </c>
      <c r="N99" s="29"/>
      <c r="O99" s="117">
        <v>717.34997599999997</v>
      </c>
      <c r="P99" s="29">
        <f t="shared" si="10"/>
        <v>-2.3814384665639565E-2</v>
      </c>
    </row>
    <row r="100" spans="2:16" x14ac:dyDescent="0.3">
      <c r="B100" s="138">
        <v>45236</v>
      </c>
      <c r="C100" s="117">
        <v>4501.3232420000004</v>
      </c>
      <c r="D100" s="29">
        <f t="shared" si="6"/>
        <v>6.1277187586488813E-2</v>
      </c>
      <c r="F100" s="117">
        <v>19425.349610000001</v>
      </c>
      <c r="G100" s="40">
        <f t="shared" si="7"/>
        <v>1.0127089323763494E-2</v>
      </c>
      <c r="I100" s="117">
        <v>894.15002400000003</v>
      </c>
      <c r="J100" s="29">
        <f t="shared" si="8"/>
        <v>-1.0950682076664053E-2</v>
      </c>
      <c r="L100" s="117">
        <v>2601.75</v>
      </c>
      <c r="M100" s="29">
        <f t="shared" si="9"/>
        <v>4.2070755110124036E-3</v>
      </c>
      <c r="N100" s="29"/>
      <c r="O100" s="117">
        <v>706.45001200000002</v>
      </c>
      <c r="P100" s="29">
        <f t="shared" si="10"/>
        <v>-1.5194764570536479E-2</v>
      </c>
    </row>
    <row r="101" spans="2:16" x14ac:dyDescent="0.3">
      <c r="B101" s="138">
        <v>45243</v>
      </c>
      <c r="C101" s="117">
        <v>4795.2045900000003</v>
      </c>
      <c r="D101" s="29">
        <f t="shared" si="6"/>
        <v>6.5287768107367583E-2</v>
      </c>
      <c r="F101" s="117">
        <v>19731.800780000001</v>
      </c>
      <c r="G101" s="40">
        <f t="shared" si="7"/>
        <v>1.5775838075122284E-2</v>
      </c>
      <c r="I101" s="117">
        <v>888.40002400000003</v>
      </c>
      <c r="J101" s="29">
        <f t="shared" si="8"/>
        <v>-6.4306881906430746E-3</v>
      </c>
      <c r="L101" s="117">
        <v>2607.0500489999999</v>
      </c>
      <c r="M101" s="29">
        <f t="shared" si="9"/>
        <v>2.0371092533870705E-3</v>
      </c>
      <c r="N101" s="29"/>
      <c r="O101" s="117">
        <v>699.04998799999998</v>
      </c>
      <c r="P101" s="29">
        <f t="shared" si="10"/>
        <v>-1.0474943554817373E-2</v>
      </c>
    </row>
    <row r="102" spans="2:16" x14ac:dyDescent="0.3">
      <c r="B102" s="138">
        <v>45250</v>
      </c>
      <c r="C102" s="117">
        <v>4596.8999020000001</v>
      </c>
      <c r="D102" s="29">
        <f t="shared" si="6"/>
        <v>-4.1354791913060018E-2</v>
      </c>
      <c r="F102" s="117">
        <v>19794.699219999999</v>
      </c>
      <c r="G102" s="40">
        <f t="shared" si="7"/>
        <v>3.187668510405306E-3</v>
      </c>
      <c r="I102" s="117">
        <v>892.54998799999998</v>
      </c>
      <c r="J102" s="29">
        <f t="shared" si="8"/>
        <v>4.6712785770928189E-3</v>
      </c>
      <c r="L102" s="117">
        <v>2599.1000979999999</v>
      </c>
      <c r="M102" s="29">
        <f t="shared" si="9"/>
        <v>-3.0494048255995665E-3</v>
      </c>
      <c r="N102" s="29"/>
      <c r="O102" s="117">
        <v>712.65002400000003</v>
      </c>
      <c r="P102" s="29">
        <f t="shared" si="10"/>
        <v>1.9455026440827305E-2</v>
      </c>
    </row>
    <row r="103" spans="2:16" x14ac:dyDescent="0.3">
      <c r="B103" s="138">
        <v>45257</v>
      </c>
      <c r="C103" s="117">
        <v>4572.8999020000001</v>
      </c>
      <c r="D103" s="29">
        <f t="shared" si="6"/>
        <v>-5.2209098548259281E-3</v>
      </c>
      <c r="F103" s="117">
        <v>20267.900389999999</v>
      </c>
      <c r="G103" s="40">
        <f t="shared" si="7"/>
        <v>2.3905448864910861E-2</v>
      </c>
      <c r="I103" s="117">
        <v>870.65002400000003</v>
      </c>
      <c r="J103" s="29">
        <f t="shared" si="8"/>
        <v>-2.4536400531552038E-2</v>
      </c>
      <c r="L103" s="117">
        <v>2598.1499020000001</v>
      </c>
      <c r="M103" s="29">
        <f t="shared" si="9"/>
        <v>-3.6558653540541552E-4</v>
      </c>
      <c r="N103" s="29"/>
      <c r="O103" s="117">
        <v>729</v>
      </c>
      <c r="P103" s="29">
        <f t="shared" si="10"/>
        <v>2.2942503963207628E-2</v>
      </c>
    </row>
    <row r="104" spans="2:16" x14ac:dyDescent="0.3">
      <c r="B104" s="138">
        <v>45264</v>
      </c>
      <c r="C104" s="117">
        <v>4745.6499020000001</v>
      </c>
      <c r="D104" s="29">
        <f t="shared" si="6"/>
        <v>3.7776903868909528E-2</v>
      </c>
      <c r="F104" s="117">
        <v>20969.400389999999</v>
      </c>
      <c r="G104" s="40">
        <f t="shared" si="7"/>
        <v>3.4611379891432259E-2</v>
      </c>
      <c r="I104" s="117">
        <v>651.25</v>
      </c>
      <c r="J104" s="29">
        <f t="shared" si="8"/>
        <v>-0.25199565606398011</v>
      </c>
      <c r="L104" s="117">
        <v>2677.3000489999999</v>
      </c>
      <c r="M104" s="29">
        <f t="shared" si="9"/>
        <v>3.0464041716404378E-2</v>
      </c>
      <c r="N104" s="29"/>
      <c r="O104" s="117">
        <v>754.59997599999997</v>
      </c>
      <c r="P104" s="29">
        <f t="shared" si="10"/>
        <v>3.5116565157750301E-2</v>
      </c>
    </row>
    <row r="105" spans="2:16" x14ac:dyDescent="0.3">
      <c r="B105" s="138">
        <v>45271</v>
      </c>
      <c r="C105" s="117">
        <v>5220.8500979999999</v>
      </c>
      <c r="D105" s="29">
        <f t="shared" si="6"/>
        <v>0.10013385011813281</v>
      </c>
      <c r="F105" s="117">
        <v>21456.650389999999</v>
      </c>
      <c r="G105" s="40">
        <f t="shared" si="7"/>
        <v>2.3236239040595574E-2</v>
      </c>
      <c r="I105" s="117">
        <v>606.09997599999997</v>
      </c>
      <c r="J105" s="29">
        <f t="shared" si="8"/>
        <v>-6.9328251823416509E-2</v>
      </c>
      <c r="L105" s="117">
        <v>2791.1000979999999</v>
      </c>
      <c r="M105" s="29">
        <f t="shared" si="9"/>
        <v>4.2505526805822758E-2</v>
      </c>
      <c r="N105" s="29"/>
      <c r="O105" s="117">
        <v>796.29998799999998</v>
      </c>
      <c r="P105" s="29">
        <f t="shared" si="10"/>
        <v>5.5261083125186961E-2</v>
      </c>
    </row>
    <row r="106" spans="2:16" x14ac:dyDescent="0.3">
      <c r="B106" s="138">
        <v>45278</v>
      </c>
      <c r="C106" s="117">
        <v>5006.5</v>
      </c>
      <c r="D106" s="29">
        <f t="shared" si="6"/>
        <v>-4.1056550940260284E-2</v>
      </c>
      <c r="F106" s="117">
        <v>21349.400389999999</v>
      </c>
      <c r="G106" s="40">
        <f t="shared" si="7"/>
        <v>-4.9984502730204827E-3</v>
      </c>
      <c r="I106" s="117">
        <v>642.20001200000002</v>
      </c>
      <c r="J106" s="29">
        <f t="shared" si="8"/>
        <v>5.956119028125495E-2</v>
      </c>
      <c r="L106" s="117">
        <v>2711.75</v>
      </c>
      <c r="M106" s="29">
        <f t="shared" si="9"/>
        <v>-2.8429685505317104E-2</v>
      </c>
      <c r="N106" s="29"/>
      <c r="O106" s="117">
        <v>787.34997599999997</v>
      </c>
      <c r="P106" s="29">
        <f t="shared" si="10"/>
        <v>-1.1239497846130875E-2</v>
      </c>
    </row>
    <row r="107" spans="2:16" x14ac:dyDescent="0.3">
      <c r="B107" s="138">
        <v>45285</v>
      </c>
      <c r="C107" s="117">
        <v>5140.1499020000001</v>
      </c>
      <c r="D107" s="29">
        <f t="shared" si="6"/>
        <v>2.6695276540497304E-2</v>
      </c>
      <c r="F107" s="117">
        <v>21731.400389999999</v>
      </c>
      <c r="G107" s="40">
        <f t="shared" si="7"/>
        <v>1.7892774177345361E-2</v>
      </c>
      <c r="I107" s="117">
        <v>635.45001200000002</v>
      </c>
      <c r="J107" s="29">
        <f t="shared" si="8"/>
        <v>-1.0510744120010962E-2</v>
      </c>
      <c r="L107" s="117">
        <v>2721.8999020000001</v>
      </c>
      <c r="M107" s="29">
        <f t="shared" si="9"/>
        <v>3.7429342675394661E-3</v>
      </c>
      <c r="N107" s="29"/>
      <c r="O107" s="117">
        <v>802.20001200000002</v>
      </c>
      <c r="P107" s="29">
        <f t="shared" si="10"/>
        <v>1.886078167607641E-2</v>
      </c>
    </row>
    <row r="108" spans="2:16" x14ac:dyDescent="0.3">
      <c r="B108" s="138">
        <v>45292</v>
      </c>
      <c r="C108" s="117">
        <v>5246.1499020000001</v>
      </c>
      <c r="D108" s="29">
        <f t="shared" si="6"/>
        <v>2.0621966678200598E-2</v>
      </c>
      <c r="F108" s="117">
        <v>21710.800780000001</v>
      </c>
      <c r="G108" s="40">
        <f t="shared" si="7"/>
        <v>-9.4791912303437975E-4</v>
      </c>
      <c r="I108" s="117">
        <v>685.15002400000003</v>
      </c>
      <c r="J108" s="29">
        <f t="shared" si="8"/>
        <v>7.8212307910067391E-2</v>
      </c>
      <c r="L108" s="117">
        <v>2743.1499020000001</v>
      </c>
      <c r="M108" s="29">
        <f t="shared" si="9"/>
        <v>7.8070468294539896E-3</v>
      </c>
      <c r="N108" s="29"/>
      <c r="O108" s="117">
        <v>814.59997599999997</v>
      </c>
      <c r="P108" s="29">
        <f t="shared" si="10"/>
        <v>1.5457446789467255E-2</v>
      </c>
    </row>
    <row r="109" spans="2:16" x14ac:dyDescent="0.3">
      <c r="B109" s="138">
        <v>45299</v>
      </c>
      <c r="C109" s="117">
        <v>5308.2998049999997</v>
      </c>
      <c r="D109" s="29">
        <f t="shared" si="6"/>
        <v>1.184676461042522E-2</v>
      </c>
      <c r="F109" s="117">
        <v>21894.550780000001</v>
      </c>
      <c r="G109" s="40">
        <f t="shared" si="7"/>
        <v>8.463529367800593E-3</v>
      </c>
      <c r="I109" s="117">
        <v>692.45001200000002</v>
      </c>
      <c r="J109" s="29">
        <f t="shared" si="8"/>
        <v>1.0654583294592346E-2</v>
      </c>
      <c r="L109" s="117">
        <v>2593.5500489999999</v>
      </c>
      <c r="M109" s="29">
        <f t="shared" si="9"/>
        <v>-5.4535792189456589E-2</v>
      </c>
      <c r="N109" s="29"/>
      <c r="O109" s="117">
        <v>873.15002400000003</v>
      </c>
      <c r="P109" s="29">
        <f t="shared" si="10"/>
        <v>7.1875828289982735E-2</v>
      </c>
    </row>
    <row r="110" spans="2:16" x14ac:dyDescent="0.3">
      <c r="B110" s="138">
        <v>45306</v>
      </c>
      <c r="C110" s="117">
        <v>5097.9501950000003</v>
      </c>
      <c r="D110" s="29">
        <f t="shared" si="6"/>
        <v>-3.9626550444996855E-2</v>
      </c>
      <c r="F110" s="117">
        <v>21622.400389999999</v>
      </c>
      <c r="G110" s="40">
        <f t="shared" si="7"/>
        <v>-1.2430051328050196E-2</v>
      </c>
      <c r="I110" s="117">
        <v>773.59997599999997</v>
      </c>
      <c r="J110" s="29">
        <f t="shared" si="8"/>
        <v>0.1171925230611448</v>
      </c>
      <c r="L110" s="117">
        <v>2633.5</v>
      </c>
      <c r="M110" s="29">
        <f t="shared" si="9"/>
        <v>1.54035782017794E-2</v>
      </c>
      <c r="N110" s="29"/>
      <c r="O110" s="117">
        <v>846.29998799999998</v>
      </c>
      <c r="P110" s="29">
        <f t="shared" si="10"/>
        <v>-3.0750770499892943E-2</v>
      </c>
    </row>
    <row r="111" spans="2:16" x14ac:dyDescent="0.3">
      <c r="B111" s="138">
        <v>45313</v>
      </c>
      <c r="C111" s="117">
        <v>4982.5498049999997</v>
      </c>
      <c r="D111" s="29">
        <f t="shared" si="6"/>
        <v>-2.263662562125146E-2</v>
      </c>
      <c r="F111" s="117">
        <v>21352.599610000001</v>
      </c>
      <c r="G111" s="40">
        <f t="shared" si="7"/>
        <v>-1.2477836647811547E-2</v>
      </c>
      <c r="I111" s="117">
        <v>763.04998799999998</v>
      </c>
      <c r="J111" s="29">
        <f t="shared" si="8"/>
        <v>-1.3637523690926301E-2</v>
      </c>
      <c r="L111" s="117">
        <v>2449.1999510000001</v>
      </c>
      <c r="M111" s="29">
        <f t="shared" si="9"/>
        <v>-6.9982931080311395E-2</v>
      </c>
      <c r="N111" s="29"/>
      <c r="O111" s="117">
        <v>841.65002400000003</v>
      </c>
      <c r="P111" s="29">
        <f t="shared" si="10"/>
        <v>-5.4944630343064516E-3</v>
      </c>
    </row>
    <row r="112" spans="2:16" x14ac:dyDescent="0.3">
      <c r="B112" s="138">
        <v>45320</v>
      </c>
      <c r="C112" s="117">
        <v>5177.1499020000001</v>
      </c>
      <c r="D112" s="29">
        <f t="shared" si="6"/>
        <v>3.9056327506193478E-2</v>
      </c>
      <c r="F112" s="117">
        <v>21853.800780000001</v>
      </c>
      <c r="G112" s="40">
        <f t="shared" si="7"/>
        <v>2.3472606575045463E-2</v>
      </c>
      <c r="I112" s="117">
        <v>487.20001200000002</v>
      </c>
      <c r="J112" s="29">
        <f t="shared" si="8"/>
        <v>-0.36150970491857204</v>
      </c>
      <c r="L112" s="117">
        <v>2562.0500489999999</v>
      </c>
      <c r="M112" s="29">
        <f t="shared" si="9"/>
        <v>4.6076310737277026E-2</v>
      </c>
      <c r="N112" s="29"/>
      <c r="O112" s="117">
        <v>808.75</v>
      </c>
      <c r="P112" s="29">
        <f t="shared" si="10"/>
        <v>-3.9089910368730663E-2</v>
      </c>
    </row>
    <row r="113" spans="2:16" x14ac:dyDescent="0.3">
      <c r="B113" s="138">
        <v>45327</v>
      </c>
      <c r="C113" s="117">
        <v>5492.6000979999999</v>
      </c>
      <c r="D113" s="29">
        <f t="shared" si="6"/>
        <v>6.0931246336548561E-2</v>
      </c>
      <c r="F113" s="117">
        <v>21782.5</v>
      </c>
      <c r="G113" s="40">
        <f t="shared" si="7"/>
        <v>-3.2626260629800008E-3</v>
      </c>
      <c r="I113" s="117">
        <v>419.85000600000001</v>
      </c>
      <c r="J113" s="29">
        <f t="shared" si="8"/>
        <v>-0.13823892516652891</v>
      </c>
      <c r="L113" s="117">
        <v>2696.6000979999999</v>
      </c>
      <c r="M113" s="29">
        <f t="shared" si="9"/>
        <v>5.2516557610776005E-2</v>
      </c>
      <c r="N113" s="29"/>
      <c r="O113" s="117">
        <v>854.90002400000003</v>
      </c>
      <c r="P113" s="29">
        <f t="shared" si="10"/>
        <v>5.7063399072643017E-2</v>
      </c>
    </row>
    <row r="114" spans="2:16" x14ac:dyDescent="0.3">
      <c r="B114" s="138">
        <v>45334</v>
      </c>
      <c r="C114" s="117">
        <v>5270.75</v>
      </c>
      <c r="D114" s="29">
        <f t="shared" si="6"/>
        <v>-4.0390724618888818E-2</v>
      </c>
      <c r="F114" s="117">
        <v>22040.699219999999</v>
      </c>
      <c r="G114" s="40">
        <f t="shared" si="7"/>
        <v>1.1853516354871863E-2</v>
      </c>
      <c r="I114" s="117">
        <v>341.29998799999998</v>
      </c>
      <c r="J114" s="29">
        <f t="shared" si="8"/>
        <v>-0.18709066780387285</v>
      </c>
      <c r="L114" s="117">
        <v>2775.1499020000001</v>
      </c>
      <c r="M114" s="29">
        <f t="shared" si="9"/>
        <v>2.9129200157731461E-2</v>
      </c>
      <c r="N114" s="29"/>
      <c r="O114" s="117">
        <v>855.54998799999998</v>
      </c>
      <c r="P114" s="29">
        <f t="shared" si="10"/>
        <v>7.602807132451872E-4</v>
      </c>
    </row>
    <row r="115" spans="2:16" x14ac:dyDescent="0.3">
      <c r="B115" s="138">
        <v>45341</v>
      </c>
      <c r="C115" s="117">
        <v>5337.1499020000001</v>
      </c>
      <c r="D115" s="29">
        <f t="shared" si="6"/>
        <v>1.2597809040459262E-2</v>
      </c>
      <c r="F115" s="117">
        <v>22212.699219999999</v>
      </c>
      <c r="G115" s="40">
        <f t="shared" si="7"/>
        <v>7.8037451663024449E-3</v>
      </c>
      <c r="I115" s="117">
        <v>407.75</v>
      </c>
      <c r="J115" s="29">
        <f t="shared" si="8"/>
        <v>0.19469678973443161</v>
      </c>
      <c r="L115" s="117">
        <v>2670.9499510000001</v>
      </c>
      <c r="M115" s="29">
        <f t="shared" si="9"/>
        <v>-3.754750362310344E-2</v>
      </c>
      <c r="N115" s="29"/>
      <c r="O115" s="117">
        <v>926.70001200000002</v>
      </c>
      <c r="P115" s="29">
        <f t="shared" si="10"/>
        <v>8.3162906899602485E-2</v>
      </c>
    </row>
    <row r="116" spans="2:16" x14ac:dyDescent="0.3">
      <c r="B116" s="138">
        <v>45348</v>
      </c>
      <c r="C116" s="117">
        <v>5284.25</v>
      </c>
      <c r="D116" s="29">
        <f t="shared" si="6"/>
        <v>-9.9116387906168502E-3</v>
      </c>
      <c r="F116" s="117">
        <v>22338.75</v>
      </c>
      <c r="G116" s="40">
        <f t="shared" si="7"/>
        <v>5.6747169153807953E-3</v>
      </c>
      <c r="I116" s="117">
        <v>423.45001200000002</v>
      </c>
      <c r="J116" s="29">
        <f t="shared" si="8"/>
        <v>3.8504014714898949E-2</v>
      </c>
      <c r="L116" s="117">
        <v>2656.3999020000001</v>
      </c>
      <c r="M116" s="29">
        <f t="shared" si="9"/>
        <v>-5.4475183986703035E-3</v>
      </c>
      <c r="N116" s="29"/>
      <c r="O116" s="117">
        <v>924.09997599999997</v>
      </c>
      <c r="P116" s="29">
        <f t="shared" si="10"/>
        <v>-2.8056932840527793E-3</v>
      </c>
    </row>
    <row r="117" spans="2:16" x14ac:dyDescent="0.3">
      <c r="B117" s="138">
        <v>45355</v>
      </c>
      <c r="C117" s="117">
        <v>5088.5</v>
      </c>
      <c r="D117" s="29">
        <f t="shared" si="6"/>
        <v>-3.7044045985712204E-2</v>
      </c>
      <c r="F117" s="117">
        <v>22493.550780000001</v>
      </c>
      <c r="G117" s="40">
        <f t="shared" si="7"/>
        <v>6.9296974987409499E-3</v>
      </c>
      <c r="I117" s="117">
        <v>400.75</v>
      </c>
      <c r="J117" s="29">
        <f t="shared" si="8"/>
        <v>-5.3607300405508096E-2</v>
      </c>
      <c r="L117" s="117">
        <v>2609.25</v>
      </c>
      <c r="M117" s="29">
        <f t="shared" si="9"/>
        <v>-1.7749549668519826E-2</v>
      </c>
      <c r="N117" s="29"/>
      <c r="O117" s="117">
        <v>879.40002400000003</v>
      </c>
      <c r="P117" s="29">
        <f t="shared" si="10"/>
        <v>-4.837133769171309E-2</v>
      </c>
    </row>
    <row r="118" spans="2:16" x14ac:dyDescent="0.3">
      <c r="B118" s="138">
        <v>45362</v>
      </c>
      <c r="C118" s="117">
        <v>5241.2001950000003</v>
      </c>
      <c r="D118" s="29">
        <f t="shared" si="6"/>
        <v>3.0008881792276787E-2</v>
      </c>
      <c r="F118" s="117">
        <v>22023.349610000001</v>
      </c>
      <c r="G118" s="40">
        <f t="shared" si="7"/>
        <v>-2.0903821481936813E-2</v>
      </c>
      <c r="I118" s="117">
        <v>370.70001200000002</v>
      </c>
      <c r="J118" s="29">
        <f t="shared" si="8"/>
        <v>-7.4984374298190826E-2</v>
      </c>
      <c r="L118" s="117">
        <v>2627.8000489999999</v>
      </c>
      <c r="M118" s="29">
        <f t="shared" si="9"/>
        <v>7.1093413816230022E-3</v>
      </c>
      <c r="N118" s="29"/>
      <c r="O118" s="117">
        <v>788.90002400000003</v>
      </c>
      <c r="P118" s="29">
        <f t="shared" si="10"/>
        <v>-0.102911072924874</v>
      </c>
    </row>
    <row r="119" spans="2:16" x14ac:dyDescent="0.3">
      <c r="B119" s="138">
        <v>45369</v>
      </c>
      <c r="C119" s="117">
        <v>5243.1000979999999</v>
      </c>
      <c r="D119" s="29">
        <f t="shared" si="6"/>
        <v>3.6249388104114821E-4</v>
      </c>
      <c r="F119" s="117">
        <v>22096.75</v>
      </c>
      <c r="G119" s="40">
        <f t="shared" si="7"/>
        <v>3.3328440632240941E-3</v>
      </c>
      <c r="I119" s="117">
        <v>402.35000600000001</v>
      </c>
      <c r="J119" s="29">
        <f t="shared" si="8"/>
        <v>8.5378993729301467E-2</v>
      </c>
      <c r="L119" s="117">
        <v>2674.5500489999999</v>
      </c>
      <c r="M119" s="29">
        <f t="shared" si="9"/>
        <v>1.7790546894079995E-2</v>
      </c>
      <c r="N119" s="29"/>
      <c r="O119" s="117">
        <v>797.45001200000002</v>
      </c>
      <c r="P119" s="29">
        <f t="shared" si="10"/>
        <v>1.0837859982115949E-2</v>
      </c>
    </row>
    <row r="120" spans="2:16" x14ac:dyDescent="0.3">
      <c r="B120" s="138">
        <v>45373</v>
      </c>
      <c r="C120" s="117">
        <v>5243.1000979999999</v>
      </c>
      <c r="D120" s="29">
        <f t="shared" si="6"/>
        <v>0</v>
      </c>
      <c r="F120" s="117">
        <v>22096.75</v>
      </c>
      <c r="G120" s="40">
        <f t="shared" si="7"/>
        <v>0</v>
      </c>
      <c r="I120" s="117">
        <v>402.35000600000001</v>
      </c>
      <c r="J120" s="29">
        <f t="shared" si="8"/>
        <v>0</v>
      </c>
      <c r="L120" s="117">
        <v>2674.5500489999999</v>
      </c>
      <c r="M120" s="29">
        <f t="shared" si="9"/>
        <v>0</v>
      </c>
      <c r="N120" s="29"/>
      <c r="O120" s="117">
        <v>797.45001200000002</v>
      </c>
      <c r="P120" s="29">
        <f t="shared" si="10"/>
        <v>0</v>
      </c>
    </row>
    <row r="122" spans="2:16" ht="6" customHeight="1" x14ac:dyDescent="0.3"/>
    <row r="123" spans="2:16" x14ac:dyDescent="0.3">
      <c r="B123" s="252"/>
      <c r="C123" s="252"/>
    </row>
  </sheetData>
  <sheetProtection algorithmName="SHA-512" hashValue="Fu2KzYGra8ZkkTTNRWXBLoiDxSv7UpZMJXGyKhZIZuv3P+0SVEeGCRTXhxPmRN4mqm3fK4HuXkk3MBWxPr1NUQ==" saltValue="btqKzrfTrx5k6LtO2rsDlg==" spinCount="100000" sheet="1" formatCells="0" formatColumns="0" formatRows="0" insertColumns="0" insertRows="0" insertHyperlinks="0" deleteColumns="0" deleteRows="0" sort="0" autoFilter="0" pivotTables="0"/>
  <mergeCells count="6">
    <mergeCell ref="C9:D9"/>
    <mergeCell ref="O12:P12"/>
    <mergeCell ref="L12:M12"/>
    <mergeCell ref="I12:J12"/>
    <mergeCell ref="B12:D12"/>
    <mergeCell ref="F12:G12"/>
  </mergeCells>
  <pageMargins left="0.7" right="0.7" top="0.75" bottom="0.75" header="0.3" footer="0.3"/>
  <pageSetup paperSize="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2005D-5DF7-472F-BC5D-32CDDF91875F}">
  <dimension ref="B2:T114"/>
  <sheetViews>
    <sheetView showGridLines="0" zoomScale="80" zoomScaleNormal="80" workbookViewId="0">
      <pane ySplit="2" topLeftCell="A3" activePane="bottomLeft" state="frozen"/>
      <selection activeCell="B2" sqref="B2:K2"/>
      <selection pane="bottomLeft"/>
    </sheetView>
  </sheetViews>
  <sheetFormatPr defaultRowHeight="14.4" x14ac:dyDescent="0.3"/>
  <cols>
    <col min="1" max="1" width="1.88671875" customWidth="1"/>
    <col min="2" max="2" width="10.109375" style="46" customWidth="1"/>
    <col min="3" max="3" width="11.44140625" customWidth="1"/>
    <col min="4" max="4" width="7.77734375" customWidth="1"/>
    <col min="5" max="5" width="4.21875" customWidth="1"/>
    <col min="6" max="6" width="11.5546875" customWidth="1"/>
    <col min="7" max="7" width="7" customWidth="1"/>
    <col min="8" max="8" width="3.21875" customWidth="1"/>
    <col min="9" max="9" width="17.5546875" bestFit="1" customWidth="1"/>
    <col min="10" max="10" width="7.33203125" customWidth="1"/>
    <col min="11" max="11" width="2.6640625" customWidth="1"/>
    <col min="12" max="12" width="15.6640625" customWidth="1"/>
    <col min="13" max="13" width="13.77734375" customWidth="1"/>
    <col min="14" max="14" width="12.88671875" customWidth="1"/>
    <col min="15" max="15" width="12" customWidth="1"/>
    <col min="16" max="16" width="7.6640625" customWidth="1"/>
    <col min="17" max="17" width="11.5546875" customWidth="1"/>
    <col min="18" max="18" width="10" customWidth="1"/>
    <col min="19" max="19" width="10.77734375" customWidth="1"/>
    <col min="20" max="20" width="12.21875" customWidth="1"/>
  </cols>
  <sheetData>
    <row r="2" spans="2:13" x14ac:dyDescent="0.3">
      <c r="B2" s="259" t="s">
        <v>141</v>
      </c>
      <c r="C2" s="259"/>
      <c r="D2" s="259"/>
    </row>
    <row r="4" spans="2:13" x14ac:dyDescent="0.3">
      <c r="B4" s="258" t="s">
        <v>305</v>
      </c>
      <c r="C4" s="258"/>
      <c r="D4" s="258"/>
      <c r="F4" s="258" t="s">
        <v>183</v>
      </c>
      <c r="G4" s="258"/>
      <c r="H4" s="132"/>
      <c r="I4" s="258" t="s">
        <v>184</v>
      </c>
      <c r="J4" s="258"/>
    </row>
    <row r="5" spans="2:13" x14ac:dyDescent="0.3">
      <c r="B5" s="128"/>
    </row>
    <row r="6" spans="2:13" ht="15" thickBot="1" x14ac:dyDescent="0.35">
      <c r="B6" s="129" t="s">
        <v>190</v>
      </c>
      <c r="C6" s="130" t="s">
        <v>191</v>
      </c>
      <c r="D6" s="130" t="s">
        <v>192</v>
      </c>
      <c r="F6" s="92" t="s">
        <v>191</v>
      </c>
      <c r="G6" s="130" t="s">
        <v>192</v>
      </c>
      <c r="H6" s="131"/>
      <c r="I6" t="s">
        <v>185</v>
      </c>
      <c r="J6" s="133">
        <f>M9</f>
        <v>1.4525314408329926</v>
      </c>
      <c r="L6" t="s">
        <v>270</v>
      </c>
      <c r="M6" s="133">
        <f>SLOPE(D8:D112,G8:G112)</f>
        <v>1.4525314408329928</v>
      </c>
    </row>
    <row r="7" spans="2:13" x14ac:dyDescent="0.3">
      <c r="B7" s="127">
        <v>44641</v>
      </c>
      <c r="C7" s="117">
        <v>80.599997999999999</v>
      </c>
      <c r="F7" s="117">
        <v>17153</v>
      </c>
      <c r="I7" t="s">
        <v>186</v>
      </c>
      <c r="J7" s="29">
        <v>0.75</v>
      </c>
      <c r="L7" t="s">
        <v>271</v>
      </c>
      <c r="M7" s="133">
        <f>_xlfn.COVARIANCE.S(D8:D112,G8:G112)/_xlfn.VAR.S(G8:G112)</f>
        <v>1.4525314408329937</v>
      </c>
    </row>
    <row r="8" spans="2:13" x14ac:dyDescent="0.3">
      <c r="B8" s="127">
        <v>44648</v>
      </c>
      <c r="C8" s="117">
        <v>84.300003000000004</v>
      </c>
      <c r="D8" s="40">
        <f>C8/C7-1</f>
        <v>4.5905770369870202E-2</v>
      </c>
      <c r="F8" s="117">
        <v>17670.449219999999</v>
      </c>
      <c r="G8" s="40">
        <f>F8/F7-1</f>
        <v>3.0166689208884767E-2</v>
      </c>
      <c r="H8" s="40"/>
    </row>
    <row r="9" spans="2:13" x14ac:dyDescent="0.3">
      <c r="B9" s="127">
        <v>44655</v>
      </c>
      <c r="C9" s="117">
        <v>83.400002000000001</v>
      </c>
      <c r="D9" s="40">
        <f t="shared" ref="D9:D72" si="0">C9/C8-1</f>
        <v>-1.0676168066091285E-2</v>
      </c>
      <c r="F9" s="117">
        <v>17784.349610000001</v>
      </c>
      <c r="G9" s="40">
        <f t="shared" ref="G9:G72" si="1">F9/F8-1</f>
        <v>6.4458117947043814E-3</v>
      </c>
      <c r="H9" s="40"/>
      <c r="I9" t="s">
        <v>187</v>
      </c>
      <c r="J9" s="133">
        <v>1</v>
      </c>
      <c r="L9" t="s">
        <v>272</v>
      </c>
      <c r="M9" s="133">
        <f>M30</f>
        <v>1.4525314408329926</v>
      </c>
    </row>
    <row r="10" spans="2:13" x14ac:dyDescent="0.3">
      <c r="B10" s="127">
        <v>44662</v>
      </c>
      <c r="C10" s="117">
        <v>83.900002000000001</v>
      </c>
      <c r="D10" s="40">
        <f t="shared" si="0"/>
        <v>5.9952036931605335E-3</v>
      </c>
      <c r="F10" s="117">
        <v>17475.650389999999</v>
      </c>
      <c r="G10" s="40">
        <f t="shared" si="1"/>
        <v>-1.7357914501772043E-2</v>
      </c>
      <c r="H10" s="40"/>
      <c r="I10" t="s">
        <v>188</v>
      </c>
      <c r="J10" s="29">
        <v>0.25</v>
      </c>
    </row>
    <row r="11" spans="2:13" x14ac:dyDescent="0.3">
      <c r="B11" s="127">
        <v>44669</v>
      </c>
      <c r="C11" s="117">
        <v>81.199996999999996</v>
      </c>
      <c r="D11" s="40">
        <f t="shared" si="0"/>
        <v>-3.2181226884833714E-2</v>
      </c>
      <c r="F11" s="117">
        <v>17171.949219999999</v>
      </c>
      <c r="G11" s="40">
        <f t="shared" si="1"/>
        <v>-1.7378533171720223E-2</v>
      </c>
      <c r="H11" s="40"/>
    </row>
    <row r="12" spans="2:13" x14ac:dyDescent="0.3">
      <c r="B12" s="127">
        <v>44676</v>
      </c>
      <c r="C12" s="117">
        <v>71.75</v>
      </c>
      <c r="D12" s="40">
        <f t="shared" si="0"/>
        <v>-0.11637927769874179</v>
      </c>
      <c r="F12" s="117">
        <v>17102.550780000001</v>
      </c>
      <c r="G12" s="40">
        <f t="shared" si="1"/>
        <v>-4.0413839518678163E-3</v>
      </c>
      <c r="H12" s="40"/>
      <c r="I12" s="91" t="s">
        <v>189</v>
      </c>
      <c r="J12" s="134">
        <f>(J6*J7)+(J9*J10)</f>
        <v>1.3393985806247444</v>
      </c>
    </row>
    <row r="13" spans="2:13" x14ac:dyDescent="0.3">
      <c r="B13" s="127">
        <v>44683</v>
      </c>
      <c r="C13" s="117">
        <v>60.5</v>
      </c>
      <c r="D13" s="40">
        <f t="shared" si="0"/>
        <v>-0.15679442508710806</v>
      </c>
      <c r="F13" s="117">
        <v>16411.25</v>
      </c>
      <c r="G13" s="40">
        <f t="shared" si="1"/>
        <v>-4.0420916674512641E-2</v>
      </c>
      <c r="H13" s="40"/>
      <c r="L13" t="s">
        <v>273</v>
      </c>
    </row>
    <row r="14" spans="2:13" ht="15" thickBot="1" x14ac:dyDescent="0.35">
      <c r="B14" s="127">
        <v>44690</v>
      </c>
      <c r="C14" s="117">
        <v>56.849997999999999</v>
      </c>
      <c r="D14" s="40">
        <f t="shared" si="0"/>
        <v>-6.0330611570247994E-2</v>
      </c>
      <c r="F14" s="117">
        <v>15782.150390000001</v>
      </c>
      <c r="G14" s="40">
        <f t="shared" si="1"/>
        <v>-3.8333436514585983E-2</v>
      </c>
      <c r="H14" s="40"/>
    </row>
    <row r="15" spans="2:13" x14ac:dyDescent="0.3">
      <c r="B15" s="127">
        <v>44697</v>
      </c>
      <c r="C15" s="117">
        <v>58.049999</v>
      </c>
      <c r="D15" s="40">
        <f t="shared" si="0"/>
        <v>2.1108197752267355E-2</v>
      </c>
      <c r="F15" s="117">
        <v>16266.150390000001</v>
      </c>
      <c r="G15" s="40">
        <f t="shared" si="1"/>
        <v>3.0667557211131014E-2</v>
      </c>
      <c r="H15" s="40"/>
      <c r="L15" s="188" t="s">
        <v>274</v>
      </c>
      <c r="M15" s="188"/>
    </row>
    <row r="16" spans="2:13" x14ac:dyDescent="0.3">
      <c r="B16" s="127">
        <v>44704</v>
      </c>
      <c r="C16" s="117">
        <v>62.049999</v>
      </c>
      <c r="D16" s="40">
        <f t="shared" si="0"/>
        <v>6.8906116604756429E-2</v>
      </c>
      <c r="F16" s="117">
        <v>16352.450199999999</v>
      </c>
      <c r="G16" s="40">
        <f t="shared" si="1"/>
        <v>5.3054845756899116E-3</v>
      </c>
      <c r="H16" s="40"/>
      <c r="L16" t="s">
        <v>275</v>
      </c>
      <c r="M16">
        <v>0.37029639273489739</v>
      </c>
    </row>
    <row r="17" spans="2:20" x14ac:dyDescent="0.3">
      <c r="B17" s="127">
        <v>44711</v>
      </c>
      <c r="C17" s="117">
        <v>72.150002000000001</v>
      </c>
      <c r="D17" s="40">
        <f t="shared" si="0"/>
        <v>0.16277200906965361</v>
      </c>
      <c r="F17" s="117">
        <v>16584.300780000001</v>
      </c>
      <c r="G17" s="40">
        <f t="shared" si="1"/>
        <v>1.4178338852241401E-2</v>
      </c>
      <c r="H17" s="40"/>
      <c r="L17" t="s">
        <v>276</v>
      </c>
      <c r="M17">
        <v>0.13711941847247738</v>
      </c>
    </row>
    <row r="18" spans="2:20" x14ac:dyDescent="0.3">
      <c r="B18" s="127">
        <v>44718</v>
      </c>
      <c r="C18" s="117">
        <v>69</v>
      </c>
      <c r="D18" s="40">
        <f t="shared" si="0"/>
        <v>-4.3659070168840741E-2</v>
      </c>
      <c r="F18" s="117">
        <v>16201.79981</v>
      </c>
      <c r="G18" s="40">
        <f t="shared" si="1"/>
        <v>-2.3064039604327569E-2</v>
      </c>
      <c r="H18" s="40"/>
      <c r="L18" t="s">
        <v>277</v>
      </c>
      <c r="M18">
        <v>0.12874193709842377</v>
      </c>
    </row>
    <row r="19" spans="2:20" x14ac:dyDescent="0.3">
      <c r="B19" s="127">
        <v>44725</v>
      </c>
      <c r="C19" s="117">
        <v>67.050003000000004</v>
      </c>
      <c r="D19" s="40">
        <f t="shared" si="0"/>
        <v>-2.8260826086956459E-2</v>
      </c>
      <c r="F19" s="117">
        <v>15293.5</v>
      </c>
      <c r="G19" s="40">
        <f t="shared" si="1"/>
        <v>-5.6061661090231696E-2</v>
      </c>
      <c r="H19" s="40"/>
      <c r="L19" t="s">
        <v>278</v>
      </c>
      <c r="M19">
        <v>6.2506801852394295E-2</v>
      </c>
    </row>
    <row r="20" spans="2:20" ht="15" thickBot="1" x14ac:dyDescent="0.35">
      <c r="B20" s="127">
        <v>44732</v>
      </c>
      <c r="C20" s="117">
        <v>70.5</v>
      </c>
      <c r="D20" s="40">
        <f t="shared" si="0"/>
        <v>5.1454091657535006E-2</v>
      </c>
      <c r="F20" s="117">
        <v>15699.25</v>
      </c>
      <c r="G20" s="40">
        <f t="shared" si="1"/>
        <v>2.6530879131657192E-2</v>
      </c>
      <c r="H20" s="40"/>
      <c r="L20" s="80" t="s">
        <v>279</v>
      </c>
      <c r="M20" s="80">
        <v>105</v>
      </c>
    </row>
    <row r="21" spans="2:20" x14ac:dyDescent="0.3">
      <c r="B21" s="127">
        <v>44739</v>
      </c>
      <c r="C21" s="117">
        <v>56.150002000000001</v>
      </c>
      <c r="D21" s="40">
        <f t="shared" si="0"/>
        <v>-0.20354607092198584</v>
      </c>
      <c r="F21" s="117">
        <v>15752.04981</v>
      </c>
      <c r="G21" s="40">
        <f t="shared" si="1"/>
        <v>3.3632058856314373E-3</v>
      </c>
      <c r="H21" s="40"/>
    </row>
    <row r="22" spans="2:20" ht="15" thickBot="1" x14ac:dyDescent="0.35">
      <c r="B22" s="127">
        <v>44746</v>
      </c>
      <c r="C22" s="117">
        <v>54.799999</v>
      </c>
      <c r="D22" s="40">
        <f t="shared" si="0"/>
        <v>-2.4042795225546088E-2</v>
      </c>
      <c r="F22" s="117">
        <v>16220.599609999999</v>
      </c>
      <c r="G22" s="40">
        <f t="shared" si="1"/>
        <v>2.974532239623473E-2</v>
      </c>
      <c r="H22" s="40"/>
      <c r="L22" t="s">
        <v>280</v>
      </c>
    </row>
    <row r="23" spans="2:20" x14ac:dyDescent="0.3">
      <c r="B23" s="127">
        <v>44753</v>
      </c>
      <c r="C23" s="117">
        <v>53.900002000000001</v>
      </c>
      <c r="D23" s="40">
        <f t="shared" si="0"/>
        <v>-1.6423303219403329E-2</v>
      </c>
      <c r="F23" s="117">
        <v>16049.200199999999</v>
      </c>
      <c r="G23" s="40">
        <f t="shared" si="1"/>
        <v>-1.056677398622996E-2</v>
      </c>
      <c r="H23" s="40"/>
      <c r="L23" s="187"/>
      <c r="M23" s="187" t="s">
        <v>284</v>
      </c>
      <c r="N23" s="187" t="s">
        <v>285</v>
      </c>
      <c r="O23" s="187" t="s">
        <v>286</v>
      </c>
      <c r="P23" s="187" t="s">
        <v>54</v>
      </c>
      <c r="Q23" s="187" t="s">
        <v>287</v>
      </c>
    </row>
    <row r="24" spans="2:20" x14ac:dyDescent="0.3">
      <c r="B24" s="127">
        <v>44760</v>
      </c>
      <c r="C24" s="117">
        <v>53.650002000000001</v>
      </c>
      <c r="D24" s="40">
        <f t="shared" si="0"/>
        <v>-4.6382187518285711E-3</v>
      </c>
      <c r="F24" s="117">
        <v>16719.449219999999</v>
      </c>
      <c r="G24" s="40">
        <f t="shared" si="1"/>
        <v>4.1762144633225917E-2</v>
      </c>
      <c r="H24" s="40"/>
      <c r="L24" t="s">
        <v>281</v>
      </c>
      <c r="M24">
        <v>1</v>
      </c>
      <c r="N24">
        <v>6.3949926485882269E-2</v>
      </c>
      <c r="O24">
        <v>6.3949926485882269E-2</v>
      </c>
      <c r="P24">
        <v>16.367618422543782</v>
      </c>
      <c r="Q24">
        <v>1.0101279324580368E-4</v>
      </c>
    </row>
    <row r="25" spans="2:20" x14ac:dyDescent="0.3">
      <c r="B25" s="127">
        <v>44767</v>
      </c>
      <c r="C25" s="117">
        <v>46.799999</v>
      </c>
      <c r="D25" s="40">
        <f t="shared" si="0"/>
        <v>-0.12767945469974074</v>
      </c>
      <c r="F25" s="117">
        <v>17158.25</v>
      </c>
      <c r="G25" s="40">
        <f t="shared" si="1"/>
        <v>2.6244930333895411E-2</v>
      </c>
      <c r="H25" s="40"/>
      <c r="L25" t="s">
        <v>282</v>
      </c>
      <c r="M25">
        <v>103</v>
      </c>
      <c r="N25">
        <v>0.40243132861489178</v>
      </c>
      <c r="O25">
        <v>3.9071002778144834E-3</v>
      </c>
    </row>
    <row r="26" spans="2:20" ht="15" thickBot="1" x14ac:dyDescent="0.35">
      <c r="B26" s="127">
        <v>44774</v>
      </c>
      <c r="C26" s="117">
        <v>54.599997999999999</v>
      </c>
      <c r="D26" s="40">
        <f t="shared" si="0"/>
        <v>0.1666666488603985</v>
      </c>
      <c r="F26" s="117">
        <v>17397.5</v>
      </c>
      <c r="G26" s="40">
        <f t="shared" si="1"/>
        <v>1.3943729692713402E-2</v>
      </c>
      <c r="H26" s="40"/>
      <c r="L26" s="80" t="s">
        <v>13</v>
      </c>
      <c r="M26" s="80">
        <v>104</v>
      </c>
      <c r="N26" s="80">
        <v>0.46638125510077405</v>
      </c>
      <c r="O26" s="80"/>
      <c r="P26" s="80"/>
      <c r="Q26" s="80"/>
    </row>
    <row r="27" spans="2:20" ht="15" thickBot="1" x14ac:dyDescent="0.35">
      <c r="B27" s="127">
        <v>44781</v>
      </c>
      <c r="C27" s="117">
        <v>61.75</v>
      </c>
      <c r="D27" s="40">
        <f t="shared" si="0"/>
        <v>0.13095242237920957</v>
      </c>
      <c r="F27" s="117">
        <v>17698.150389999999</v>
      </c>
      <c r="G27" s="40">
        <f t="shared" si="1"/>
        <v>1.7281240982899737E-2</v>
      </c>
      <c r="H27" s="40"/>
    </row>
    <row r="28" spans="2:20" x14ac:dyDescent="0.3">
      <c r="B28" s="127">
        <v>44788</v>
      </c>
      <c r="C28" s="117">
        <v>61.450001</v>
      </c>
      <c r="D28" s="40">
        <f t="shared" si="0"/>
        <v>-4.8582834008097375E-3</v>
      </c>
      <c r="F28" s="117">
        <v>17758.449219999999</v>
      </c>
      <c r="G28" s="40">
        <f t="shared" si="1"/>
        <v>3.4070695903947179E-3</v>
      </c>
      <c r="H28" s="40"/>
      <c r="L28" s="187"/>
      <c r="M28" s="187" t="s">
        <v>288</v>
      </c>
      <c r="N28" s="187" t="s">
        <v>278</v>
      </c>
      <c r="O28" s="187" t="s">
        <v>289</v>
      </c>
      <c r="P28" s="187" t="s">
        <v>290</v>
      </c>
      <c r="Q28" s="187" t="s">
        <v>291</v>
      </c>
      <c r="R28" s="187" t="s">
        <v>292</v>
      </c>
      <c r="S28" s="187" t="s">
        <v>293</v>
      </c>
      <c r="T28" s="187" t="s">
        <v>294</v>
      </c>
    </row>
    <row r="29" spans="2:20" x14ac:dyDescent="0.3">
      <c r="B29" s="127">
        <v>44795</v>
      </c>
      <c r="C29" s="117">
        <v>61.849997999999999</v>
      </c>
      <c r="D29" s="40">
        <f t="shared" si="0"/>
        <v>6.5093082748688413E-3</v>
      </c>
      <c r="F29" s="117">
        <v>17558.900389999999</v>
      </c>
      <c r="G29" s="40">
        <f t="shared" si="1"/>
        <v>-1.1236838731124243E-2</v>
      </c>
      <c r="H29" s="40"/>
      <c r="L29" t="s">
        <v>283</v>
      </c>
      <c r="M29">
        <v>5.8816124149334674E-3</v>
      </c>
      <c r="N29">
        <v>6.1688801515285647E-3</v>
      </c>
      <c r="O29">
        <v>0.95343275772282332</v>
      </c>
      <c r="P29">
        <v>0.34260303369785672</v>
      </c>
      <c r="Q29">
        <v>-6.3529064029978072E-3</v>
      </c>
      <c r="R29">
        <v>1.8116131232864742E-2</v>
      </c>
      <c r="S29">
        <v>-6.3529064029978072E-3</v>
      </c>
      <c r="T29">
        <v>1.8116131232864742E-2</v>
      </c>
    </row>
    <row r="30" spans="2:20" ht="15" thickBot="1" x14ac:dyDescent="0.35">
      <c r="B30" s="127">
        <v>44802</v>
      </c>
      <c r="C30" s="117">
        <v>59.75</v>
      </c>
      <c r="D30" s="40">
        <f t="shared" si="0"/>
        <v>-3.3953081130253193E-2</v>
      </c>
      <c r="F30" s="117">
        <v>17539.449219999999</v>
      </c>
      <c r="G30" s="40">
        <f t="shared" si="1"/>
        <v>-1.1077669767451948E-3</v>
      </c>
      <c r="H30" s="40"/>
      <c r="L30" s="80" t="s">
        <v>295</v>
      </c>
      <c r="M30" s="80">
        <v>1.4525314408329926</v>
      </c>
      <c r="N30" s="80">
        <v>0.35903170029175413</v>
      </c>
      <c r="O30" s="80">
        <v>4.0456913404934589</v>
      </c>
      <c r="P30" s="80">
        <v>1.0101279324580449E-4</v>
      </c>
      <c r="Q30" s="80">
        <v>0.74047674280730547</v>
      </c>
      <c r="R30" s="80">
        <v>2.1645861388586796</v>
      </c>
      <c r="S30" s="80">
        <v>0.74047674280730547</v>
      </c>
      <c r="T30" s="80">
        <v>2.1645861388586796</v>
      </c>
    </row>
    <row r="31" spans="2:20" x14ac:dyDescent="0.3">
      <c r="B31" s="127">
        <v>44809</v>
      </c>
      <c r="C31" s="117">
        <v>62.799999</v>
      </c>
      <c r="D31" s="40">
        <f t="shared" si="0"/>
        <v>5.1046008368200724E-2</v>
      </c>
      <c r="F31" s="117">
        <v>17833.349610000001</v>
      </c>
      <c r="G31" s="40">
        <f t="shared" si="1"/>
        <v>1.675653473000005E-2</v>
      </c>
      <c r="H31" s="40"/>
    </row>
    <row r="32" spans="2:20" x14ac:dyDescent="0.3">
      <c r="B32" s="127">
        <v>44816</v>
      </c>
      <c r="C32" s="117">
        <v>63.200001</v>
      </c>
      <c r="D32" s="40">
        <f t="shared" si="0"/>
        <v>6.3694587001505987E-3</v>
      </c>
      <c r="F32" s="117">
        <v>17530.849610000001</v>
      </c>
      <c r="G32" s="40">
        <f t="shared" si="1"/>
        <v>-1.6962601340489325E-2</v>
      </c>
      <c r="H32" s="40"/>
    </row>
    <row r="33" spans="2:8" x14ac:dyDescent="0.3">
      <c r="B33" s="127">
        <v>44823</v>
      </c>
      <c r="C33" s="117">
        <v>60.799999</v>
      </c>
      <c r="D33" s="40">
        <f t="shared" si="0"/>
        <v>-3.7974714589007696E-2</v>
      </c>
      <c r="F33" s="117">
        <v>17327.349610000001</v>
      </c>
      <c r="G33" s="40">
        <f t="shared" si="1"/>
        <v>-1.160810825072156E-2</v>
      </c>
      <c r="H33" s="40"/>
    </row>
    <row r="34" spans="2:8" x14ac:dyDescent="0.3">
      <c r="B34" s="127">
        <v>44830</v>
      </c>
      <c r="C34" s="117">
        <v>62.349997999999999</v>
      </c>
      <c r="D34" s="40">
        <f t="shared" si="0"/>
        <v>2.5493405024562543E-2</v>
      </c>
      <c r="F34" s="117">
        <v>17094.349610000001</v>
      </c>
      <c r="G34" s="40">
        <f t="shared" si="1"/>
        <v>-1.3446949778489481E-2</v>
      </c>
      <c r="H34" s="40"/>
    </row>
    <row r="35" spans="2:8" x14ac:dyDescent="0.3">
      <c r="B35" s="127">
        <v>44837</v>
      </c>
      <c r="C35" s="117">
        <v>69.550003000000004</v>
      </c>
      <c r="D35" s="40">
        <f t="shared" si="0"/>
        <v>0.11547722904497926</v>
      </c>
      <c r="F35" s="117">
        <v>17314.650389999999</v>
      </c>
      <c r="G35" s="40">
        <f t="shared" si="1"/>
        <v>1.2887344942981827E-2</v>
      </c>
      <c r="H35" s="40"/>
    </row>
    <row r="36" spans="2:8" x14ac:dyDescent="0.3">
      <c r="B36" s="127">
        <v>44844</v>
      </c>
      <c r="C36" s="117">
        <v>61.900002000000001</v>
      </c>
      <c r="D36" s="40">
        <f t="shared" si="0"/>
        <v>-0.10999282056105741</v>
      </c>
      <c r="F36" s="117">
        <v>17185.699219999999</v>
      </c>
      <c r="G36" s="40">
        <f t="shared" si="1"/>
        <v>-7.447517974401352E-3</v>
      </c>
      <c r="H36" s="40"/>
    </row>
    <row r="37" spans="2:8" x14ac:dyDescent="0.3">
      <c r="B37" s="127">
        <v>44851</v>
      </c>
      <c r="C37" s="117">
        <v>61.799999</v>
      </c>
      <c r="D37" s="40">
        <f t="shared" si="0"/>
        <v>-1.6155572983664879E-3</v>
      </c>
      <c r="F37" s="117">
        <v>17576.300780000001</v>
      </c>
      <c r="G37" s="40">
        <f t="shared" si="1"/>
        <v>2.2728290248757332E-2</v>
      </c>
      <c r="H37" s="40"/>
    </row>
    <row r="38" spans="2:8" x14ac:dyDescent="0.3">
      <c r="B38" s="127">
        <v>44858</v>
      </c>
      <c r="C38" s="117">
        <v>62.599997999999999</v>
      </c>
      <c r="D38" s="40">
        <f t="shared" si="0"/>
        <v>1.2944967847005939E-2</v>
      </c>
      <c r="F38" s="117">
        <v>17786.800780000001</v>
      </c>
      <c r="G38" s="40">
        <f t="shared" si="1"/>
        <v>1.1976353991365762E-2</v>
      </c>
      <c r="H38" s="40"/>
    </row>
    <row r="39" spans="2:8" x14ac:dyDescent="0.3">
      <c r="B39" s="127">
        <v>44865</v>
      </c>
      <c r="C39" s="117">
        <v>63</v>
      </c>
      <c r="D39" s="40">
        <f t="shared" si="0"/>
        <v>6.3898085108564651E-3</v>
      </c>
      <c r="F39" s="117">
        <v>18117.150389999999</v>
      </c>
      <c r="G39" s="40">
        <f t="shared" si="1"/>
        <v>1.8572739082536538E-2</v>
      </c>
      <c r="H39" s="40"/>
    </row>
    <row r="40" spans="2:8" x14ac:dyDescent="0.3">
      <c r="B40" s="127">
        <v>44872</v>
      </c>
      <c r="C40" s="117">
        <v>72.800003000000004</v>
      </c>
      <c r="D40" s="40">
        <f t="shared" si="0"/>
        <v>0.15555560317460326</v>
      </c>
      <c r="F40" s="117">
        <v>18349.699219999999</v>
      </c>
      <c r="G40" s="40">
        <f t="shared" si="1"/>
        <v>1.2835839245909142E-2</v>
      </c>
      <c r="H40" s="40"/>
    </row>
    <row r="41" spans="2:8" x14ac:dyDescent="0.3">
      <c r="B41" s="127">
        <v>44879</v>
      </c>
      <c r="C41" s="117">
        <v>67.150002000000001</v>
      </c>
      <c r="D41" s="40">
        <f t="shared" si="0"/>
        <v>-7.7609900647943708E-2</v>
      </c>
      <c r="F41" s="117">
        <v>18307.650389999999</v>
      </c>
      <c r="G41" s="40">
        <f t="shared" si="1"/>
        <v>-2.2915269343580791E-3</v>
      </c>
      <c r="H41" s="40"/>
    </row>
    <row r="42" spans="2:8" x14ac:dyDescent="0.3">
      <c r="B42" s="127">
        <v>44886</v>
      </c>
      <c r="C42" s="117">
        <v>64</v>
      </c>
      <c r="D42" s="40">
        <f t="shared" si="0"/>
        <v>-4.6909931588684062E-2</v>
      </c>
      <c r="F42" s="117">
        <v>18512.75</v>
      </c>
      <c r="G42" s="40">
        <f t="shared" si="1"/>
        <v>1.1202945524458441E-2</v>
      </c>
      <c r="H42" s="40"/>
    </row>
    <row r="43" spans="2:8" x14ac:dyDescent="0.3">
      <c r="B43" s="127">
        <v>44893</v>
      </c>
      <c r="C43" s="117">
        <v>68.550003000000004</v>
      </c>
      <c r="D43" s="40">
        <f t="shared" si="0"/>
        <v>7.1093796875000059E-2</v>
      </c>
      <c r="F43" s="117">
        <v>18696.099610000001</v>
      </c>
      <c r="G43" s="40">
        <f t="shared" si="1"/>
        <v>9.9039640247937655E-3</v>
      </c>
      <c r="H43" s="40"/>
    </row>
    <row r="44" spans="2:8" x14ac:dyDescent="0.3">
      <c r="B44" s="127">
        <v>44900</v>
      </c>
      <c r="C44" s="117">
        <v>64.150002000000001</v>
      </c>
      <c r="D44" s="40">
        <f t="shared" si="0"/>
        <v>-6.4186736797079424E-2</v>
      </c>
      <c r="F44" s="117">
        <v>18496.599610000001</v>
      </c>
      <c r="G44" s="40">
        <f t="shared" si="1"/>
        <v>-1.0670674855267293E-2</v>
      </c>
      <c r="H44" s="40"/>
    </row>
    <row r="45" spans="2:8" x14ac:dyDescent="0.3">
      <c r="B45" s="127">
        <v>44907</v>
      </c>
      <c r="C45" s="117">
        <v>62.150002000000001</v>
      </c>
      <c r="D45" s="40">
        <f t="shared" si="0"/>
        <v>-3.1176928100485446E-2</v>
      </c>
      <c r="F45" s="117">
        <v>18269</v>
      </c>
      <c r="G45" s="40">
        <f t="shared" si="1"/>
        <v>-1.2304943330067597E-2</v>
      </c>
      <c r="H45" s="40"/>
    </row>
    <row r="46" spans="2:8" x14ac:dyDescent="0.3">
      <c r="B46" s="127">
        <v>44914</v>
      </c>
      <c r="C46" s="117">
        <v>53.650002000000001</v>
      </c>
      <c r="D46" s="40">
        <f t="shared" si="0"/>
        <v>-0.13676588457712358</v>
      </c>
      <c r="F46" s="117">
        <v>17806.800780000001</v>
      </c>
      <c r="G46" s="40">
        <f t="shared" si="1"/>
        <v>-2.5299645300782658E-2</v>
      </c>
      <c r="H46" s="40"/>
    </row>
    <row r="47" spans="2:8" x14ac:dyDescent="0.3">
      <c r="B47" s="127">
        <v>44921</v>
      </c>
      <c r="C47" s="117">
        <v>59.299999</v>
      </c>
      <c r="D47" s="40">
        <f t="shared" si="0"/>
        <v>0.10531214891660201</v>
      </c>
      <c r="F47" s="117">
        <v>18105.300780000001</v>
      </c>
      <c r="G47" s="40">
        <f t="shared" si="1"/>
        <v>1.676325824542646E-2</v>
      </c>
      <c r="H47" s="40"/>
    </row>
    <row r="48" spans="2:8" x14ac:dyDescent="0.3">
      <c r="B48" s="127">
        <v>44928</v>
      </c>
      <c r="C48" s="117">
        <v>55.25</v>
      </c>
      <c r="D48" s="40">
        <f t="shared" si="0"/>
        <v>-6.8296780241092425E-2</v>
      </c>
      <c r="F48" s="117">
        <v>17859.449219999999</v>
      </c>
      <c r="G48" s="40">
        <f t="shared" si="1"/>
        <v>-1.3578982364743863E-2</v>
      </c>
      <c r="H48" s="40"/>
    </row>
    <row r="49" spans="2:8" x14ac:dyDescent="0.3">
      <c r="B49" s="127">
        <v>44935</v>
      </c>
      <c r="C49" s="117">
        <v>53.25</v>
      </c>
      <c r="D49" s="40">
        <f t="shared" si="0"/>
        <v>-3.6199095022624417E-2</v>
      </c>
      <c r="F49" s="117">
        <v>17956.599610000001</v>
      </c>
      <c r="G49" s="40">
        <f t="shared" si="1"/>
        <v>5.4397192658779403E-3</v>
      </c>
      <c r="H49" s="40"/>
    </row>
    <row r="50" spans="2:8" x14ac:dyDescent="0.3">
      <c r="B50" s="127">
        <v>44942</v>
      </c>
      <c r="C50" s="117">
        <v>51.450001</v>
      </c>
      <c r="D50" s="40">
        <f t="shared" si="0"/>
        <v>-3.3802798122065769E-2</v>
      </c>
      <c r="F50" s="117">
        <v>18027.650389999999</v>
      </c>
      <c r="G50" s="40">
        <f t="shared" si="1"/>
        <v>3.9568059400527655E-3</v>
      </c>
      <c r="H50" s="40"/>
    </row>
    <row r="51" spans="2:8" x14ac:dyDescent="0.3">
      <c r="B51" s="127">
        <v>44949</v>
      </c>
      <c r="C51" s="117">
        <v>46.950001</v>
      </c>
      <c r="D51" s="40">
        <f t="shared" si="0"/>
        <v>-8.7463555151340078E-2</v>
      </c>
      <c r="F51" s="117">
        <v>17604.349610000001</v>
      </c>
      <c r="G51" s="40">
        <f t="shared" si="1"/>
        <v>-2.3480640618302906E-2</v>
      </c>
      <c r="H51" s="40"/>
    </row>
    <row r="52" spans="2:8" x14ac:dyDescent="0.3">
      <c r="B52" s="127">
        <v>44956</v>
      </c>
      <c r="C52" s="117">
        <v>48.75</v>
      </c>
      <c r="D52" s="40">
        <f t="shared" si="0"/>
        <v>3.8338636031125972E-2</v>
      </c>
      <c r="F52" s="117">
        <v>17854.050780000001</v>
      </c>
      <c r="G52" s="40">
        <f t="shared" si="1"/>
        <v>1.4184061071938592E-2</v>
      </c>
      <c r="H52" s="40"/>
    </row>
    <row r="53" spans="2:8" x14ac:dyDescent="0.3">
      <c r="B53" s="127">
        <v>44963</v>
      </c>
      <c r="C53" s="117">
        <v>53.299999</v>
      </c>
      <c r="D53" s="40">
        <f t="shared" si="0"/>
        <v>9.3333312820512715E-2</v>
      </c>
      <c r="F53" s="117">
        <v>17856.5</v>
      </c>
      <c r="G53" s="40">
        <f t="shared" si="1"/>
        <v>1.3718007359653228E-4</v>
      </c>
      <c r="H53" s="40"/>
    </row>
    <row r="54" spans="2:8" x14ac:dyDescent="0.3">
      <c r="B54" s="127">
        <v>44970</v>
      </c>
      <c r="C54" s="117">
        <v>51.799999</v>
      </c>
      <c r="D54" s="40">
        <f t="shared" si="0"/>
        <v>-2.8142589646202421E-2</v>
      </c>
      <c r="F54" s="117">
        <v>17944.199219999999</v>
      </c>
      <c r="G54" s="40">
        <f t="shared" si="1"/>
        <v>4.9113331279926342E-3</v>
      </c>
      <c r="H54" s="40"/>
    </row>
    <row r="55" spans="2:8" x14ac:dyDescent="0.3">
      <c r="B55" s="127">
        <v>44977</v>
      </c>
      <c r="C55" s="117">
        <v>54.450001</v>
      </c>
      <c r="D55" s="40">
        <f t="shared" si="0"/>
        <v>5.1158340755952603E-2</v>
      </c>
      <c r="F55" s="117">
        <v>17465.800780000001</v>
      </c>
      <c r="G55" s="40">
        <f t="shared" si="1"/>
        <v>-2.6660339318279047E-2</v>
      </c>
      <c r="H55" s="40"/>
    </row>
    <row r="56" spans="2:8" x14ac:dyDescent="0.3">
      <c r="B56" s="127">
        <v>44984</v>
      </c>
      <c r="C56" s="117">
        <v>53.650002000000001</v>
      </c>
      <c r="D56" s="40">
        <f t="shared" si="0"/>
        <v>-1.4692359693436963E-2</v>
      </c>
      <c r="F56" s="117">
        <v>17594.349610000001</v>
      </c>
      <c r="G56" s="40">
        <f t="shared" si="1"/>
        <v>7.3600307033847567E-3</v>
      </c>
      <c r="H56" s="40"/>
    </row>
    <row r="57" spans="2:8" x14ac:dyDescent="0.3">
      <c r="B57" s="127">
        <v>44991</v>
      </c>
      <c r="C57" s="117">
        <v>53.849997999999999</v>
      </c>
      <c r="D57" s="40">
        <f t="shared" si="0"/>
        <v>3.7277911005482167E-3</v>
      </c>
      <c r="F57" s="117">
        <v>17412.900389999999</v>
      </c>
      <c r="G57" s="40">
        <f t="shared" si="1"/>
        <v>-1.0312925684781926E-2</v>
      </c>
      <c r="H57" s="40"/>
    </row>
    <row r="58" spans="2:8" x14ac:dyDescent="0.3">
      <c r="B58" s="127">
        <v>44998</v>
      </c>
      <c r="C58" s="117">
        <v>54.900002000000001</v>
      </c>
      <c r="D58" s="40">
        <f t="shared" si="0"/>
        <v>1.9498682246933408E-2</v>
      </c>
      <c r="F58" s="117">
        <v>17100.050780000001</v>
      </c>
      <c r="G58" s="40">
        <f t="shared" si="1"/>
        <v>-1.7966542218300519E-2</v>
      </c>
      <c r="H58" s="40"/>
    </row>
    <row r="59" spans="2:8" x14ac:dyDescent="0.3">
      <c r="B59" s="127">
        <v>45005</v>
      </c>
      <c r="C59" s="117">
        <v>50.650002000000001</v>
      </c>
      <c r="D59" s="40">
        <f t="shared" si="0"/>
        <v>-7.7413476232660261E-2</v>
      </c>
      <c r="F59" s="117">
        <v>16945.050780000001</v>
      </c>
      <c r="G59" s="40">
        <f t="shared" si="1"/>
        <v>-9.0643005681179112E-3</v>
      </c>
      <c r="H59" s="40"/>
    </row>
    <row r="60" spans="2:8" x14ac:dyDescent="0.3">
      <c r="B60" s="127">
        <v>45012</v>
      </c>
      <c r="C60" s="117">
        <v>51</v>
      </c>
      <c r="D60" s="40">
        <f t="shared" si="0"/>
        <v>6.9101280588301783E-3</v>
      </c>
      <c r="F60" s="117">
        <v>17359.75</v>
      </c>
      <c r="G60" s="40">
        <f t="shared" si="1"/>
        <v>2.4473176586137013E-2</v>
      </c>
      <c r="H60" s="40"/>
    </row>
    <row r="61" spans="2:8" x14ac:dyDescent="0.3">
      <c r="B61" s="127">
        <v>45019</v>
      </c>
      <c r="C61" s="117">
        <v>52.150002000000001</v>
      </c>
      <c r="D61" s="40">
        <f t="shared" si="0"/>
        <v>2.2549058823529533E-2</v>
      </c>
      <c r="F61" s="117">
        <v>17599.150389999999</v>
      </c>
      <c r="G61" s="40">
        <f t="shared" si="1"/>
        <v>1.3790543642621556E-2</v>
      </c>
      <c r="H61" s="40"/>
    </row>
    <row r="62" spans="2:8" x14ac:dyDescent="0.3">
      <c r="B62" s="127">
        <v>45026</v>
      </c>
      <c r="C62" s="117">
        <v>53.849997999999999</v>
      </c>
      <c r="D62" s="40">
        <f t="shared" si="0"/>
        <v>3.2598196257020318E-2</v>
      </c>
      <c r="F62" s="117">
        <v>17828</v>
      </c>
      <c r="G62" s="40">
        <f t="shared" si="1"/>
        <v>1.3003446469213475E-2</v>
      </c>
      <c r="H62" s="40"/>
    </row>
    <row r="63" spans="2:8" x14ac:dyDescent="0.3">
      <c r="B63" s="127">
        <v>45033</v>
      </c>
      <c r="C63" s="117">
        <v>56.049999</v>
      </c>
      <c r="D63" s="40">
        <f t="shared" si="0"/>
        <v>4.0854244785673011E-2</v>
      </c>
      <c r="F63" s="117">
        <v>17624.050780000001</v>
      </c>
      <c r="G63" s="40">
        <f t="shared" si="1"/>
        <v>-1.143982611622163E-2</v>
      </c>
      <c r="H63" s="40"/>
    </row>
    <row r="64" spans="2:8" x14ac:dyDescent="0.3">
      <c r="B64" s="127">
        <v>45040</v>
      </c>
      <c r="C64" s="117">
        <v>64.900002000000001</v>
      </c>
      <c r="D64" s="40">
        <f t="shared" si="0"/>
        <v>0.15789479318277966</v>
      </c>
      <c r="F64" s="117">
        <v>18065</v>
      </c>
      <c r="G64" s="40">
        <f t="shared" si="1"/>
        <v>2.5019742935624922E-2</v>
      </c>
      <c r="H64" s="40"/>
    </row>
    <row r="65" spans="2:8" x14ac:dyDescent="0.3">
      <c r="B65" s="127">
        <v>45047</v>
      </c>
      <c r="C65" s="117">
        <v>65.400002000000001</v>
      </c>
      <c r="D65" s="40">
        <f t="shared" si="0"/>
        <v>7.7041600091167783E-3</v>
      </c>
      <c r="F65" s="117">
        <v>18069</v>
      </c>
      <c r="G65" s="40">
        <f t="shared" si="1"/>
        <v>2.2142264046509652E-4</v>
      </c>
      <c r="H65" s="40"/>
    </row>
    <row r="66" spans="2:8" x14ac:dyDescent="0.3">
      <c r="B66" s="127">
        <v>45054</v>
      </c>
      <c r="C66" s="117">
        <v>62.599997999999999</v>
      </c>
      <c r="D66" s="40">
        <f t="shared" si="0"/>
        <v>-4.2813515510290112E-2</v>
      </c>
      <c r="F66" s="117">
        <v>18314.800780000001</v>
      </c>
      <c r="G66" s="40">
        <f t="shared" si="1"/>
        <v>1.360345232165594E-2</v>
      </c>
      <c r="H66" s="40"/>
    </row>
    <row r="67" spans="2:8" x14ac:dyDescent="0.3">
      <c r="B67" s="127">
        <v>45061</v>
      </c>
      <c r="C67" s="117">
        <v>64.5</v>
      </c>
      <c r="D67" s="40">
        <f t="shared" si="0"/>
        <v>3.0351470618257936E-2</v>
      </c>
      <c r="F67" s="117">
        <v>18203.400389999999</v>
      </c>
      <c r="G67" s="40">
        <f t="shared" si="1"/>
        <v>-6.0825335387569845E-3</v>
      </c>
      <c r="H67" s="40"/>
    </row>
    <row r="68" spans="2:8" x14ac:dyDescent="0.3">
      <c r="B68" s="127">
        <v>45068</v>
      </c>
      <c r="C68" s="117">
        <v>67.25</v>
      </c>
      <c r="D68" s="40">
        <f t="shared" si="0"/>
        <v>4.2635658914728758E-2</v>
      </c>
      <c r="F68" s="117">
        <v>18499.349610000001</v>
      </c>
      <c r="G68" s="40">
        <f t="shared" si="1"/>
        <v>1.6257908613743544E-2</v>
      </c>
      <c r="H68" s="40"/>
    </row>
    <row r="69" spans="2:8" x14ac:dyDescent="0.3">
      <c r="B69" s="127">
        <v>45075</v>
      </c>
      <c r="C69" s="117">
        <v>71.150002000000001</v>
      </c>
      <c r="D69" s="40">
        <f t="shared" si="0"/>
        <v>5.7992594795539087E-2</v>
      </c>
      <c r="F69" s="117">
        <v>18534.099610000001</v>
      </c>
      <c r="G69" s="40">
        <f t="shared" si="1"/>
        <v>1.8784444173765014E-3</v>
      </c>
      <c r="H69" s="40"/>
    </row>
    <row r="70" spans="2:8" x14ac:dyDescent="0.3">
      <c r="B70" s="127">
        <v>45082</v>
      </c>
      <c r="C70" s="117">
        <v>77.599997999999999</v>
      </c>
      <c r="D70" s="40">
        <f t="shared" si="0"/>
        <v>9.0653490072986953E-2</v>
      </c>
      <c r="F70" s="117">
        <v>18563.400389999999</v>
      </c>
      <c r="G70" s="40">
        <f>F70/F69-1</f>
        <v>1.5809119739589317E-3</v>
      </c>
      <c r="H70" s="40"/>
    </row>
    <row r="71" spans="2:8" x14ac:dyDescent="0.3">
      <c r="B71" s="127">
        <v>45089</v>
      </c>
      <c r="C71" s="117">
        <v>74.449996999999996</v>
      </c>
      <c r="D71" s="40">
        <f t="shared" si="0"/>
        <v>-4.0592797437958739E-2</v>
      </c>
      <c r="F71" s="117">
        <v>18826</v>
      </c>
      <c r="G71" s="40">
        <f t="shared" si="1"/>
        <v>1.4146094168257184E-2</v>
      </c>
      <c r="H71" s="40"/>
    </row>
    <row r="72" spans="2:8" x14ac:dyDescent="0.3">
      <c r="B72" s="127">
        <v>45096</v>
      </c>
      <c r="C72" s="117">
        <v>74.150002000000001</v>
      </c>
      <c r="D72" s="40">
        <f t="shared" si="0"/>
        <v>-4.0294830367822998E-3</v>
      </c>
      <c r="F72" s="117">
        <v>18665.5</v>
      </c>
      <c r="G72" s="40">
        <f t="shared" si="1"/>
        <v>-8.5254435355359703E-3</v>
      </c>
      <c r="H72" s="40"/>
    </row>
    <row r="73" spans="2:8" x14ac:dyDescent="0.3">
      <c r="B73" s="127">
        <v>45103</v>
      </c>
      <c r="C73" s="117">
        <v>75.050003000000004</v>
      </c>
      <c r="D73" s="40">
        <f t="shared" ref="D73:D112" si="2">C73/C72-1</f>
        <v>1.2137572160820786E-2</v>
      </c>
      <c r="F73" s="117">
        <v>19189.050780000001</v>
      </c>
      <c r="G73" s="40">
        <f t="shared" ref="G73:G112" si="3">F73/F72-1</f>
        <v>2.8049116284053488E-2</v>
      </c>
      <c r="H73" s="40"/>
    </row>
    <row r="74" spans="2:8" x14ac:dyDescent="0.3">
      <c r="B74" s="127">
        <v>45110</v>
      </c>
      <c r="C74" s="117">
        <v>73.25</v>
      </c>
      <c r="D74" s="40">
        <f t="shared" si="2"/>
        <v>-2.3984049674188657E-2</v>
      </c>
      <c r="F74" s="117">
        <v>19331.800780000001</v>
      </c>
      <c r="G74" s="40">
        <f t="shared" si="3"/>
        <v>7.4391381646028432E-3</v>
      </c>
      <c r="H74" s="40"/>
    </row>
    <row r="75" spans="2:8" x14ac:dyDescent="0.3">
      <c r="B75" s="127">
        <v>45117</v>
      </c>
      <c r="C75" s="117">
        <v>82.550003000000004</v>
      </c>
      <c r="D75" s="40">
        <f t="shared" si="2"/>
        <v>0.12696249829351536</v>
      </c>
      <c r="F75" s="117">
        <v>19564.5</v>
      </c>
      <c r="G75" s="40">
        <f t="shared" si="3"/>
        <v>1.2037120734284645E-2</v>
      </c>
      <c r="H75" s="40"/>
    </row>
    <row r="76" spans="2:8" x14ac:dyDescent="0.3">
      <c r="B76" s="127">
        <v>45124</v>
      </c>
      <c r="C76" s="117">
        <v>80.300003000000004</v>
      </c>
      <c r="D76" s="40">
        <f t="shared" si="2"/>
        <v>-2.7256207368036023E-2</v>
      </c>
      <c r="F76" s="117">
        <v>19745</v>
      </c>
      <c r="G76" s="40">
        <f t="shared" si="3"/>
        <v>9.225893838329613E-3</v>
      </c>
      <c r="H76" s="40"/>
    </row>
    <row r="77" spans="2:8" x14ac:dyDescent="0.3">
      <c r="B77" s="127">
        <v>45131</v>
      </c>
      <c r="C77" s="117">
        <v>86.800003000000004</v>
      </c>
      <c r="D77" s="40">
        <f t="shared" si="2"/>
        <v>8.0946447785313236E-2</v>
      </c>
      <c r="F77" s="117">
        <v>19646.050780000001</v>
      </c>
      <c r="G77" s="40">
        <f t="shared" si="3"/>
        <v>-5.0113557862749847E-3</v>
      </c>
      <c r="H77" s="40"/>
    </row>
    <row r="78" spans="2:8" x14ac:dyDescent="0.3">
      <c r="B78" s="127">
        <v>45138</v>
      </c>
      <c r="C78" s="117">
        <v>95.400002000000001</v>
      </c>
      <c r="D78" s="40">
        <f t="shared" si="2"/>
        <v>9.9078326068721356E-2</v>
      </c>
      <c r="F78" s="117">
        <v>19517</v>
      </c>
      <c r="G78" s="40">
        <f t="shared" si="3"/>
        <v>-6.5687899031278141E-3</v>
      </c>
      <c r="H78" s="40"/>
    </row>
    <row r="79" spans="2:8" x14ac:dyDescent="0.3">
      <c r="B79" s="127">
        <v>45145</v>
      </c>
      <c r="C79" s="117">
        <v>93.449996999999996</v>
      </c>
      <c r="D79" s="40">
        <f t="shared" si="2"/>
        <v>-2.0440303554710715E-2</v>
      </c>
      <c r="F79" s="117">
        <v>19428.300780000001</v>
      </c>
      <c r="G79" s="40">
        <f t="shared" si="3"/>
        <v>-4.5447158887123029E-3</v>
      </c>
      <c r="H79" s="40"/>
    </row>
    <row r="80" spans="2:8" x14ac:dyDescent="0.3">
      <c r="B80" s="127">
        <v>45152</v>
      </c>
      <c r="C80" s="117">
        <v>89.349997999999999</v>
      </c>
      <c r="D80" s="40">
        <f t="shared" si="2"/>
        <v>-4.3873719974544256E-2</v>
      </c>
      <c r="F80" s="117">
        <v>19310.150389999999</v>
      </c>
      <c r="G80" s="40">
        <f t="shared" si="3"/>
        <v>-6.0813547894846831E-3</v>
      </c>
      <c r="H80" s="40"/>
    </row>
    <row r="81" spans="2:8" x14ac:dyDescent="0.3">
      <c r="B81" s="127">
        <v>45159</v>
      </c>
      <c r="C81" s="117">
        <v>91</v>
      </c>
      <c r="D81" s="40">
        <f t="shared" si="2"/>
        <v>1.8466726770379971E-2</v>
      </c>
      <c r="F81" s="117">
        <v>19265.800780000001</v>
      </c>
      <c r="G81" s="40">
        <f t="shared" si="3"/>
        <v>-2.2966993578136252E-3</v>
      </c>
      <c r="H81" s="40"/>
    </row>
    <row r="82" spans="2:8" x14ac:dyDescent="0.3">
      <c r="B82" s="127">
        <v>45166</v>
      </c>
      <c r="C82" s="117">
        <v>97.199996999999996</v>
      </c>
      <c r="D82" s="40">
        <f t="shared" si="2"/>
        <v>6.8131835164835231E-2</v>
      </c>
      <c r="F82" s="117">
        <v>19435.300780000001</v>
      </c>
      <c r="G82" s="40">
        <f t="shared" si="3"/>
        <v>8.7979732550726997E-3</v>
      </c>
      <c r="H82" s="40"/>
    </row>
    <row r="83" spans="2:8" x14ac:dyDescent="0.3">
      <c r="B83" s="127">
        <v>45173</v>
      </c>
      <c r="C83" s="117">
        <v>99.599997999999999</v>
      </c>
      <c r="D83" s="40">
        <f t="shared" si="2"/>
        <v>2.4691369074836489E-2</v>
      </c>
      <c r="F83" s="117">
        <v>19819.949219999999</v>
      </c>
      <c r="G83" s="40">
        <f t="shared" si="3"/>
        <v>1.9791226508612647E-2</v>
      </c>
      <c r="H83" s="40"/>
    </row>
    <row r="84" spans="2:8" x14ac:dyDescent="0.3">
      <c r="B84" s="127">
        <v>45180</v>
      </c>
      <c r="C84" s="117">
        <v>102.949997</v>
      </c>
      <c r="D84" s="40">
        <f t="shared" si="2"/>
        <v>3.36345287878419E-2</v>
      </c>
      <c r="F84" s="117">
        <v>20192.349610000001</v>
      </c>
      <c r="G84" s="40">
        <f t="shared" si="3"/>
        <v>1.8789169733301803E-2</v>
      </c>
      <c r="H84" s="40"/>
    </row>
    <row r="85" spans="2:8" x14ac:dyDescent="0.3">
      <c r="B85" s="127">
        <v>45187</v>
      </c>
      <c r="C85" s="117">
        <v>99.900002000000001</v>
      </c>
      <c r="D85" s="40">
        <f t="shared" si="2"/>
        <v>-2.9625984350441503E-2</v>
      </c>
      <c r="F85" s="117">
        <v>19674.25</v>
      </c>
      <c r="G85" s="40">
        <f t="shared" si="3"/>
        <v>-2.5658213135504537E-2</v>
      </c>
      <c r="H85" s="40"/>
    </row>
    <row r="86" spans="2:8" x14ac:dyDescent="0.3">
      <c r="B86" s="127">
        <v>45194</v>
      </c>
      <c r="C86" s="117">
        <v>101.5</v>
      </c>
      <c r="D86" s="40">
        <f t="shared" si="2"/>
        <v>1.6015995675355388E-2</v>
      </c>
      <c r="F86" s="117">
        <v>19638.300780000001</v>
      </c>
      <c r="G86" s="40">
        <f t="shared" si="3"/>
        <v>-1.8272218763103476E-3</v>
      </c>
      <c r="H86" s="40"/>
    </row>
    <row r="87" spans="2:8" x14ac:dyDescent="0.3">
      <c r="B87" s="127">
        <v>45201</v>
      </c>
      <c r="C87" s="117">
        <v>104.449997</v>
      </c>
      <c r="D87" s="40">
        <f t="shared" si="2"/>
        <v>2.9064009852216799E-2</v>
      </c>
      <c r="F87" s="117">
        <v>19653.5</v>
      </c>
      <c r="G87" s="40">
        <f t="shared" si="3"/>
        <v>7.7395800025015227E-4</v>
      </c>
      <c r="H87" s="40"/>
    </row>
    <row r="88" spans="2:8" x14ac:dyDescent="0.3">
      <c r="B88" s="127">
        <v>45208</v>
      </c>
      <c r="C88" s="117">
        <v>111</v>
      </c>
      <c r="D88" s="40">
        <f t="shared" si="2"/>
        <v>6.2709460872459433E-2</v>
      </c>
      <c r="F88" s="117">
        <v>19751.050780000001</v>
      </c>
      <c r="G88" s="40">
        <f t="shared" si="3"/>
        <v>4.9635321952834488E-3</v>
      </c>
      <c r="H88" s="40"/>
    </row>
    <row r="89" spans="2:8" x14ac:dyDescent="0.3">
      <c r="B89" s="127">
        <v>45215</v>
      </c>
      <c r="C89" s="117">
        <v>113.349998</v>
      </c>
      <c r="D89" s="40">
        <f t="shared" si="2"/>
        <v>2.1171153153153099E-2</v>
      </c>
      <c r="F89" s="117">
        <v>19542.650389999999</v>
      </c>
      <c r="G89" s="40">
        <f t="shared" si="3"/>
        <v>-1.0551357106075021E-2</v>
      </c>
      <c r="H89" s="40"/>
    </row>
    <row r="90" spans="2:8" x14ac:dyDescent="0.3">
      <c r="B90" s="127">
        <v>45222</v>
      </c>
      <c r="C90" s="117">
        <v>105.650002</v>
      </c>
      <c r="D90" s="40">
        <f t="shared" si="2"/>
        <v>-6.7931152499888015E-2</v>
      </c>
      <c r="F90" s="117">
        <v>19047.25</v>
      </c>
      <c r="G90" s="40">
        <f t="shared" si="3"/>
        <v>-2.5349703346967511E-2</v>
      </c>
      <c r="H90" s="40"/>
    </row>
    <row r="91" spans="2:8" x14ac:dyDescent="0.3">
      <c r="B91" s="127">
        <v>45229</v>
      </c>
      <c r="C91" s="117">
        <v>116.5</v>
      </c>
      <c r="D91" s="40">
        <f t="shared" si="2"/>
        <v>0.1026975654955502</v>
      </c>
      <c r="F91" s="117">
        <v>19230.599610000001</v>
      </c>
      <c r="G91" s="40">
        <f t="shared" si="3"/>
        <v>9.6260410295450072E-3</v>
      </c>
      <c r="H91" s="40"/>
    </row>
    <row r="92" spans="2:8" x14ac:dyDescent="0.3">
      <c r="B92" s="127">
        <v>45236</v>
      </c>
      <c r="C92" s="117">
        <v>121.300003</v>
      </c>
      <c r="D92" s="40">
        <f t="shared" si="2"/>
        <v>4.1201742489270332E-2</v>
      </c>
      <c r="F92" s="117">
        <v>19425.349610000001</v>
      </c>
      <c r="G92" s="40">
        <f t="shared" si="3"/>
        <v>1.0127089323763494E-2</v>
      </c>
      <c r="H92" s="40"/>
    </row>
    <row r="93" spans="2:8" x14ac:dyDescent="0.3">
      <c r="B93" s="127">
        <v>45243</v>
      </c>
      <c r="C93" s="117">
        <v>122.199997</v>
      </c>
      <c r="D93" s="40">
        <f t="shared" si="2"/>
        <v>7.4195711272981857E-3</v>
      </c>
      <c r="F93" s="117">
        <v>19731.800780000001</v>
      </c>
      <c r="G93" s="40">
        <f t="shared" si="3"/>
        <v>1.5775838075122284E-2</v>
      </c>
      <c r="H93" s="40"/>
    </row>
    <row r="94" spans="2:8" x14ac:dyDescent="0.3">
      <c r="B94" s="127">
        <v>45250</v>
      </c>
      <c r="C94" s="117">
        <v>113.25</v>
      </c>
      <c r="D94" s="40">
        <f t="shared" si="2"/>
        <v>-7.3240566446167721E-2</v>
      </c>
      <c r="F94" s="117">
        <v>19794.699219999999</v>
      </c>
      <c r="G94" s="40">
        <f t="shared" si="3"/>
        <v>3.187668510405306E-3</v>
      </c>
      <c r="H94" s="40"/>
    </row>
    <row r="95" spans="2:8" x14ac:dyDescent="0.3">
      <c r="B95" s="127">
        <v>45257</v>
      </c>
      <c r="C95" s="117">
        <v>116.300003</v>
      </c>
      <c r="D95" s="40">
        <f t="shared" si="2"/>
        <v>2.6931593818984689E-2</v>
      </c>
      <c r="F95" s="117">
        <v>20267.900389999999</v>
      </c>
      <c r="G95" s="40">
        <f t="shared" si="3"/>
        <v>2.3905448864910861E-2</v>
      </c>
      <c r="H95" s="40"/>
    </row>
    <row r="96" spans="2:8" x14ac:dyDescent="0.3">
      <c r="B96" s="127">
        <v>45264</v>
      </c>
      <c r="C96" s="117">
        <v>119.949997</v>
      </c>
      <c r="D96" s="40">
        <f t="shared" si="2"/>
        <v>3.1384298416569978E-2</v>
      </c>
      <c r="F96" s="117">
        <v>20969.400389999999</v>
      </c>
      <c r="G96" s="40">
        <f t="shared" si="3"/>
        <v>3.4611379891432259E-2</v>
      </c>
      <c r="H96" s="40"/>
    </row>
    <row r="97" spans="2:8" x14ac:dyDescent="0.3">
      <c r="B97" s="127">
        <v>45271</v>
      </c>
      <c r="C97" s="117">
        <v>123.599998</v>
      </c>
      <c r="D97" s="40">
        <f t="shared" si="2"/>
        <v>3.0429354658508379E-2</v>
      </c>
      <c r="F97" s="117">
        <v>21456.650389999999</v>
      </c>
      <c r="G97" s="40">
        <f t="shared" si="3"/>
        <v>2.3236239040595574E-2</v>
      </c>
      <c r="H97" s="40"/>
    </row>
    <row r="98" spans="2:8" x14ac:dyDescent="0.3">
      <c r="B98" s="127">
        <v>45278</v>
      </c>
      <c r="C98" s="117">
        <v>128.5</v>
      </c>
      <c r="D98" s="40">
        <f t="shared" si="2"/>
        <v>3.964402976770276E-2</v>
      </c>
      <c r="F98" s="117">
        <v>21349.400389999999</v>
      </c>
      <c r="G98" s="40">
        <f t="shared" si="3"/>
        <v>-4.9984502730204827E-3</v>
      </c>
      <c r="H98" s="40"/>
    </row>
    <row r="99" spans="2:8" x14ac:dyDescent="0.3">
      <c r="B99" s="127">
        <v>45285</v>
      </c>
      <c r="C99" s="117">
        <v>123.699997</v>
      </c>
      <c r="D99" s="40">
        <f t="shared" si="2"/>
        <v>-3.7354108949416376E-2</v>
      </c>
      <c r="F99" s="117">
        <v>21731.400389999999</v>
      </c>
      <c r="G99" s="40">
        <f t="shared" si="3"/>
        <v>1.7892774177345361E-2</v>
      </c>
      <c r="H99" s="40"/>
    </row>
    <row r="100" spans="2:8" x14ac:dyDescent="0.3">
      <c r="B100" s="127">
        <v>45292</v>
      </c>
      <c r="C100" s="117">
        <v>133.300003</v>
      </c>
      <c r="D100" s="40">
        <f t="shared" si="2"/>
        <v>7.7607164372041293E-2</v>
      </c>
      <c r="F100" s="117">
        <v>21710.800780000001</v>
      </c>
      <c r="G100" s="40">
        <f t="shared" si="3"/>
        <v>-9.4791912303437975E-4</v>
      </c>
      <c r="H100" s="40"/>
    </row>
    <row r="101" spans="2:8" x14ac:dyDescent="0.3">
      <c r="B101" s="127">
        <v>45299</v>
      </c>
      <c r="C101" s="117">
        <v>139.550003</v>
      </c>
      <c r="D101" s="40">
        <f t="shared" si="2"/>
        <v>4.6886720625205047E-2</v>
      </c>
      <c r="F101" s="117">
        <v>21894.550780000001</v>
      </c>
      <c r="G101" s="40">
        <f t="shared" si="3"/>
        <v>8.463529367800593E-3</v>
      </c>
      <c r="H101" s="40"/>
    </row>
    <row r="102" spans="2:8" x14ac:dyDescent="0.3">
      <c r="B102" s="127">
        <v>45306</v>
      </c>
      <c r="C102" s="117">
        <v>135.050003</v>
      </c>
      <c r="D102" s="40">
        <f t="shared" si="2"/>
        <v>-3.2246505935223824E-2</v>
      </c>
      <c r="F102" s="117">
        <v>21622.400389999999</v>
      </c>
      <c r="G102" s="40">
        <f t="shared" si="3"/>
        <v>-1.2430051328050196E-2</v>
      </c>
      <c r="H102" s="40"/>
    </row>
    <row r="103" spans="2:8" x14ac:dyDescent="0.3">
      <c r="B103" s="127">
        <v>45313</v>
      </c>
      <c r="C103" s="117">
        <v>136.14999399999999</v>
      </c>
      <c r="D103" s="40">
        <f t="shared" si="2"/>
        <v>8.1450646098837343E-3</v>
      </c>
      <c r="F103" s="117">
        <v>21352.599610000001</v>
      </c>
      <c r="G103" s="40">
        <f t="shared" si="3"/>
        <v>-1.2477836647811547E-2</v>
      </c>
      <c r="H103" s="40"/>
    </row>
    <row r="104" spans="2:8" x14ac:dyDescent="0.3">
      <c r="B104" s="127">
        <v>45320</v>
      </c>
      <c r="C104" s="117">
        <v>143.800003</v>
      </c>
      <c r="D104" s="40">
        <f t="shared" si="2"/>
        <v>5.6188096490110917E-2</v>
      </c>
      <c r="F104" s="117">
        <v>21853.800780000001</v>
      </c>
      <c r="G104" s="40">
        <f t="shared" si="3"/>
        <v>2.3472606575045463E-2</v>
      </c>
      <c r="H104" s="40"/>
    </row>
    <row r="105" spans="2:8" x14ac:dyDescent="0.3">
      <c r="B105" s="127">
        <v>45327</v>
      </c>
      <c r="C105" s="117">
        <v>149.449997</v>
      </c>
      <c r="D105" s="40">
        <f t="shared" si="2"/>
        <v>3.9290638957775181E-2</v>
      </c>
      <c r="F105" s="117">
        <v>21782.5</v>
      </c>
      <c r="G105" s="40">
        <f t="shared" si="3"/>
        <v>-3.2626260629800008E-3</v>
      </c>
      <c r="H105" s="40"/>
    </row>
    <row r="106" spans="2:8" x14ac:dyDescent="0.3">
      <c r="B106" s="127">
        <v>45334</v>
      </c>
      <c r="C106" s="117">
        <v>156.699997</v>
      </c>
      <c r="D106" s="40">
        <f t="shared" si="2"/>
        <v>4.8511208735587896E-2</v>
      </c>
      <c r="F106" s="117">
        <v>22040.699219999999</v>
      </c>
      <c r="G106" s="40">
        <f t="shared" si="3"/>
        <v>1.1853516354871863E-2</v>
      </c>
      <c r="H106" s="40"/>
    </row>
    <row r="107" spans="2:8" x14ac:dyDescent="0.3">
      <c r="B107" s="127">
        <v>45341</v>
      </c>
      <c r="C107" s="117">
        <v>164.050003</v>
      </c>
      <c r="D107" s="40">
        <f t="shared" si="2"/>
        <v>4.6904953035831864E-2</v>
      </c>
      <c r="F107" s="117">
        <v>22212.699219999999</v>
      </c>
      <c r="G107" s="40">
        <f t="shared" si="3"/>
        <v>7.8037451663024449E-3</v>
      </c>
      <c r="H107" s="40"/>
    </row>
    <row r="108" spans="2:8" x14ac:dyDescent="0.3">
      <c r="B108" s="127">
        <v>45348</v>
      </c>
      <c r="C108" s="117">
        <v>166.5</v>
      </c>
      <c r="D108" s="40">
        <f t="shared" si="2"/>
        <v>1.4934452637590079E-2</v>
      </c>
      <c r="F108" s="117">
        <v>22338.75</v>
      </c>
      <c r="G108" s="40">
        <f t="shared" si="3"/>
        <v>5.6747169153807953E-3</v>
      </c>
      <c r="H108" s="40"/>
    </row>
    <row r="109" spans="2:8" x14ac:dyDescent="0.3">
      <c r="B109" s="127">
        <v>45355</v>
      </c>
      <c r="C109" s="117">
        <v>160</v>
      </c>
      <c r="D109" s="40">
        <f t="shared" si="2"/>
        <v>-3.9039039039039047E-2</v>
      </c>
      <c r="F109" s="117">
        <v>22493.550780000001</v>
      </c>
      <c r="G109" s="40">
        <f t="shared" si="3"/>
        <v>6.9296974987409499E-3</v>
      </c>
      <c r="H109" s="40"/>
    </row>
    <row r="110" spans="2:8" x14ac:dyDescent="0.3">
      <c r="B110" s="127">
        <v>45362</v>
      </c>
      <c r="C110" s="117">
        <v>160.050003</v>
      </c>
      <c r="D110" s="40">
        <f t="shared" si="2"/>
        <v>3.125187499999349E-4</v>
      </c>
      <c r="F110" s="117">
        <v>22023.349610000001</v>
      </c>
      <c r="G110" s="40">
        <f t="shared" si="3"/>
        <v>-2.0903821481936813E-2</v>
      </c>
      <c r="H110" s="40"/>
    </row>
    <row r="111" spans="2:8" x14ac:dyDescent="0.3">
      <c r="B111" s="127">
        <v>45369</v>
      </c>
      <c r="C111" s="117">
        <v>174.199997</v>
      </c>
      <c r="D111" s="40">
        <f t="shared" si="2"/>
        <v>8.8409832769575036E-2</v>
      </c>
      <c r="F111" s="117">
        <v>22096.75</v>
      </c>
      <c r="G111" s="40">
        <f t="shared" si="3"/>
        <v>3.3328440632240941E-3</v>
      </c>
      <c r="H111" s="40"/>
    </row>
    <row r="112" spans="2:8" x14ac:dyDescent="0.3">
      <c r="B112" s="127">
        <v>45373</v>
      </c>
      <c r="C112" s="117">
        <v>174.199997</v>
      </c>
      <c r="D112" s="40">
        <f t="shared" si="2"/>
        <v>0</v>
      </c>
      <c r="F112" s="117">
        <v>22096.75</v>
      </c>
      <c r="G112" s="40">
        <f t="shared" si="3"/>
        <v>0</v>
      </c>
      <c r="H112" s="40"/>
    </row>
    <row r="113" spans="2:3" ht="3" customHeight="1" x14ac:dyDescent="0.3"/>
    <row r="114" spans="2:3" x14ac:dyDescent="0.3">
      <c r="B114" s="252"/>
      <c r="C114" s="252"/>
    </row>
  </sheetData>
  <mergeCells count="4">
    <mergeCell ref="B2:D2"/>
    <mergeCell ref="B4:D4"/>
    <mergeCell ref="F4:G4"/>
    <mergeCell ref="I4:J4"/>
  </mergeCells>
  <pageMargins left="0.7" right="0.7" top="0.75" bottom="0.75" header="0.3" footer="0.3"/>
  <pageSetup paperSize="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DE8D-C3DC-483B-8232-52E52ACBF490}">
  <dimension ref="B2:L30"/>
  <sheetViews>
    <sheetView showGridLines="0" workbookViewId="0"/>
  </sheetViews>
  <sheetFormatPr defaultRowHeight="14.4" x14ac:dyDescent="0.3"/>
  <cols>
    <col min="1" max="1" width="1.88671875" customWidth="1"/>
    <col min="3" max="3" width="7.6640625" bestFit="1" customWidth="1"/>
    <col min="4" max="4" width="9.6640625" customWidth="1"/>
    <col min="5" max="5" width="18.88671875" bestFit="1" customWidth="1"/>
    <col min="8" max="8" width="9.5546875" bestFit="1" customWidth="1"/>
    <col min="16" max="16" width="15.6640625" bestFit="1" customWidth="1"/>
    <col min="17" max="17" width="8.77734375" bestFit="1" customWidth="1"/>
  </cols>
  <sheetData>
    <row r="2" spans="2:12" x14ac:dyDescent="0.3">
      <c r="B2" s="258" t="s">
        <v>139</v>
      </c>
      <c r="C2" s="258"/>
      <c r="D2" s="258"/>
      <c r="E2" s="258"/>
      <c r="F2" s="258"/>
      <c r="G2" s="258"/>
      <c r="H2" s="258"/>
      <c r="I2" s="139"/>
      <c r="J2" s="139"/>
    </row>
    <row r="4" spans="2:12" x14ac:dyDescent="0.3">
      <c r="B4" s="151" t="s">
        <v>134</v>
      </c>
      <c r="C4" s="154" t="s">
        <v>140</v>
      </c>
      <c r="D4" s="139"/>
      <c r="E4" s="139"/>
    </row>
    <row r="5" spans="2:12" x14ac:dyDescent="0.3">
      <c r="B5" s="46">
        <v>2000</v>
      </c>
      <c r="C5" s="40">
        <v>-0.14649999999999999</v>
      </c>
      <c r="L5" s="135"/>
    </row>
    <row r="6" spans="2:12" x14ac:dyDescent="0.3">
      <c r="B6" s="46">
        <v>2001</v>
      </c>
      <c r="C6" s="40">
        <v>-0.1618</v>
      </c>
      <c r="E6" t="s">
        <v>193</v>
      </c>
      <c r="F6" s="40">
        <f>AVERAGE(C5:C28)</f>
        <v>0.15609166666666666</v>
      </c>
    </row>
    <row r="7" spans="2:12" ht="16.2" x14ac:dyDescent="0.3">
      <c r="B7" s="46">
        <v>2002</v>
      </c>
      <c r="C7" s="40">
        <v>3.2500000000000001E-2</v>
      </c>
      <c r="E7" t="s">
        <v>194</v>
      </c>
      <c r="F7" s="152" t="s">
        <v>312</v>
      </c>
    </row>
    <row r="8" spans="2:12" x14ac:dyDescent="0.3">
      <c r="B8" s="46">
        <v>2003</v>
      </c>
      <c r="C8" s="40">
        <v>0.71900000000000008</v>
      </c>
      <c r="E8" s="93" t="s">
        <v>195</v>
      </c>
      <c r="F8" s="153">
        <f>SUM(F6:F7)</f>
        <v>0.15609166666666666</v>
      </c>
    </row>
    <row r="9" spans="2:12" x14ac:dyDescent="0.3">
      <c r="B9" s="46">
        <v>2004</v>
      </c>
      <c r="C9" s="40">
        <v>0.10679999999999999</v>
      </c>
    </row>
    <row r="10" spans="2:12" x14ac:dyDescent="0.3">
      <c r="B10" s="46">
        <v>2005</v>
      </c>
      <c r="C10" s="40">
        <v>0.36340000000000006</v>
      </c>
    </row>
    <row r="11" spans="2:12" x14ac:dyDescent="0.3">
      <c r="B11" s="46">
        <v>2006</v>
      </c>
      <c r="C11" s="40">
        <v>0.39829999999999999</v>
      </c>
    </row>
    <row r="12" spans="2:12" x14ac:dyDescent="0.3">
      <c r="B12" s="46">
        <v>2007</v>
      </c>
      <c r="C12" s="40">
        <v>0.54770000000000008</v>
      </c>
    </row>
    <row r="13" spans="2:12" x14ac:dyDescent="0.3">
      <c r="B13" s="46">
        <v>2008</v>
      </c>
      <c r="C13" s="40">
        <v>-0.51790000000000003</v>
      </c>
    </row>
    <row r="14" spans="2:12" x14ac:dyDescent="0.3">
      <c r="B14" s="46">
        <v>2009</v>
      </c>
      <c r="C14" s="40">
        <v>0.75760000000000005</v>
      </c>
    </row>
    <row r="15" spans="2:12" x14ac:dyDescent="0.3">
      <c r="B15" s="46">
        <v>2010</v>
      </c>
      <c r="C15" s="40">
        <v>0.17949999999999999</v>
      </c>
    </row>
    <row r="16" spans="2:12" x14ac:dyDescent="0.3">
      <c r="B16" s="46">
        <v>2011</v>
      </c>
      <c r="C16" s="40">
        <v>-0.2462</v>
      </c>
    </row>
    <row r="17" spans="2:3" x14ac:dyDescent="0.3">
      <c r="B17" s="46">
        <v>2012</v>
      </c>
      <c r="C17" s="40">
        <v>0.27699999999999997</v>
      </c>
    </row>
    <row r="18" spans="2:3" x14ac:dyDescent="0.3">
      <c r="B18" s="46">
        <v>2013</v>
      </c>
      <c r="C18" s="40">
        <v>6.7599999999999993E-2</v>
      </c>
    </row>
    <row r="19" spans="2:3" x14ac:dyDescent="0.3">
      <c r="B19" s="46">
        <v>2014</v>
      </c>
      <c r="C19" s="40">
        <v>0.31390000000000001</v>
      </c>
    </row>
    <row r="20" spans="2:3" x14ac:dyDescent="0.3">
      <c r="B20" s="46">
        <v>2015</v>
      </c>
      <c r="C20" s="40">
        <v>-4.0599999999999997E-2</v>
      </c>
    </row>
    <row r="21" spans="2:3" x14ac:dyDescent="0.3">
      <c r="B21" s="46">
        <v>2016</v>
      </c>
      <c r="C21" s="40">
        <v>3.0099999999999998E-2</v>
      </c>
    </row>
    <row r="22" spans="2:3" x14ac:dyDescent="0.3">
      <c r="B22" s="46">
        <v>2017</v>
      </c>
      <c r="C22" s="40">
        <v>0.28649999999999998</v>
      </c>
    </row>
    <row r="23" spans="2:3" x14ac:dyDescent="0.3">
      <c r="B23" s="46">
        <v>2018</v>
      </c>
      <c r="C23" s="40">
        <v>3.15E-2</v>
      </c>
    </row>
    <row r="24" spans="2:3" x14ac:dyDescent="0.3">
      <c r="B24" s="46">
        <v>2019</v>
      </c>
      <c r="C24" s="40">
        <v>0.1202</v>
      </c>
    </row>
    <row r="25" spans="2:3" x14ac:dyDescent="0.3">
      <c r="B25" s="46">
        <v>2020</v>
      </c>
      <c r="C25" s="40">
        <v>0.14899999999999999</v>
      </c>
    </row>
    <row r="26" spans="2:3" x14ac:dyDescent="0.3">
      <c r="B26" s="46">
        <v>2021</v>
      </c>
      <c r="C26" s="40">
        <v>0.2412</v>
      </c>
    </row>
    <row r="27" spans="2:3" x14ac:dyDescent="0.3">
      <c r="B27" s="46">
        <v>2022</v>
      </c>
      <c r="C27" s="40">
        <v>4.3200000000000002E-2</v>
      </c>
    </row>
    <row r="28" spans="2:3" x14ac:dyDescent="0.3">
      <c r="B28" s="46">
        <v>2023</v>
      </c>
      <c r="C28" s="40">
        <v>0.19420000000000001</v>
      </c>
    </row>
    <row r="29" spans="2:3" ht="6.6" customHeight="1" x14ac:dyDescent="0.3"/>
    <row r="30" spans="2:3" ht="12" hidden="1" customHeight="1" x14ac:dyDescent="0.3">
      <c r="B30" s="260" t="s">
        <v>329</v>
      </c>
      <c r="C30" s="260"/>
    </row>
  </sheetData>
  <mergeCells count="2">
    <mergeCell ref="B30:C30"/>
    <mergeCell ref="B2:H2"/>
  </mergeCells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9B67-1ACA-4C06-9C95-112A7BB005AA}">
  <sheetPr>
    <pageSetUpPr fitToPage="1"/>
  </sheetPr>
  <dimension ref="B2:I40"/>
  <sheetViews>
    <sheetView showGridLines="0" zoomScale="90" zoomScaleNormal="90" workbookViewId="0"/>
  </sheetViews>
  <sheetFormatPr defaultRowHeight="14.4" x14ac:dyDescent="0.3"/>
  <cols>
    <col min="1" max="1" width="1.88671875" customWidth="1"/>
    <col min="2" max="2" width="23.44140625" bestFit="1" customWidth="1"/>
  </cols>
  <sheetData>
    <row r="2" spans="2:9" x14ac:dyDescent="0.3">
      <c r="B2" s="258" t="str">
        <f>"Common Size Income Statement-"&amp;'Data Sheet'!B1</f>
        <v>Common Size Income Statement-ZOMATO LTD</v>
      </c>
      <c r="C2" s="258"/>
      <c r="D2" s="258"/>
      <c r="E2" s="258"/>
      <c r="F2" s="258"/>
      <c r="G2" s="258"/>
      <c r="H2" s="258"/>
    </row>
    <row r="4" spans="2:9" x14ac:dyDescent="0.3">
      <c r="B4" s="65" t="s">
        <v>136</v>
      </c>
      <c r="C4" s="66">
        <f>'Data Sheet'!B16</f>
        <v>43190</v>
      </c>
      <c r="D4" s="66">
        <f>'Data Sheet'!C16</f>
        <v>43555</v>
      </c>
      <c r="E4" s="66">
        <f>'Data Sheet'!D16</f>
        <v>43921</v>
      </c>
      <c r="F4" s="66">
        <f>'Data Sheet'!E16</f>
        <v>44286</v>
      </c>
      <c r="G4" s="66">
        <f>'Data Sheet'!F16</f>
        <v>44651</v>
      </c>
      <c r="H4" s="66">
        <f>'Data Sheet'!G16</f>
        <v>45016</v>
      </c>
      <c r="I4" s="64"/>
    </row>
    <row r="6" spans="2:9" x14ac:dyDescent="0.3">
      <c r="B6" s="68" t="str">
        <f>'Data Sheet'!A17</f>
        <v>Sales</v>
      </c>
      <c r="C6" s="69">
        <f>'Data Sheet'!B17/'Data Sheet'!B$17</f>
        <v>1</v>
      </c>
      <c r="D6" s="69">
        <f>'Data Sheet'!C17/'Data Sheet'!C$17</f>
        <v>1</v>
      </c>
      <c r="E6" s="69">
        <f>'Data Sheet'!D17/'Data Sheet'!D$17</f>
        <v>1</v>
      </c>
      <c r="F6" s="69">
        <f>'Data Sheet'!E17/'Data Sheet'!E$17</f>
        <v>1</v>
      </c>
      <c r="G6" s="69">
        <f>'Data Sheet'!F17/'Data Sheet'!F$17</f>
        <v>1</v>
      </c>
      <c r="H6" s="69">
        <f>'Data Sheet'!G17/'Data Sheet'!G$17</f>
        <v>1</v>
      </c>
    </row>
    <row r="7" spans="2:9" x14ac:dyDescent="0.3">
      <c r="B7" s="67" t="str">
        <f>'Data Sheet'!A18</f>
        <v>Raw Material Cost</v>
      </c>
      <c r="C7" s="29">
        <f>'Data Sheet'!B18/'Data Sheet'!B$17</f>
        <v>0</v>
      </c>
      <c r="D7" s="29">
        <f>'Data Sheet'!C18/'Data Sheet'!C$17</f>
        <v>1.4261879185427285E-2</v>
      </c>
      <c r="E7" s="29">
        <f>'Data Sheet'!D18/'Data Sheet'!D$17</f>
        <v>4.2430338536667771E-2</v>
      </c>
      <c r="F7" s="29">
        <f>'Data Sheet'!E18/'Data Sheet'!E$17</f>
        <v>0.10176547296619522</v>
      </c>
      <c r="G7" s="29">
        <f>'Data Sheet'!F18/'Data Sheet'!F$17</f>
        <v>0.13176223642782178</v>
      </c>
      <c r="H7" s="29">
        <f>'Data Sheet'!G18/'Data Sheet'!G$17</f>
        <v>0.20315280956013224</v>
      </c>
    </row>
    <row r="8" spans="2:9" x14ac:dyDescent="0.3">
      <c r="B8" s="67" t="str">
        <f>'Data Sheet'!A19</f>
        <v>Change in Inventory</v>
      </c>
      <c r="C8" s="29">
        <f>'Data Sheet'!B19/'Data Sheet'!B$17</f>
        <v>0</v>
      </c>
      <c r="D8" s="29">
        <f>'Data Sheet'!C19/'Data Sheet'!C$17</f>
        <v>1.622745868854707E-3</v>
      </c>
      <c r="E8" s="29">
        <f>'Data Sheet'!D19/'Data Sheet'!D$17</f>
        <v>6.1426476346967463E-4</v>
      </c>
      <c r="F8" s="29">
        <f>'Data Sheet'!E19/'Data Sheet'!E$17</f>
        <v>5.517103019360016E-3</v>
      </c>
      <c r="G8" s="29">
        <f>'Data Sheet'!F19/'Data Sheet'!F$17</f>
        <v>6.6310466558534495E-3</v>
      </c>
      <c r="H8" s="29">
        <f>'Data Sheet'!G19/'Data Sheet'!G$17</f>
        <v>6.0739610701471877E-3</v>
      </c>
    </row>
    <row r="9" spans="2:9" x14ac:dyDescent="0.3">
      <c r="B9" s="67" t="str">
        <f>'Data Sheet'!A20</f>
        <v>Power and Fuel</v>
      </c>
      <c r="C9" s="29">
        <f>'Data Sheet'!B20/'Data Sheet'!B$17</f>
        <v>5.1714518690184974E-3</v>
      </c>
      <c r="D9" s="29">
        <f>'Data Sheet'!C20/'Data Sheet'!C$17</f>
        <v>2.415072490267334E-3</v>
      </c>
      <c r="E9" s="29">
        <f>'Data Sheet'!D20/'Data Sheet'!D$17</f>
        <v>2.4148283513901582E-3</v>
      </c>
      <c r="F9" s="29">
        <f>'Data Sheet'!E20/'Data Sheet'!E$17</f>
        <v>9.5295415788945726E-4</v>
      </c>
      <c r="G9" s="29">
        <f>'Data Sheet'!F20/'Data Sheet'!F$17</f>
        <v>9.5410743249689923E-4</v>
      </c>
      <c r="H9" s="29">
        <f>'Data Sheet'!G20/'Data Sheet'!G$17</f>
        <v>3.3053648614289346E-3</v>
      </c>
    </row>
    <row r="10" spans="2:9" x14ac:dyDescent="0.3">
      <c r="B10" s="67" t="str">
        <f>'Data Sheet'!A21</f>
        <v>Other Mfr. Exp</v>
      </c>
      <c r="C10" s="29">
        <f>'Data Sheet'!B21/'Data Sheet'!B$17</f>
        <v>0.10688382472855243</v>
      </c>
      <c r="D10" s="29">
        <f>'Data Sheet'!C21/'Data Sheet'!C$17</f>
        <v>1.0206538218331696</v>
      </c>
      <c r="E10" s="29">
        <f>'Data Sheet'!D21/'Data Sheet'!D$17</f>
        <v>0.80964318895551957</v>
      </c>
      <c r="F10" s="29">
        <f>'Data Sheet'!E21/'Data Sheet'!E$17</f>
        <v>3.7365834085665565E-2</v>
      </c>
      <c r="G10" s="29">
        <f>'Data Sheet'!F21/'Data Sheet'!F$17</f>
        <v>4.3721973094170412E-2</v>
      </c>
      <c r="H10" s="29">
        <f>'Data Sheet'!G21/'Data Sheet'!G$17</f>
        <v>5.4199508432918042E-2</v>
      </c>
    </row>
    <row r="11" spans="2:9" x14ac:dyDescent="0.3">
      <c r="B11" s="67" t="str">
        <f>'Data Sheet'!A22</f>
        <v>Employee Cost</v>
      </c>
      <c r="C11" s="29">
        <f>'Data Sheet'!B22/'Data Sheet'!B$17</f>
        <v>0.62334234582206771</v>
      </c>
      <c r="D11" s="29">
        <f>'Data Sheet'!C22/'Data Sheet'!C$17</f>
        <v>0.45771337584470401</v>
      </c>
      <c r="E11" s="29">
        <f>'Data Sheet'!D22/'Data Sheet'!D$17</f>
        <v>0.30670239640040853</v>
      </c>
      <c r="F11" s="29">
        <f>'Data Sheet'!E22/'Data Sheet'!E$17</f>
        <v>0.37155181061289999</v>
      </c>
      <c r="G11" s="29">
        <f>'Data Sheet'!F22/'Data Sheet'!F$17</f>
        <v>0.38953821200267152</v>
      </c>
      <c r="H11" s="29">
        <f>'Data Sheet'!G22/'Data Sheet'!G$17</f>
        <v>0.20693844111082862</v>
      </c>
    </row>
    <row r="12" spans="2:9" x14ac:dyDescent="0.3">
      <c r="B12" s="67" t="str">
        <f>'Data Sheet'!A23</f>
        <v>Selling and admin</v>
      </c>
      <c r="C12" s="29">
        <f>'Data Sheet'!B23/'Data Sheet'!B$17</f>
        <v>0.39090596970087121</v>
      </c>
      <c r="D12" s="29">
        <f>'Data Sheet'!C23/'Data Sheet'!C$17</f>
        <v>1.1536732719280203</v>
      </c>
      <c r="E12" s="29">
        <f>'Data Sheet'!D23/'Data Sheet'!D$17</f>
        <v>0.67428610917020515</v>
      </c>
      <c r="F12" s="29">
        <f>'Data Sheet'!E23/'Data Sheet'!E$17</f>
        <v>0.71973116661651115</v>
      </c>
      <c r="G12" s="29">
        <f>'Data Sheet'!F23/'Data Sheet'!F$17</f>
        <v>0.87167255032916713</v>
      </c>
      <c r="H12" s="29">
        <f>'Data Sheet'!G23/'Data Sheet'!G$17</f>
        <v>0.7009068565132639</v>
      </c>
    </row>
    <row r="13" spans="2:9" x14ac:dyDescent="0.3">
      <c r="B13" s="67" t="str">
        <f>'Data Sheet'!A24</f>
        <v>Other Expenses</v>
      </c>
      <c r="C13" s="29">
        <f>'Data Sheet'!B24/'Data Sheet'!B$17</f>
        <v>7.2078451568602223E-2</v>
      </c>
      <c r="D13" s="29">
        <f>'Data Sheet'!C24/'Data Sheet'!C$17</f>
        <v>6.2106217478420531E-2</v>
      </c>
      <c r="E13" s="29">
        <f>'Data Sheet'!D24/'Data Sheet'!D$17</f>
        <v>4.9947403579627909E-2</v>
      </c>
      <c r="F13" s="29">
        <f>'Data Sheet'!E24/'Data Sheet'!E$17</f>
        <v>8.4261209750225701E-3</v>
      </c>
      <c r="G13" s="29">
        <f>'Data Sheet'!F24/'Data Sheet'!F$17</f>
        <v>1.0447476385841046E-2</v>
      </c>
      <c r="H13" s="29">
        <f>'Data Sheet'!G24/'Data Sheet'!G$17</f>
        <v>8.5741729525101E-3</v>
      </c>
    </row>
    <row r="14" spans="2:9" x14ac:dyDescent="0.3">
      <c r="B14" s="67" t="str">
        <f>'Data Sheet'!A25</f>
        <v>Other Income</v>
      </c>
      <c r="C14" s="29">
        <f>'Data Sheet'!B25/'Data Sheet'!B$17</f>
        <v>4.5126818591476762E-2</v>
      </c>
      <c r="D14" s="29">
        <f>'Data Sheet'!C25/'Data Sheet'!C$17</f>
        <v>0.97901858158297717</v>
      </c>
      <c r="E14" s="29">
        <f>'Data Sheet'!D25/'Data Sheet'!D$17</f>
        <v>6.1311301703816899E-3</v>
      </c>
      <c r="F14" s="29">
        <f>'Data Sheet'!E25/'Data Sheet'!E$17</f>
        <v>-0.10041127495235229</v>
      </c>
      <c r="G14" s="29">
        <f>'Data Sheet'!F25/'Data Sheet'!F$17</f>
        <v>0.18905638774926059</v>
      </c>
      <c r="H14" s="29">
        <f>'Data Sheet'!G25/'Data Sheet'!G$17</f>
        <v>9.6279345707263334E-2</v>
      </c>
    </row>
    <row r="15" spans="2:9" x14ac:dyDescent="0.3">
      <c r="B15" s="67" t="str">
        <f>'Data Sheet'!A26</f>
        <v>Depreciation</v>
      </c>
      <c r="C15" s="29">
        <f>'Data Sheet'!B26/'Data Sheet'!B$17</f>
        <v>6.2550963477962324E-2</v>
      </c>
      <c r="D15" s="29">
        <f>'Data Sheet'!C26/'Data Sheet'!C$17</f>
        <v>3.2851080687800453E-2</v>
      </c>
      <c r="E15" s="29">
        <f>'Data Sheet'!D26/'Data Sheet'!D$17</f>
        <v>3.2341039796678364E-2</v>
      </c>
      <c r="F15" s="29">
        <f>'Data Sheet'!E26/'Data Sheet'!E$17</f>
        <v>6.9064098705988564E-2</v>
      </c>
      <c r="G15" s="29">
        <f>'Data Sheet'!F26/'Data Sheet'!F$17</f>
        <v>3.5850586776070989E-2</v>
      </c>
      <c r="H15" s="29">
        <f>'Data Sheet'!G26/'Data Sheet'!G$17</f>
        <v>6.1714269570867585E-2</v>
      </c>
    </row>
    <row r="16" spans="2:9" x14ac:dyDescent="0.3">
      <c r="B16" s="67" t="str">
        <f>'Data Sheet'!A27</f>
        <v>Interest</v>
      </c>
      <c r="C16" s="29">
        <f>'Data Sheet'!B27/'Data Sheet'!B$17</f>
        <v>1.3626024634135874E-2</v>
      </c>
      <c r="D16" s="29">
        <f>'Data Sheet'!C27/'Data Sheet'!C$17</f>
        <v>6.6204984039189693E-3</v>
      </c>
      <c r="E16" s="29">
        <f>'Data Sheet'!D27/'Data Sheet'!D$17</f>
        <v>4.8526916314104293E-3</v>
      </c>
      <c r="F16" s="29">
        <f>'Data Sheet'!E27/'Data Sheet'!E$17</f>
        <v>5.0657036814123783E-3</v>
      </c>
      <c r="G16" s="29">
        <f>'Data Sheet'!F27/'Data Sheet'!F$17</f>
        <v>2.8623222974906975E-3</v>
      </c>
      <c r="H16" s="29">
        <f>'Data Sheet'!G27/'Data Sheet'!G$17</f>
        <v>6.8791140492132112E-3</v>
      </c>
    </row>
    <row r="17" spans="2:8" x14ac:dyDescent="0.3">
      <c r="B17" s="67" t="str">
        <f>'Data Sheet'!A28</f>
        <v>Profit before tax</v>
      </c>
      <c r="C17" s="29">
        <f>'Data Sheet'!B28/'Data Sheet'!B$17</f>
        <v>-0.2294322132097335</v>
      </c>
      <c r="D17" s="29">
        <f>'Data Sheet'!C28/'Data Sheet'!C$17</f>
        <v>-0.7696538903998964</v>
      </c>
      <c r="E17" s="29">
        <f>'Data Sheet'!D28/'Data Sheet'!D$17</f>
        <v>-0.91587260148805649</v>
      </c>
      <c r="F17" s="29">
        <f>'Data Sheet'!E28/'Data Sheet'!E$17</f>
        <v>-0.40881733373457724</v>
      </c>
      <c r="G17" s="29">
        <f>'Data Sheet'!F28/'Data Sheet'!F$17</f>
        <v>-0.2911220303406164</v>
      </c>
      <c r="H17" s="29">
        <f>'Data Sheet'!G28/'Data Sheet'!G$17</f>
        <v>-0.14331723027375201</v>
      </c>
    </row>
    <row r="18" spans="2:8" x14ac:dyDescent="0.3">
      <c r="B18" s="67" t="str">
        <f>'Data Sheet'!A29</f>
        <v>Tax</v>
      </c>
      <c r="C18" s="29">
        <f>'Data Sheet'!B29/'Data Sheet'!B$17</f>
        <v>0</v>
      </c>
      <c r="D18" s="29">
        <f>'Data Sheet'!C29/'Data Sheet'!C$17</f>
        <v>0</v>
      </c>
      <c r="E18" s="29">
        <f>'Data Sheet'!D29/'Data Sheet'!D$17</f>
        <v>0</v>
      </c>
      <c r="F18" s="29">
        <f>'Data Sheet'!E29/'Data Sheet'!E$17</f>
        <v>6.5202126592436556E-4</v>
      </c>
      <c r="G18" s="29">
        <f>'Data Sheet'!F29/'Data Sheet'!F$17</f>
        <v>4.7705371624844962E-4</v>
      </c>
      <c r="H18" s="29">
        <f>'Data Sheet'!G29/'Data Sheet'!G$17</f>
        <v>-6.1587140153120329E-3</v>
      </c>
    </row>
    <row r="19" spans="2:8" x14ac:dyDescent="0.3">
      <c r="B19" s="67" t="str">
        <f>'Data Sheet'!A30</f>
        <v>Net profit</v>
      </c>
      <c r="C19" s="29">
        <f>'Data Sheet'!B30/'Data Sheet'!B$17</f>
        <v>-0.22247972190034765</v>
      </c>
      <c r="D19" s="29">
        <f>'Data Sheet'!C30/'Data Sheet'!C$17</f>
        <v>-0.73514958974241773</v>
      </c>
      <c r="E19" s="29">
        <f>'Data Sheet'!D30/'Data Sheet'!D$17</f>
        <v>-0.90878936093429674</v>
      </c>
      <c r="F19" s="29">
        <f>'Data Sheet'!E30/'Data Sheet'!E$17</f>
        <v>-0.40766375764871099</v>
      </c>
      <c r="G19" s="29">
        <f>'Data Sheet'!F30/'Data Sheet'!F$17</f>
        <v>-0.28830741341475052</v>
      </c>
      <c r="H19" s="29">
        <f>'Data Sheet'!G30/'Data Sheet'!G$17</f>
        <v>-0.1372008927310224</v>
      </c>
    </row>
    <row r="20" spans="2:8" x14ac:dyDescent="0.3">
      <c r="B20" s="67" t="str">
        <f>'Data Sheet'!A31</f>
        <v>EBITDA</v>
      </c>
      <c r="C20" s="29">
        <f>'Data Sheet'!B31/'Data Sheet'!B$17</f>
        <v>-0.14630273378824946</v>
      </c>
      <c r="D20" s="29">
        <f>'Data Sheet'!C31/'Data Sheet'!C$17</f>
        <v>-0.69567801065069823</v>
      </c>
      <c r="E20" s="29">
        <f>'Data Sheet'!D31/'Data Sheet'!D$17</f>
        <v>-0.87159562950620806</v>
      </c>
      <c r="F20" s="29">
        <f>'Data Sheet'!E31/'Data Sheet'!E$17</f>
        <v>-0.33288193399538574</v>
      </c>
      <c r="G20" s="29">
        <f>'Data Sheet'!F31/'Data Sheet'!F$17</f>
        <v>-0.24911745062494042</v>
      </c>
      <c r="H20" s="29">
        <f>'Data Sheet'!G31/'Data Sheet'!G$17</f>
        <v>-7.4766223126253639E-2</v>
      </c>
    </row>
    <row r="21" spans="2:8" x14ac:dyDescent="0.3">
      <c r="B21" s="67"/>
      <c r="C21" s="69"/>
      <c r="D21" s="69"/>
      <c r="E21" s="69"/>
      <c r="F21" s="69"/>
      <c r="G21" s="69"/>
      <c r="H21" s="69"/>
    </row>
    <row r="22" spans="2:8" x14ac:dyDescent="0.3">
      <c r="B22" s="258" t="str">
        <f>"Common Size Balance Sheet-"&amp;'Data Sheet'!B1</f>
        <v>Common Size Balance Sheet-ZOMATO LTD</v>
      </c>
      <c r="C22" s="258"/>
      <c r="D22" s="258"/>
      <c r="E22" s="258"/>
      <c r="F22" s="258"/>
      <c r="G22" s="258"/>
      <c r="H22" s="258"/>
    </row>
    <row r="24" spans="2:8" x14ac:dyDescent="0.3">
      <c r="B24" s="65" t="s">
        <v>136</v>
      </c>
      <c r="C24" s="66">
        <f t="shared" ref="C24:H24" si="0">C4</f>
        <v>43190</v>
      </c>
      <c r="D24" s="66">
        <f t="shared" si="0"/>
        <v>43555</v>
      </c>
      <c r="E24" s="66">
        <f t="shared" si="0"/>
        <v>43921</v>
      </c>
      <c r="F24" s="66">
        <f t="shared" si="0"/>
        <v>44286</v>
      </c>
      <c r="G24" s="66">
        <f t="shared" si="0"/>
        <v>44651</v>
      </c>
      <c r="H24" s="66">
        <f t="shared" si="0"/>
        <v>45016</v>
      </c>
    </row>
    <row r="26" spans="2:8" x14ac:dyDescent="0.3">
      <c r="B26" s="2" t="s">
        <v>75</v>
      </c>
      <c r="C26" s="69">
        <f>'Data Sheet'!B58/'Data Sheet'!B$58</f>
        <v>1</v>
      </c>
      <c r="D26" s="69">
        <f>'Data Sheet'!C58/'Data Sheet'!C$58</f>
        <v>1</v>
      </c>
      <c r="E26" s="69">
        <f>'Data Sheet'!D58/'Data Sheet'!D$58</f>
        <v>1</v>
      </c>
      <c r="F26" s="69">
        <f>'Data Sheet'!E58/'Data Sheet'!E$58</f>
        <v>1</v>
      </c>
      <c r="G26" s="69">
        <f>'Data Sheet'!F58/'Data Sheet'!F$58</f>
        <v>1</v>
      </c>
      <c r="H26" s="69">
        <f>'Data Sheet'!G58/'Data Sheet'!G$58</f>
        <v>1</v>
      </c>
    </row>
    <row r="27" spans="2:8" x14ac:dyDescent="0.3">
      <c r="B27" s="67" t="str">
        <f>'Data Sheet'!A54</f>
        <v>Equity Share Capital</v>
      </c>
      <c r="C27" s="29">
        <f>'Data Sheet'!B54/'Data Sheet'!B$58</f>
        <v>2.1826277382883831E-5</v>
      </c>
      <c r="D27" s="29">
        <f>'Data Sheet'!C54/'Data Sheet'!C$58</f>
        <v>8.7902299524155539E-6</v>
      </c>
      <c r="E27" s="29">
        <f>'Data Sheet'!D54/'Data Sheet'!D$58</f>
        <v>1.0343436572323032E-5</v>
      </c>
      <c r="F27" s="29">
        <f>'Data Sheet'!E54/'Data Sheet'!E$58</f>
        <v>0</v>
      </c>
      <c r="G27" s="29">
        <f>'Data Sheet'!F54/'Data Sheet'!F$58</f>
        <v>4.4110348011773527E-2</v>
      </c>
      <c r="H27" s="29">
        <f>'Data Sheet'!G54/'Data Sheet'!G$58</f>
        <v>3.8724552866607712E-2</v>
      </c>
    </row>
    <row r="28" spans="2:8" x14ac:dyDescent="0.3">
      <c r="B28" s="67" t="str">
        <f>'Data Sheet'!A55</f>
        <v>Reserves</v>
      </c>
      <c r="C28" s="29">
        <f>'Data Sheet'!B55/'Data Sheet'!B$58</f>
        <v>0.75377776484368741</v>
      </c>
      <c r="D28" s="29">
        <f>'Data Sheet'!C55/'Data Sheet'!C$58</f>
        <v>0.69021178594032018</v>
      </c>
      <c r="E28" s="29">
        <f>'Data Sheet'!D55/'Data Sheet'!D$58</f>
        <v>0.15768569054506465</v>
      </c>
      <c r="F28" s="29">
        <f>'Data Sheet'!E55/'Data Sheet'!E$58</f>
        <v>0.8782443844430402</v>
      </c>
      <c r="G28" s="29">
        <f>'Data Sheet'!F55/'Data Sheet'!F$58</f>
        <v>0.90847809776649169</v>
      </c>
      <c r="H28" s="29">
        <f>'Data Sheet'!G55/'Data Sheet'!G$58</f>
        <v>0.86224633890002644</v>
      </c>
    </row>
    <row r="29" spans="2:8" x14ac:dyDescent="0.3">
      <c r="B29" s="67" t="str">
        <f>'Data Sheet'!A56</f>
        <v>Borrowings</v>
      </c>
      <c r="C29" s="29">
        <f>'Data Sheet'!B56/'Data Sheet'!B$58</f>
        <v>8.6213795662391131E-3</v>
      </c>
      <c r="D29" s="29">
        <f>'Data Sheet'!C56/'Data Sheet'!C$58</f>
        <v>3.0537258854691638E-2</v>
      </c>
      <c r="E29" s="29">
        <f>'Data Sheet'!D56/'Data Sheet'!D$58</f>
        <v>2.5231089612086654E-2</v>
      </c>
      <c r="F29" s="29">
        <f>'Data Sheet'!E56/'Data Sheet'!E$58</f>
        <v>8.3299821910725567E-3</v>
      </c>
      <c r="G29" s="29">
        <f>'Data Sheet'!F56/'Data Sheet'!F$58</f>
        <v>4.0572516881168114E-3</v>
      </c>
      <c r="H29" s="29">
        <f>'Data Sheet'!G56/'Data Sheet'!G$58</f>
        <v>2.3455115354164835E-2</v>
      </c>
    </row>
    <row r="30" spans="2:8" x14ac:dyDescent="0.3">
      <c r="B30" s="67" t="str">
        <f>'Data Sheet'!A57</f>
        <v>Other Liabilities</v>
      </c>
      <c r="C30" s="29">
        <f>'Data Sheet'!B57/'Data Sheet'!B$58</f>
        <v>0.23757902931269054</v>
      </c>
      <c r="D30" s="29">
        <f>'Data Sheet'!C57/'Data Sheet'!C$58</f>
        <v>0.27924216497503573</v>
      </c>
      <c r="E30" s="29">
        <f>'Data Sheet'!D57/'Data Sheet'!D$58</f>
        <v>0.81707287640627646</v>
      </c>
      <c r="F30" s="29">
        <f>'Data Sheet'!E57/'Data Sheet'!E$58</f>
        <v>0.11342563336588729</v>
      </c>
      <c r="G30" s="29">
        <f>'Data Sheet'!F57/'Data Sheet'!F$58</f>
        <v>4.3354302533618057E-2</v>
      </c>
      <c r="H30" s="29">
        <f>'Data Sheet'!G57/'Data Sheet'!G$58</f>
        <v>7.5573992879201052E-2</v>
      </c>
    </row>
    <row r="31" spans="2:8" x14ac:dyDescent="0.3">
      <c r="B31" s="67"/>
    </row>
    <row r="32" spans="2:8" x14ac:dyDescent="0.3">
      <c r="B32" s="68" t="s">
        <v>79</v>
      </c>
      <c r="C32" s="69">
        <f>'Data Sheet'!B72/'Data Sheet'!B$72</f>
        <v>1</v>
      </c>
      <c r="D32" s="69">
        <f>'Data Sheet'!C72/'Data Sheet'!C$72</f>
        <v>1</v>
      </c>
      <c r="E32" s="69">
        <f>'Data Sheet'!D72/'Data Sheet'!D$72</f>
        <v>1</v>
      </c>
      <c r="F32" s="69">
        <f>'Data Sheet'!E72/'Data Sheet'!E$72</f>
        <v>1</v>
      </c>
      <c r="G32" s="69">
        <f>'Data Sheet'!F72/'Data Sheet'!F$72</f>
        <v>1</v>
      </c>
      <c r="H32" s="69">
        <f>'Data Sheet'!G72/'Data Sheet'!G$72</f>
        <v>1</v>
      </c>
    </row>
    <row r="33" spans="2:8" x14ac:dyDescent="0.3">
      <c r="B33" s="67" t="str">
        <f>'Data Sheet'!A59</f>
        <v>Net Block</v>
      </c>
      <c r="C33" s="29">
        <f>'Data Sheet'!B59/'Data Sheet'!B$72</f>
        <v>0.13808758157571172</v>
      </c>
      <c r="D33" s="29">
        <f>'Data Sheet'!C59/'Data Sheet'!C$72</f>
        <v>0.11400342232952813</v>
      </c>
      <c r="E33" s="29">
        <f>'Data Sheet'!D59/'Data Sheet'!D$72</f>
        <v>0.54839176800361333</v>
      </c>
      <c r="F33" s="29">
        <f>'Data Sheet'!E59/'Data Sheet'!E$72</f>
        <v>0.17682541506290572</v>
      </c>
      <c r="G33" s="29">
        <f>'Data Sheet'!F59/'Data Sheet'!F$72</f>
        <v>8.1046920990361856E-2</v>
      </c>
      <c r="H33" s="29">
        <f>'Data Sheet'!G59/'Data Sheet'!G$72</f>
        <v>0.29366582248005668</v>
      </c>
    </row>
    <row r="34" spans="2:8" x14ac:dyDescent="0.3">
      <c r="B34" s="67" t="str">
        <f>'Data Sheet'!A60</f>
        <v>Capital Work in Progress</v>
      </c>
      <c r="C34" s="29">
        <f>'Data Sheet'!B60/'Data Sheet'!B$72</f>
        <v>9.3852992746400481E-4</v>
      </c>
      <c r="D34" s="29">
        <f>'Data Sheet'!C60/'Data Sheet'!C$72</f>
        <v>2.1682567215958369E-4</v>
      </c>
      <c r="E34" s="29">
        <f>'Data Sheet'!D60/'Data Sheet'!D$72</f>
        <v>3.3098997031433703E-4</v>
      </c>
      <c r="F34" s="29">
        <f>'Data Sheet'!E60/'Data Sheet'!E$72</f>
        <v>1.1489630608375942E-5</v>
      </c>
      <c r="G34" s="29">
        <f>'Data Sheet'!F60/'Data Sheet'!F$72</f>
        <v>3.4628037167426561E-5</v>
      </c>
      <c r="H34" s="29">
        <f>'Data Sheet'!G60/'Data Sheet'!G$72</f>
        <v>3.4724312111377071E-4</v>
      </c>
    </row>
    <row r="35" spans="2:8" x14ac:dyDescent="0.3">
      <c r="B35" s="67" t="str">
        <f>'Data Sheet'!A61</f>
        <v>Investments</v>
      </c>
      <c r="C35" s="29">
        <f>'Data Sheet'!B61/'Data Sheet'!B$72</f>
        <v>0.60330013314029207</v>
      </c>
      <c r="D35" s="29">
        <f>'Data Sheet'!C61/'Data Sheet'!C$72</f>
        <v>0.62836958814842603</v>
      </c>
      <c r="E35" s="29">
        <f>'Data Sheet'!D61/'Data Sheet'!D$72</f>
        <v>0.11168153248356257</v>
      </c>
      <c r="F35" s="29">
        <f>'Data Sheet'!E61/'Data Sheet'!E$72</f>
        <v>0.25336933417590624</v>
      </c>
      <c r="G35" s="29">
        <f>'Data Sheet'!F61/'Data Sheet'!F$72</f>
        <v>0.27227448490794715</v>
      </c>
      <c r="H35" s="29">
        <f>'Data Sheet'!G61/'Data Sheet'!G$72</f>
        <v>0.31319477561149517</v>
      </c>
    </row>
    <row r="36" spans="2:8" x14ac:dyDescent="0.3">
      <c r="B36" s="67" t="str">
        <f>'Data Sheet'!A71</f>
        <v>Other Asset</v>
      </c>
      <c r="C36" s="29">
        <f>'Data Sheet'!B71/'Data Sheet'!B$72</f>
        <v>8.7319660383123957E-2</v>
      </c>
      <c r="D36" s="29">
        <f>'Data Sheet'!C71/'Data Sheet'!C$72</f>
        <v>0.16623789878343218</v>
      </c>
      <c r="E36" s="29">
        <f>'Data Sheet'!D71/'Data Sheet'!D$72</f>
        <v>0.17178034678095017</v>
      </c>
      <c r="F36" s="29">
        <f>'Data Sheet'!E71/'Data Sheet'!E$72</f>
        <v>0.44934796346297462</v>
      </c>
      <c r="G36" s="29">
        <f>'Data Sheet'!F71/'Data Sheet'!F$72</f>
        <v>0.54419691810469206</v>
      </c>
      <c r="H36" s="29">
        <f>'Data Sheet'!G71/'Data Sheet'!G$72</f>
        <v>0.32073226629380469</v>
      </c>
    </row>
    <row r="37" spans="2:8" x14ac:dyDescent="0.3">
      <c r="B37" s="67" t="str">
        <f>'Data Sheet'!A64</f>
        <v>Receivables</v>
      </c>
      <c r="C37" s="29">
        <f>'Data Sheet'!B64/'Data Sheet'!B$72</f>
        <v>1.8974310471520345E-2</v>
      </c>
      <c r="D37" s="29">
        <f>'Data Sheet'!C64/'Data Sheet'!C$72</f>
        <v>2.0610159161763671E-2</v>
      </c>
      <c r="E37" s="29">
        <f>'Data Sheet'!D64/'Data Sheet'!D$72</f>
        <v>4.244946369281373E-2</v>
      </c>
      <c r="F37" s="29">
        <f>'Data Sheet'!E64/'Data Sheet'!E$72</f>
        <v>1.4925030160280347E-2</v>
      </c>
      <c r="G37" s="29">
        <f>'Data Sheet'!F64/'Data Sheet'!F$72</f>
        <v>9.2283719051191784E-3</v>
      </c>
      <c r="H37" s="29">
        <f>'Data Sheet'!G64/'Data Sheet'!G$72</f>
        <v>2.1154050938250912E-2</v>
      </c>
    </row>
    <row r="38" spans="2:8" x14ac:dyDescent="0.3">
      <c r="B38" s="67" t="str">
        <f>'Data Sheet'!A65</f>
        <v>Inventory</v>
      </c>
      <c r="C38" s="29">
        <f>'Data Sheet'!B65/'Data Sheet'!B$72</f>
        <v>0</v>
      </c>
      <c r="D38" s="29">
        <f>'Data Sheet'!C65/'Data Sheet'!C$72</f>
        <v>6.241063266215044E-4</v>
      </c>
      <c r="E38" s="29">
        <f>'Data Sheet'!D65/'Data Sheet'!D$72</f>
        <v>1.2860339471588303E-3</v>
      </c>
      <c r="F38" s="29">
        <f>'Data Sheet'!E65/'Data Sheet'!E$72</f>
        <v>1.7004653300396392E-3</v>
      </c>
      <c r="G38" s="29">
        <f>'Data Sheet'!F65/'Data Sheet'!F$72</f>
        <v>2.2912217925780574E-3</v>
      </c>
      <c r="H38" s="29">
        <f>'Data Sheet'!G65/'Data Sheet'!G$72</f>
        <v>3.8289341488145119E-3</v>
      </c>
    </row>
    <row r="39" spans="2:8" x14ac:dyDescent="0.3">
      <c r="B39" s="67" t="str">
        <f>'Data Sheet'!A66</f>
        <v>Cash &amp; Bank</v>
      </c>
      <c r="C39" s="29">
        <f>'Data Sheet'!B66/'Data Sheet'!B$72</f>
        <v>0.15137978450188797</v>
      </c>
      <c r="D39" s="29">
        <f>'Data Sheet'!C66/'Data Sheet'!C$72</f>
        <v>6.9937999578068955E-2</v>
      </c>
      <c r="E39" s="29">
        <f>'Data Sheet'!D66/'Data Sheet'!D$72</f>
        <v>0.1240798651215871</v>
      </c>
      <c r="F39" s="29">
        <f>'Data Sheet'!E66/'Data Sheet'!E$72</f>
        <v>0.10382030217728501</v>
      </c>
      <c r="G39" s="29">
        <f>'Data Sheet'!F66/'Data Sheet'!F$72</f>
        <v>9.0927454262134236E-2</v>
      </c>
      <c r="H39" s="29">
        <f>'Data Sheet'!G66/'Data Sheet'!G$72</f>
        <v>4.7076907406464273E-2</v>
      </c>
    </row>
    <row r="40" spans="2:8" x14ac:dyDescent="0.3">
      <c r="B40" s="67"/>
    </row>
  </sheetData>
  <mergeCells count="2">
    <mergeCell ref="B2:H2"/>
    <mergeCell ref="B22:H22"/>
  </mergeCells>
  <pageMargins left="1.0236220472440944" right="0.23622047244094491" top="0.35433070866141736" bottom="0.35433070866141736" header="0.31496062992125984" footer="0.31496062992125984"/>
  <pageSetup scale="98" fitToWidth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47662-03EA-4047-A275-27F5942C631F}">
  <sheetPr>
    <pageSetUpPr fitToPage="1"/>
  </sheetPr>
  <dimension ref="A2:L60"/>
  <sheetViews>
    <sheetView showGridLines="0" zoomScaleNormal="100" workbookViewId="0"/>
  </sheetViews>
  <sheetFormatPr defaultRowHeight="14.4" x14ac:dyDescent="0.3"/>
  <cols>
    <col min="1" max="1" width="1.88671875" customWidth="1"/>
    <col min="7" max="7" width="9.33203125" bestFit="1" customWidth="1"/>
    <col min="8" max="8" width="10.44140625" bestFit="1" customWidth="1"/>
    <col min="9" max="9" width="9.33203125" bestFit="1" customWidth="1"/>
    <col min="10" max="10" width="10.5546875" customWidth="1"/>
    <col min="11" max="11" width="9.88671875" bestFit="1" customWidth="1"/>
    <col min="12" max="12" width="9.77734375" bestFit="1" customWidth="1"/>
  </cols>
  <sheetData>
    <row r="2" spans="1:12" x14ac:dyDescent="0.3">
      <c r="A2" s="2" t="s">
        <v>56</v>
      </c>
      <c r="B2" s="62" t="s">
        <v>219</v>
      </c>
      <c r="C2" s="62"/>
      <c r="D2" s="62"/>
      <c r="E2" s="62"/>
      <c r="F2" s="62"/>
      <c r="G2" s="63">
        <f>'Raw FS'!C2</f>
        <v>43190</v>
      </c>
      <c r="H2" s="63">
        <f>'Raw FS'!D2</f>
        <v>43555</v>
      </c>
      <c r="I2" s="63">
        <f>'Raw FS'!E2</f>
        <v>43921</v>
      </c>
      <c r="J2" s="63">
        <f>'Raw FS'!F2</f>
        <v>44286</v>
      </c>
      <c r="K2" s="63">
        <f>'Raw FS'!G2</f>
        <v>44651</v>
      </c>
      <c r="L2" s="63">
        <f>'Raw FS'!H2</f>
        <v>45016</v>
      </c>
    </row>
    <row r="4" spans="1:12" x14ac:dyDescent="0.3">
      <c r="B4" s="2" t="s">
        <v>220</v>
      </c>
    </row>
    <row r="5" spans="1:12" x14ac:dyDescent="0.3">
      <c r="B5" s="96" t="s">
        <v>239</v>
      </c>
      <c r="C5" s="96"/>
      <c r="D5" s="96"/>
      <c r="E5" s="96"/>
      <c r="F5" s="96"/>
      <c r="G5" s="119">
        <f>'Raw FS'!C36</f>
        <v>0</v>
      </c>
      <c r="H5" s="119">
        <f>'Raw FS'!D36</f>
        <v>2</v>
      </c>
      <c r="I5" s="119">
        <f>'Raw FS'!E36</f>
        <v>4</v>
      </c>
      <c r="J5" s="119">
        <f>'Raw FS'!F36</f>
        <v>15</v>
      </c>
      <c r="K5" s="119">
        <f>'Raw FS'!G36</f>
        <v>40</v>
      </c>
      <c r="L5" s="119">
        <f>'Raw FS'!H36</f>
        <v>83</v>
      </c>
    </row>
    <row r="6" spans="1:12" x14ac:dyDescent="0.3">
      <c r="B6" s="96" t="s">
        <v>240</v>
      </c>
      <c r="C6" s="96"/>
      <c r="D6" s="96"/>
      <c r="E6" s="96"/>
      <c r="F6" s="96"/>
      <c r="G6" s="119">
        <f>'Raw FS'!C37</f>
        <v>26</v>
      </c>
      <c r="H6" s="119">
        <f>'Raw FS'!D37</f>
        <v>70</v>
      </c>
      <c r="I6" s="119">
        <f>'Raw FS'!E37</f>
        <v>123</v>
      </c>
      <c r="J6" s="119">
        <f>'Raw FS'!F37</f>
        <v>130</v>
      </c>
      <c r="K6" s="119">
        <f>'Raw FS'!G37</f>
        <v>160</v>
      </c>
      <c r="L6" s="119">
        <f>'Raw FS'!H37</f>
        <v>457</v>
      </c>
    </row>
    <row r="7" spans="1:12" x14ac:dyDescent="0.3">
      <c r="B7" s="96" t="s">
        <v>241</v>
      </c>
      <c r="C7" s="96"/>
      <c r="D7" s="96"/>
      <c r="E7" s="96"/>
      <c r="F7" s="96"/>
      <c r="G7" s="119">
        <f>'Raw FS'!C39</f>
        <v>0</v>
      </c>
      <c r="H7" s="119">
        <f>'Raw FS'!D39</f>
        <v>2</v>
      </c>
      <c r="I7" s="119">
        <f>'Raw FS'!E39</f>
        <v>2</v>
      </c>
      <c r="J7" s="119">
        <f>'Raw FS'!F39</f>
        <v>0</v>
      </c>
      <c r="K7" s="119">
        <f>'Raw FS'!G39</f>
        <v>375</v>
      </c>
      <c r="L7" s="119">
        <f>'Raw FS'!H39</f>
        <v>2</v>
      </c>
    </row>
    <row r="8" spans="1:12" ht="15" thickBot="1" x14ac:dyDescent="0.35">
      <c r="B8" t="s">
        <v>242</v>
      </c>
      <c r="G8" s="70">
        <f>'Raw FS'!C40</f>
        <v>120</v>
      </c>
      <c r="H8" s="70">
        <f>'Raw FS'!D40</f>
        <v>566</v>
      </c>
      <c r="I8" s="70">
        <f>'Raw FS'!E40</f>
        <v>497</v>
      </c>
      <c r="J8" s="70">
        <f>'Raw FS'!F40</f>
        <v>3911</v>
      </c>
      <c r="K8" s="70">
        <f>'Raw FS'!G40</f>
        <v>9054</v>
      </c>
      <c r="L8" s="70">
        <f>'Raw FS'!H40</f>
        <v>6926</v>
      </c>
    </row>
    <row r="9" spans="1:12" x14ac:dyDescent="0.3">
      <c r="B9" s="102" t="s">
        <v>78</v>
      </c>
      <c r="C9" s="102"/>
      <c r="D9" s="102"/>
      <c r="E9" s="102"/>
      <c r="F9" s="102"/>
      <c r="G9" s="120">
        <f t="shared" ref="G9:L9" si="0">SUM(G5:G8)</f>
        <v>146</v>
      </c>
      <c r="H9" s="120">
        <f t="shared" si="0"/>
        <v>640</v>
      </c>
      <c r="I9" s="120">
        <f t="shared" si="0"/>
        <v>626</v>
      </c>
      <c r="J9" s="120">
        <f t="shared" si="0"/>
        <v>4056</v>
      </c>
      <c r="K9" s="120">
        <f t="shared" si="0"/>
        <v>9629</v>
      </c>
      <c r="L9" s="120">
        <f t="shared" si="0"/>
        <v>7468</v>
      </c>
    </row>
    <row r="10" spans="1:12" x14ac:dyDescent="0.3">
      <c r="G10" s="70"/>
      <c r="H10" s="70"/>
      <c r="I10" s="70"/>
      <c r="J10" s="70"/>
      <c r="K10" s="70"/>
      <c r="L10" s="70"/>
    </row>
    <row r="11" spans="1:12" x14ac:dyDescent="0.3">
      <c r="B11" s="103" t="s">
        <v>221</v>
      </c>
      <c r="C11" s="95"/>
      <c r="D11" s="95"/>
      <c r="E11" s="95"/>
      <c r="F11" s="95"/>
      <c r="G11" s="70"/>
      <c r="H11" s="70"/>
      <c r="I11" s="70"/>
      <c r="J11" s="70"/>
      <c r="K11" s="70"/>
      <c r="L11" s="70"/>
    </row>
    <row r="12" spans="1:12" x14ac:dyDescent="0.3">
      <c r="B12" s="96" t="s">
        <v>243</v>
      </c>
      <c r="C12" s="96"/>
      <c r="D12" s="96"/>
      <c r="E12" s="96"/>
      <c r="F12" s="96"/>
      <c r="G12" s="119">
        <f>'Raw FS'!C14</f>
        <v>67</v>
      </c>
      <c r="H12" s="119">
        <f>'Raw FS'!D14</f>
        <v>376</v>
      </c>
      <c r="I12" s="119">
        <f>'Raw FS'!E14</f>
        <v>269</v>
      </c>
      <c r="J12" s="119">
        <f>'Raw FS'!F14</f>
        <v>297</v>
      </c>
      <c r="K12" s="119">
        <f>'Raw FS'!G14</f>
        <v>429</v>
      </c>
      <c r="L12" s="119">
        <f>'Raw FS'!H14</f>
        <v>680</v>
      </c>
    </row>
    <row r="13" spans="1:12" x14ac:dyDescent="0.3">
      <c r="B13" s="94" t="s">
        <v>269</v>
      </c>
      <c r="C13" s="94"/>
      <c r="D13" s="94"/>
      <c r="E13" s="94"/>
      <c r="F13" s="96"/>
      <c r="G13" s="119">
        <f>'Raw FS'!C15</f>
        <v>7</v>
      </c>
      <c r="H13" s="119">
        <f>'Raw FS'!D15</f>
        <v>28</v>
      </c>
      <c r="I13" s="119">
        <f>'Raw FS'!E15</f>
        <v>30</v>
      </c>
      <c r="J13" s="119">
        <f>'Raw FS'!F15</f>
        <v>29</v>
      </c>
      <c r="K13" s="119">
        <f>'Raw FS'!G15</f>
        <v>18</v>
      </c>
      <c r="L13" s="119">
        <f>'Raw FS'!H15</f>
        <v>16</v>
      </c>
    </row>
    <row r="14" spans="1:12" ht="15" thickBot="1" x14ac:dyDescent="0.35">
      <c r="B14" s="94" t="s">
        <v>244</v>
      </c>
      <c r="C14" s="94"/>
      <c r="D14" s="94"/>
      <c r="E14" s="94"/>
      <c r="F14" s="94"/>
      <c r="G14" s="70">
        <f>'Raw FS'!C16</f>
        <v>244</v>
      </c>
      <c r="H14" s="70">
        <f>'Raw FS'!D16</f>
        <v>580</v>
      </c>
      <c r="I14" s="70">
        <f>'Raw FS'!E16</f>
        <v>2078</v>
      </c>
      <c r="J14" s="70">
        <f>'Raw FS'!F16</f>
        <v>667</v>
      </c>
      <c r="K14" s="70">
        <f>'Raw FS'!G16</f>
        <v>311</v>
      </c>
      <c r="L14" s="70">
        <f>'Raw FS'!H16</f>
        <v>943</v>
      </c>
    </row>
    <row r="15" spans="1:12" x14ac:dyDescent="0.3">
      <c r="B15" s="104" t="s">
        <v>222</v>
      </c>
      <c r="C15" s="104"/>
      <c r="D15" s="104"/>
      <c r="E15" s="104"/>
      <c r="F15" s="102"/>
      <c r="G15" s="120">
        <f t="shared" ref="G15:L15" si="1">SUM(G12:G14)</f>
        <v>318</v>
      </c>
      <c r="H15" s="120">
        <f t="shared" si="1"/>
        <v>984</v>
      </c>
      <c r="I15" s="120">
        <f t="shared" si="1"/>
        <v>2377</v>
      </c>
      <c r="J15" s="120">
        <f t="shared" si="1"/>
        <v>993</v>
      </c>
      <c r="K15" s="120">
        <f t="shared" si="1"/>
        <v>758</v>
      </c>
      <c r="L15" s="120">
        <f t="shared" si="1"/>
        <v>1639</v>
      </c>
    </row>
    <row r="16" spans="1:12" ht="15" thickBot="1" x14ac:dyDescent="0.35">
      <c r="G16" s="70"/>
      <c r="H16" s="70"/>
      <c r="I16" s="70"/>
      <c r="J16" s="70"/>
      <c r="K16" s="70"/>
      <c r="L16" s="70"/>
    </row>
    <row r="17" spans="1:12" ht="15" thickBot="1" x14ac:dyDescent="0.35">
      <c r="A17" t="s">
        <v>56</v>
      </c>
      <c r="B17" s="105" t="s">
        <v>223</v>
      </c>
      <c r="C17" s="105"/>
      <c r="D17" s="105"/>
      <c r="E17" s="105"/>
      <c r="F17" s="105"/>
      <c r="G17" s="121">
        <f t="shared" ref="G17:L17" si="2">G9-G15</f>
        <v>-172</v>
      </c>
      <c r="H17" s="121">
        <f t="shared" si="2"/>
        <v>-344</v>
      </c>
      <c r="I17" s="121">
        <f t="shared" si="2"/>
        <v>-1751</v>
      </c>
      <c r="J17" s="121">
        <f t="shared" si="2"/>
        <v>3063</v>
      </c>
      <c r="K17" s="121">
        <f t="shared" si="2"/>
        <v>8871</v>
      </c>
      <c r="L17" s="121">
        <f t="shared" si="2"/>
        <v>5829</v>
      </c>
    </row>
    <row r="18" spans="1:12" x14ac:dyDescent="0.3">
      <c r="G18" s="70"/>
      <c r="H18" s="70"/>
      <c r="I18" s="70"/>
      <c r="J18" s="70"/>
      <c r="K18" s="70"/>
      <c r="L18" s="70"/>
    </row>
    <row r="19" spans="1:12" x14ac:dyDescent="0.3">
      <c r="B19" s="106" t="s">
        <v>224</v>
      </c>
      <c r="C19" s="107"/>
      <c r="D19" s="107"/>
      <c r="E19" s="107"/>
      <c r="F19" s="107"/>
      <c r="G19" s="70"/>
      <c r="H19" s="70"/>
      <c r="I19" s="70"/>
      <c r="J19" s="70"/>
      <c r="K19" s="70"/>
      <c r="L19" s="70"/>
    </row>
    <row r="20" spans="1:12" x14ac:dyDescent="0.3">
      <c r="B20" s="108" t="s">
        <v>245</v>
      </c>
      <c r="C20" s="108"/>
      <c r="D20" s="108"/>
      <c r="E20" s="108"/>
      <c r="F20" s="96"/>
      <c r="G20" s="119">
        <f>'Raw FS'!C20</f>
        <v>10</v>
      </c>
      <c r="H20" s="119">
        <f>'Raw FS'!D20</f>
        <v>29</v>
      </c>
      <c r="I20" s="119">
        <f>'Raw FS'!E20</f>
        <v>37</v>
      </c>
      <c r="J20" s="119">
        <f>'Raw FS'!F20</f>
        <v>38</v>
      </c>
      <c r="K20" s="119">
        <f>'Raw FS'!G20</f>
        <v>40</v>
      </c>
      <c r="L20" s="119">
        <f>'Raw FS'!H20</f>
        <v>86</v>
      </c>
    </row>
    <row r="21" spans="1:12" x14ac:dyDescent="0.3">
      <c r="B21" s="108" t="s">
        <v>246</v>
      </c>
      <c r="C21" s="108"/>
      <c r="D21" s="108"/>
      <c r="E21" s="108"/>
      <c r="F21" s="96"/>
      <c r="G21" s="119">
        <f>'Raw FS'!C21</f>
        <v>0</v>
      </c>
      <c r="H21" s="119">
        <f>'Raw FS'!D21</f>
        <v>1</v>
      </c>
      <c r="I21" s="119">
        <f>'Raw FS'!E21</f>
        <v>1</v>
      </c>
      <c r="J21" s="119">
        <f>'Raw FS'!F21</f>
        <v>3</v>
      </c>
      <c r="K21" s="119">
        <f>'Raw FS'!G21</f>
        <v>13</v>
      </c>
      <c r="L21" s="119">
        <f>'Raw FS'!H21</f>
        <v>122</v>
      </c>
    </row>
    <row r="22" spans="1:12" x14ac:dyDescent="0.3">
      <c r="B22" s="108" t="s">
        <v>247</v>
      </c>
      <c r="C22" s="108"/>
      <c r="D22" s="108"/>
      <c r="E22" s="108"/>
      <c r="F22" s="96"/>
      <c r="G22" s="119">
        <f>'Raw FS'!C22</f>
        <v>12</v>
      </c>
      <c r="H22" s="119">
        <f>'Raw FS'!D22</f>
        <v>12</v>
      </c>
      <c r="I22" s="119">
        <f>'Raw FS'!E22</f>
        <v>13</v>
      </c>
      <c r="J22" s="119">
        <f>'Raw FS'!F22</f>
        <v>13</v>
      </c>
      <c r="K22" s="119">
        <f>'Raw FS'!G22</f>
        <v>4</v>
      </c>
      <c r="L22" s="119">
        <f>'Raw FS'!H22</f>
        <v>3</v>
      </c>
    </row>
    <row r="23" spans="1:12" x14ac:dyDescent="0.3">
      <c r="B23" s="108" t="s">
        <v>248</v>
      </c>
      <c r="C23" s="108"/>
      <c r="D23" s="108"/>
      <c r="E23" s="108"/>
      <c r="F23" s="96"/>
      <c r="G23" s="119">
        <f>'Raw FS'!C23</f>
        <v>22</v>
      </c>
      <c r="H23" s="119">
        <f>'Raw FS'!D23</f>
        <v>43</v>
      </c>
      <c r="I23" s="119">
        <f>'Raw FS'!E23</f>
        <v>46</v>
      </c>
      <c r="J23" s="119">
        <f>'Raw FS'!F23</f>
        <v>47</v>
      </c>
      <c r="K23" s="119">
        <f>'Raw FS'!G23</f>
        <v>71</v>
      </c>
      <c r="L23" s="119">
        <f>'Raw FS'!H23</f>
        <v>95</v>
      </c>
    </row>
    <row r="24" spans="1:12" x14ac:dyDescent="0.3">
      <c r="B24" s="108" t="s">
        <v>249</v>
      </c>
      <c r="C24" s="108"/>
      <c r="D24" s="108"/>
      <c r="E24" s="108"/>
      <c r="F24" s="96"/>
      <c r="G24" s="119">
        <f>'Raw FS'!C24</f>
        <v>5</v>
      </c>
      <c r="H24" s="119">
        <f>'Raw FS'!D24</f>
        <v>10</v>
      </c>
      <c r="I24" s="119">
        <f>'Raw FS'!E24</f>
        <v>13</v>
      </c>
      <c r="J24" s="119">
        <f>'Raw FS'!F24</f>
        <v>12</v>
      </c>
      <c r="K24" s="119">
        <f>'Raw FS'!G24</f>
        <v>9</v>
      </c>
      <c r="L24" s="119">
        <f>'Raw FS'!H24</f>
        <v>56</v>
      </c>
    </row>
    <row r="25" spans="1:12" x14ac:dyDescent="0.3">
      <c r="B25" s="108" t="s">
        <v>250</v>
      </c>
      <c r="C25" s="108"/>
      <c r="D25" s="108"/>
      <c r="E25" s="108"/>
      <c r="F25" s="96"/>
      <c r="G25" s="119">
        <f>'Raw FS'!C25</f>
        <v>1</v>
      </c>
      <c r="H25" s="119">
        <f>'Raw FS'!D25</f>
        <v>1</v>
      </c>
      <c r="I25" s="119">
        <f>'Raw FS'!E25</f>
        <v>1</v>
      </c>
      <c r="J25" s="119">
        <f>'Raw FS'!F25</f>
        <v>1</v>
      </c>
      <c r="K25" s="119">
        <f>'Raw FS'!G25</f>
        <v>1</v>
      </c>
      <c r="L25" s="119">
        <f>'Raw FS'!H25</f>
        <v>1</v>
      </c>
    </row>
    <row r="26" spans="1:12" x14ac:dyDescent="0.3">
      <c r="B26" s="108" t="s">
        <v>251</v>
      </c>
      <c r="C26" s="108"/>
      <c r="D26" s="108"/>
      <c r="E26" s="108"/>
      <c r="F26" s="96"/>
      <c r="G26" s="119">
        <f>'Raw FS'!C26</f>
        <v>471</v>
      </c>
      <c r="H26" s="119">
        <f>'Raw FS'!D26</f>
        <v>574</v>
      </c>
      <c r="I26" s="119">
        <f>'Raw FS'!E26</f>
        <v>1839</v>
      </c>
      <c r="J26" s="119">
        <f>'Raw FS'!F26</f>
        <v>1878</v>
      </c>
      <c r="K26" s="119">
        <f>'Raw FS'!G26</f>
        <v>1843</v>
      </c>
      <c r="L26" s="119">
        <f>'Raw FS'!H26</f>
        <v>6054</v>
      </c>
    </row>
    <row r="27" spans="1:12" x14ac:dyDescent="0.3">
      <c r="B27" s="108" t="s">
        <v>252</v>
      </c>
      <c r="C27" s="108"/>
      <c r="D27" s="108"/>
      <c r="E27" s="108"/>
      <c r="F27" s="96"/>
      <c r="G27" s="119">
        <f>'Raw FS'!C27</f>
        <v>143</v>
      </c>
      <c r="H27" s="119">
        <f>'Raw FS'!D27</f>
        <v>244</v>
      </c>
      <c r="I27" s="119">
        <f>'Raw FS'!E27</f>
        <v>359</v>
      </c>
      <c r="J27" s="119">
        <f>'Raw FS'!F27</f>
        <v>374</v>
      </c>
      <c r="K27" s="119">
        <f>'Raw FS'!G27</f>
        <v>363</v>
      </c>
      <c r="L27" s="119">
        <f>'Raw FS'!H27</f>
        <v>966</v>
      </c>
    </row>
    <row r="28" spans="1:12" x14ac:dyDescent="0.3">
      <c r="B28" s="2" t="s">
        <v>225</v>
      </c>
      <c r="C28" s="2"/>
      <c r="D28" s="2"/>
      <c r="E28" s="2"/>
      <c r="F28" s="2"/>
      <c r="G28" s="116">
        <f t="shared" ref="G28:L28" si="3">SUM(G20:G27)</f>
        <v>664</v>
      </c>
      <c r="H28" s="116">
        <f t="shared" si="3"/>
        <v>914</v>
      </c>
      <c r="I28" s="116">
        <f t="shared" si="3"/>
        <v>2309</v>
      </c>
      <c r="J28" s="116">
        <f t="shared" si="3"/>
        <v>2366</v>
      </c>
      <c r="K28" s="116">
        <f t="shared" si="3"/>
        <v>2344</v>
      </c>
      <c r="L28" s="116">
        <f t="shared" si="3"/>
        <v>7383</v>
      </c>
    </row>
    <row r="29" spans="1:12" ht="15" thickBot="1" x14ac:dyDescent="0.35">
      <c r="B29" t="s">
        <v>226</v>
      </c>
      <c r="G29" s="70">
        <f>-'Raw FS'!C29</f>
        <v>-185</v>
      </c>
      <c r="H29" s="70">
        <f>-'Raw FS'!D29</f>
        <v>-211</v>
      </c>
      <c r="I29" s="70">
        <f>-'Raw FS'!E29</f>
        <v>-263</v>
      </c>
      <c r="J29" s="70">
        <f>-'Raw FS'!F29</f>
        <v>-380</v>
      </c>
      <c r="K29" s="70">
        <f>-'Raw FS'!G29</f>
        <v>-482</v>
      </c>
      <c r="L29" s="70">
        <f>-'Raw FS'!H29</f>
        <v>-580</v>
      </c>
    </row>
    <row r="30" spans="1:12" ht="15" thickBot="1" x14ac:dyDescent="0.35">
      <c r="A30" t="s">
        <v>56</v>
      </c>
      <c r="B30" s="105" t="s">
        <v>227</v>
      </c>
      <c r="C30" s="105"/>
      <c r="D30" s="105"/>
      <c r="E30" s="105"/>
      <c r="F30" s="105"/>
      <c r="G30" s="121">
        <f t="shared" ref="G30:L30" si="4">G28+G29</f>
        <v>479</v>
      </c>
      <c r="H30" s="121">
        <f t="shared" si="4"/>
        <v>703</v>
      </c>
      <c r="I30" s="121">
        <f t="shared" si="4"/>
        <v>2046</v>
      </c>
      <c r="J30" s="121">
        <f t="shared" si="4"/>
        <v>1986</v>
      </c>
      <c r="K30" s="121">
        <f t="shared" si="4"/>
        <v>1862</v>
      </c>
      <c r="L30" s="121">
        <f t="shared" si="4"/>
        <v>6803</v>
      </c>
    </row>
    <row r="31" spans="1:12" x14ac:dyDescent="0.3">
      <c r="G31" s="70"/>
      <c r="H31" s="70"/>
      <c r="I31" s="70"/>
      <c r="J31" s="70"/>
      <c r="K31" s="70"/>
      <c r="L31" s="70"/>
    </row>
    <row r="32" spans="1:12" x14ac:dyDescent="0.3">
      <c r="B32" s="2" t="s">
        <v>228</v>
      </c>
      <c r="C32" s="2"/>
      <c r="D32" s="2"/>
      <c r="E32" s="2"/>
      <c r="F32" s="2"/>
      <c r="G32" s="70">
        <f t="shared" ref="G32:L32" si="5">G30+G17</f>
        <v>307</v>
      </c>
      <c r="H32" s="70">
        <f t="shared" si="5"/>
        <v>359</v>
      </c>
      <c r="I32" s="70">
        <f t="shared" si="5"/>
        <v>295</v>
      </c>
      <c r="J32" s="70">
        <f t="shared" si="5"/>
        <v>5049</v>
      </c>
      <c r="K32" s="70">
        <f t="shared" si="5"/>
        <v>10733</v>
      </c>
      <c r="L32" s="70">
        <f t="shared" si="5"/>
        <v>12632</v>
      </c>
    </row>
    <row r="33" spans="1:12" x14ac:dyDescent="0.3">
      <c r="B33" s="2" t="s">
        <v>196</v>
      </c>
      <c r="C33" s="2"/>
      <c r="D33" s="2"/>
      <c r="E33" s="2"/>
      <c r="F33" s="2"/>
      <c r="G33" s="70">
        <f>HistoricalFS!C27+HistoricalFS!C21</f>
        <v>-121.60000000000005</v>
      </c>
      <c r="H33" s="70">
        <f>HistoricalFS!D27+HistoricalFS!D21</f>
        <v>-2286.6</v>
      </c>
      <c r="I33" s="70">
        <f>HistoricalFS!E27+HistoricalFS!E21</f>
        <v>-2388.94</v>
      </c>
      <c r="J33" s="70">
        <f>HistoricalFS!F27+HistoricalFS!F21</f>
        <v>-604.79999999999984</v>
      </c>
      <c r="K33" s="70">
        <f>HistoricalFS!G27+HistoricalFS!G21</f>
        <v>-2001.1000000000006</v>
      </c>
      <c r="L33" s="70">
        <f>HistoricalFS!H27+HistoricalFS!H21</f>
        <v>-1647.5000000000002</v>
      </c>
    </row>
    <row r="34" spans="1:12" ht="15" thickBot="1" x14ac:dyDescent="0.35">
      <c r="B34" s="2"/>
      <c r="C34" s="2"/>
      <c r="D34" s="2"/>
      <c r="E34" s="2"/>
      <c r="F34" s="2"/>
    </row>
    <row r="35" spans="1:12" ht="15" thickBot="1" x14ac:dyDescent="0.35">
      <c r="A35" s="18" t="s">
        <v>56</v>
      </c>
      <c r="B35" s="97" t="s">
        <v>229</v>
      </c>
      <c r="C35" s="97"/>
      <c r="D35" s="97"/>
      <c r="E35" s="97"/>
      <c r="F35" s="97"/>
      <c r="G35" s="118">
        <f t="shared" ref="G35:L35" si="6">G33/G32</f>
        <v>-0.39609120521172653</v>
      </c>
      <c r="H35" s="118">
        <f t="shared" si="6"/>
        <v>-6.369359331476323</v>
      </c>
      <c r="I35" s="118">
        <f t="shared" si="6"/>
        <v>-8.098101694915254</v>
      </c>
      <c r="J35" s="118">
        <f t="shared" si="6"/>
        <v>-0.11978609625668446</v>
      </c>
      <c r="K35" s="118">
        <f t="shared" si="6"/>
        <v>-0.18644367837510487</v>
      </c>
      <c r="L35" s="118">
        <f t="shared" si="6"/>
        <v>-0.13042273590880304</v>
      </c>
    </row>
    <row r="36" spans="1:12" ht="15" thickTop="1" x14ac:dyDescent="0.3"/>
    <row r="37" spans="1:12" x14ac:dyDescent="0.3">
      <c r="A37" s="2" t="s">
        <v>56</v>
      </c>
      <c r="B37" s="62" t="s">
        <v>230</v>
      </c>
      <c r="C37" s="62"/>
      <c r="D37" s="62"/>
      <c r="E37" s="62"/>
      <c r="F37" s="62"/>
      <c r="G37" s="63">
        <f t="shared" ref="G37:L37" si="7">G2</f>
        <v>43190</v>
      </c>
      <c r="H37" s="63">
        <f t="shared" si="7"/>
        <v>43555</v>
      </c>
      <c r="I37" s="63">
        <f t="shared" si="7"/>
        <v>43921</v>
      </c>
      <c r="J37" s="63">
        <f t="shared" si="7"/>
        <v>44286</v>
      </c>
      <c r="K37" s="63">
        <f t="shared" si="7"/>
        <v>44651</v>
      </c>
      <c r="L37" s="63">
        <f t="shared" si="7"/>
        <v>45016</v>
      </c>
    </row>
    <row r="39" spans="1:12" x14ac:dyDescent="0.3">
      <c r="B39" s="96" t="s">
        <v>231</v>
      </c>
      <c r="C39" s="96"/>
      <c r="D39" s="96"/>
      <c r="E39" s="96"/>
      <c r="F39" s="96"/>
      <c r="G39" s="119">
        <f>-'Raw FS'!C54</f>
        <v>0</v>
      </c>
      <c r="H39" s="119">
        <f>-'Raw FS'!D54</f>
        <v>0</v>
      </c>
      <c r="I39" s="119">
        <f>-'Raw FS'!E54</f>
        <v>21</v>
      </c>
      <c r="J39" s="119">
        <f>-'Raw FS'!F54</f>
        <v>10</v>
      </c>
      <c r="K39" s="119">
        <f>-'Raw FS'!G54</f>
        <v>59</v>
      </c>
      <c r="L39" s="119">
        <f>-'Raw FS'!H54</f>
        <v>103</v>
      </c>
    </row>
    <row r="40" spans="1:12" x14ac:dyDescent="0.3">
      <c r="B40" s="96" t="s">
        <v>232</v>
      </c>
      <c r="C40" s="96"/>
      <c r="D40" s="96"/>
      <c r="E40" s="96"/>
      <c r="F40" s="96"/>
      <c r="G40" s="119"/>
      <c r="H40" s="119">
        <f>H17-G17</f>
        <v>-172</v>
      </c>
      <c r="I40" s="119">
        <f>I17-H17</f>
        <v>-1407</v>
      </c>
      <c r="J40" s="119">
        <f>J17-I17</f>
        <v>4814</v>
      </c>
      <c r="K40" s="119">
        <f>K17-J17</f>
        <v>5808</v>
      </c>
      <c r="L40" s="119">
        <f>L17-K17</f>
        <v>-3042</v>
      </c>
    </row>
    <row r="41" spans="1:12" x14ac:dyDescent="0.3">
      <c r="B41" s="96"/>
      <c r="C41" s="96"/>
      <c r="D41" s="96"/>
      <c r="E41" s="96"/>
      <c r="F41" s="96"/>
      <c r="G41" s="119"/>
      <c r="H41" s="119"/>
      <c r="I41" s="119"/>
      <c r="J41" s="119"/>
      <c r="K41" s="119"/>
      <c r="L41" s="119"/>
    </row>
    <row r="42" spans="1:12" x14ac:dyDescent="0.3">
      <c r="B42" s="96" t="s">
        <v>196</v>
      </c>
      <c r="C42" s="96"/>
      <c r="D42" s="96"/>
      <c r="E42" s="96"/>
      <c r="F42" s="96"/>
      <c r="G42" s="119">
        <f t="shared" ref="G42:L42" si="8">G33</f>
        <v>-121.60000000000005</v>
      </c>
      <c r="H42" s="119">
        <f t="shared" si="8"/>
        <v>-2286.6</v>
      </c>
      <c r="I42" s="119">
        <f t="shared" si="8"/>
        <v>-2388.94</v>
      </c>
      <c r="J42" s="119">
        <f t="shared" si="8"/>
        <v>-604.79999999999984</v>
      </c>
      <c r="K42" s="119">
        <f t="shared" si="8"/>
        <v>-2001.1000000000006</v>
      </c>
      <c r="L42" s="119">
        <f t="shared" si="8"/>
        <v>-1647.5000000000002</v>
      </c>
    </row>
    <row r="43" spans="1:12" x14ac:dyDescent="0.3">
      <c r="B43" s="96" t="s">
        <v>233</v>
      </c>
      <c r="C43" s="96"/>
      <c r="D43" s="96"/>
      <c r="E43" s="96"/>
      <c r="F43" s="96"/>
      <c r="G43" s="124">
        <v>0.25</v>
      </c>
      <c r="H43" s="123">
        <f>G43</f>
        <v>0.25</v>
      </c>
      <c r="I43" s="123">
        <f>H43</f>
        <v>0.25</v>
      </c>
      <c r="J43" s="123">
        <f>I43</f>
        <v>0.25</v>
      </c>
      <c r="K43" s="123">
        <f>J43</f>
        <v>0.25</v>
      </c>
      <c r="L43" s="123">
        <f>K43</f>
        <v>0.25</v>
      </c>
    </row>
    <row r="44" spans="1:12" x14ac:dyDescent="0.3">
      <c r="B44" s="96" t="s">
        <v>234</v>
      </c>
      <c r="C44" s="96"/>
      <c r="D44" s="96"/>
      <c r="E44" s="96"/>
      <c r="F44" s="96"/>
      <c r="G44" s="119">
        <f t="shared" ref="G44:L44" si="9">G42*(1-G43)</f>
        <v>-91.200000000000045</v>
      </c>
      <c r="H44" s="119">
        <f t="shared" si="9"/>
        <v>-1714.9499999999998</v>
      </c>
      <c r="I44" s="119">
        <f t="shared" si="9"/>
        <v>-1791.7049999999999</v>
      </c>
      <c r="J44" s="119">
        <f t="shared" si="9"/>
        <v>-453.59999999999991</v>
      </c>
      <c r="K44" s="119">
        <f t="shared" si="9"/>
        <v>-1500.8250000000005</v>
      </c>
      <c r="L44" s="119">
        <f t="shared" si="9"/>
        <v>-1235.6250000000002</v>
      </c>
    </row>
    <row r="45" spans="1:12" x14ac:dyDescent="0.3">
      <c r="B45" s="96"/>
      <c r="C45" s="96"/>
      <c r="D45" s="96"/>
      <c r="E45" s="96"/>
      <c r="F45" s="96"/>
      <c r="G45" s="119"/>
      <c r="H45" s="119"/>
      <c r="I45" s="119"/>
      <c r="J45" s="119"/>
      <c r="K45" s="119"/>
      <c r="L45" s="119"/>
    </row>
    <row r="46" spans="1:12" x14ac:dyDescent="0.3">
      <c r="B46" s="96" t="s">
        <v>235</v>
      </c>
      <c r="C46" s="96"/>
      <c r="D46" s="96"/>
      <c r="E46" s="96"/>
      <c r="F46" s="96"/>
      <c r="G46" s="119"/>
      <c r="H46" s="119">
        <f>H39+H40</f>
        <v>-172</v>
      </c>
      <c r="I46" s="119">
        <f>I39+I40</f>
        <v>-1386</v>
      </c>
      <c r="J46" s="119">
        <f>J39+J40</f>
        <v>4824</v>
      </c>
      <c r="K46" s="119">
        <f>K39+K40</f>
        <v>5867</v>
      </c>
      <c r="L46" s="119">
        <f>L39+L40</f>
        <v>-2939</v>
      </c>
    </row>
    <row r="47" spans="1:12" ht="15" thickBot="1" x14ac:dyDescent="0.35"/>
    <row r="48" spans="1:12" ht="15" thickBot="1" x14ac:dyDescent="0.35">
      <c r="B48" s="97" t="s">
        <v>236</v>
      </c>
      <c r="C48" s="97"/>
      <c r="D48" s="97"/>
      <c r="E48" s="97"/>
      <c r="F48" s="97"/>
      <c r="G48" s="122"/>
      <c r="H48" s="122">
        <f>H46/H44</f>
        <v>0.10029446922650807</v>
      </c>
      <c r="I48" s="122">
        <f>I46/I44</f>
        <v>0.77356484465913755</v>
      </c>
      <c r="J48" s="122">
        <f>J46/J44</f>
        <v>-10.634920634920636</v>
      </c>
      <c r="K48" s="122">
        <f>K46/K44</f>
        <v>-3.9091832825279416</v>
      </c>
      <c r="L48" s="122">
        <f>L46/L44</f>
        <v>2.3785533636823466</v>
      </c>
    </row>
    <row r="49" spans="1:12" ht="15" thickTop="1" x14ac:dyDescent="0.3"/>
    <row r="50" spans="1:12" x14ac:dyDescent="0.3">
      <c r="J50" s="261" t="s">
        <v>314</v>
      </c>
      <c r="K50" s="261"/>
      <c r="L50" s="150">
        <f>AVERAGE(H48:L48)</f>
        <v>-2.2583382479761172</v>
      </c>
    </row>
    <row r="51" spans="1:12" x14ac:dyDescent="0.3">
      <c r="J51" s="261" t="s">
        <v>313</v>
      </c>
      <c r="K51" s="261"/>
      <c r="L51" s="150">
        <f>MEDIAN(H48:L48)</f>
        <v>0.10029446922650807</v>
      </c>
    </row>
    <row r="53" spans="1:12" x14ac:dyDescent="0.3">
      <c r="A53" s="126" t="s">
        <v>56</v>
      </c>
      <c r="B53" s="62" t="s">
        <v>237</v>
      </c>
      <c r="C53" s="62"/>
      <c r="D53" s="62"/>
      <c r="E53" s="62"/>
      <c r="F53" s="62"/>
      <c r="G53" s="63">
        <f t="shared" ref="G53:L53" si="10">G37</f>
        <v>43190</v>
      </c>
      <c r="H53" s="63">
        <f t="shared" si="10"/>
        <v>43555</v>
      </c>
      <c r="I53" s="63">
        <f t="shared" si="10"/>
        <v>43921</v>
      </c>
      <c r="J53" s="63">
        <f t="shared" si="10"/>
        <v>44286</v>
      </c>
      <c r="K53" s="63">
        <f t="shared" si="10"/>
        <v>44651</v>
      </c>
      <c r="L53" s="63">
        <f t="shared" si="10"/>
        <v>45016</v>
      </c>
    </row>
    <row r="55" spans="1:12" x14ac:dyDescent="0.3">
      <c r="B55" s="96" t="s">
        <v>236</v>
      </c>
      <c r="C55" s="96"/>
      <c r="D55" s="96"/>
      <c r="E55" s="96"/>
      <c r="F55" s="96"/>
      <c r="G55" s="96"/>
      <c r="H55" s="125">
        <f>H48</f>
        <v>0.10029446922650807</v>
      </c>
      <c r="I55" s="125">
        <f>I48</f>
        <v>0.77356484465913755</v>
      </c>
      <c r="J55" s="125">
        <f>J48</f>
        <v>-10.634920634920636</v>
      </c>
      <c r="K55" s="125">
        <f>K48</f>
        <v>-3.9091832825279416</v>
      </c>
      <c r="L55" s="125">
        <f>L48</f>
        <v>2.3785533636823466</v>
      </c>
    </row>
    <row r="56" spans="1:12" ht="15" thickBot="1" x14ac:dyDescent="0.35">
      <c r="B56" s="94" t="s">
        <v>229</v>
      </c>
      <c r="C56" s="94"/>
      <c r="D56" s="94"/>
      <c r="E56" s="94"/>
      <c r="F56" s="94"/>
      <c r="H56" s="29">
        <f>H35</f>
        <v>-6.369359331476323</v>
      </c>
      <c r="I56" s="29">
        <f>I35</f>
        <v>-8.098101694915254</v>
      </c>
      <c r="J56" s="29">
        <f>J35</f>
        <v>-0.11978609625668446</v>
      </c>
      <c r="K56" s="29">
        <f>K35</f>
        <v>-0.18644367837510487</v>
      </c>
      <c r="L56" s="29">
        <f>L35</f>
        <v>-0.13042273590880304</v>
      </c>
    </row>
    <row r="57" spans="1:12" ht="15" thickBot="1" x14ac:dyDescent="0.35">
      <c r="B57" s="97" t="s">
        <v>238</v>
      </c>
      <c r="C57" s="97"/>
      <c r="D57" s="97"/>
      <c r="E57" s="97"/>
      <c r="F57" s="97"/>
      <c r="G57" s="97"/>
      <c r="H57" s="118">
        <f>H55*H56</f>
        <v>-0.6388115134633241</v>
      </c>
      <c r="I57" s="118">
        <f>I55*I56</f>
        <v>-6.2644067796610168</v>
      </c>
      <c r="J57" s="118">
        <f>J55*J56</f>
        <v>1.273915626856803</v>
      </c>
      <c r="K57" s="118">
        <f>K55*K56</f>
        <v>0.72884251063697625</v>
      </c>
      <c r="L57" s="118">
        <f>L55*L56</f>
        <v>-0.31021743719653783</v>
      </c>
    </row>
    <row r="58" spans="1:12" ht="15" thickTop="1" x14ac:dyDescent="0.3"/>
    <row r="59" spans="1:12" x14ac:dyDescent="0.3">
      <c r="J59" s="261" t="s">
        <v>314</v>
      </c>
      <c r="K59" s="261"/>
      <c r="L59" s="150">
        <f>AVERAGE(H57:L57)</f>
        <v>-1.04213551856542</v>
      </c>
    </row>
    <row r="60" spans="1:12" x14ac:dyDescent="0.3">
      <c r="J60" s="261" t="s">
        <v>313</v>
      </c>
      <c r="K60" s="261"/>
      <c r="L60" s="150">
        <f>MEDIAN(H57:L57)</f>
        <v>-0.31021743719653783</v>
      </c>
    </row>
  </sheetData>
  <sheetProtection algorithmName="SHA-512" hashValue="3cJTU3ZtMT/rHh/VfIwO9y6xIZf4+XHS50BCJ3uRT6WdlKKSc16PVb0mKtMF5UtQEkxRR3/NDmSmMIw+D+TkFg==" saltValue="/QcF9SwP7Gl8Gtm0922nGA==" spinCount="100000" sheet="1" formatCells="0" formatColumns="0" formatRows="0" insertColumns="0" insertRows="0" insertHyperlinks="0" deleteColumns="0" deleteRows="0" sort="0" autoFilter="0" pivotTables="0"/>
  <mergeCells count="4">
    <mergeCell ref="J50:K50"/>
    <mergeCell ref="J51:K51"/>
    <mergeCell ref="J59:K59"/>
    <mergeCell ref="J60:K60"/>
  </mergeCells>
  <pageMargins left="0.7" right="0.7" top="0.75" bottom="0.75" header="0.3" footer="0.3"/>
  <pageSetup scale="77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95CE-8CBC-4B70-8422-9CD3B72FC242}">
  <dimension ref="B2:J40"/>
  <sheetViews>
    <sheetView showGridLines="0" zoomScale="90" zoomScaleNormal="90" workbookViewId="0"/>
  </sheetViews>
  <sheetFormatPr defaultRowHeight="14.4" x14ac:dyDescent="0.3"/>
  <cols>
    <col min="1" max="1" width="1.88671875" customWidth="1"/>
    <col min="2" max="2" width="26" bestFit="1" customWidth="1"/>
    <col min="3" max="3" width="9.6640625" bestFit="1" customWidth="1"/>
    <col min="4" max="4" width="10.33203125" customWidth="1"/>
    <col min="5" max="5" width="10.5546875" customWidth="1"/>
    <col min="6" max="8" width="9.5546875" bestFit="1" customWidth="1"/>
    <col min="9" max="9" width="8.88671875" customWidth="1"/>
  </cols>
  <sheetData>
    <row r="2" spans="2:9" x14ac:dyDescent="0.3">
      <c r="B2" s="76" t="s">
        <v>203</v>
      </c>
      <c r="C2" s="76"/>
      <c r="D2" s="158">
        <f>Intrinsic!L2</f>
        <v>45016</v>
      </c>
      <c r="E2" s="159">
        <f>D2+365</f>
        <v>45381</v>
      </c>
      <c r="F2" s="159">
        <f>E2+365</f>
        <v>45746</v>
      </c>
      <c r="G2" s="159">
        <f>F2+365</f>
        <v>46111</v>
      </c>
      <c r="H2" s="159">
        <f>G2+365</f>
        <v>46476</v>
      </c>
      <c r="I2" s="159">
        <f>H2+365</f>
        <v>46841</v>
      </c>
    </row>
    <row r="4" spans="2:9" x14ac:dyDescent="0.3">
      <c r="B4" s="96" t="s">
        <v>196</v>
      </c>
      <c r="C4" s="96"/>
      <c r="D4" s="160">
        <f>Intrinsic!L33</f>
        <v>-1647.5000000000002</v>
      </c>
      <c r="E4" s="166">
        <f>D4*(1+$C$14)</f>
        <v>-1136.4167722187042</v>
      </c>
      <c r="F4" s="166">
        <f>E4*(1+$C$14)</f>
        <v>-783.88047355385606</v>
      </c>
      <c r="G4" s="166">
        <f>F4*(1+$C$14)</f>
        <v>-540.70708197957038</v>
      </c>
      <c r="H4" s="166">
        <f>G4*(1+$C$14)</f>
        <v>-372.97031673384976</v>
      </c>
      <c r="I4" s="166">
        <f>H4*(1+$C$14)</f>
        <v>-257.26842092629391</v>
      </c>
    </row>
    <row r="5" spans="2:9" x14ac:dyDescent="0.3">
      <c r="B5" s="96" t="s">
        <v>161</v>
      </c>
      <c r="C5" s="96"/>
      <c r="D5" s="164">
        <v>0.25</v>
      </c>
      <c r="E5" s="125">
        <f>D5</f>
        <v>0.25</v>
      </c>
      <c r="F5" s="125">
        <f>E5</f>
        <v>0.25</v>
      </c>
      <c r="G5" s="125">
        <f>F5</f>
        <v>0.25</v>
      </c>
      <c r="H5" s="125">
        <f>G5</f>
        <v>0.25</v>
      </c>
      <c r="I5" s="125">
        <f>H5</f>
        <v>0.25</v>
      </c>
    </row>
    <row r="6" spans="2:9" x14ac:dyDescent="0.3">
      <c r="B6" s="96" t="s">
        <v>202</v>
      </c>
      <c r="C6" s="96"/>
      <c r="D6" s="160">
        <f t="shared" ref="D6:I6" si="0">D4*(1-D5)</f>
        <v>-1235.6250000000002</v>
      </c>
      <c r="E6" s="160">
        <f t="shared" si="0"/>
        <v>-852.31257916402819</v>
      </c>
      <c r="F6" s="160">
        <f t="shared" si="0"/>
        <v>-587.91035516539205</v>
      </c>
      <c r="G6" s="160">
        <f t="shared" si="0"/>
        <v>-405.53031148467778</v>
      </c>
      <c r="H6" s="160">
        <f t="shared" si="0"/>
        <v>-279.7277375503873</v>
      </c>
      <c r="I6" s="160">
        <f t="shared" si="0"/>
        <v>-192.95131569472045</v>
      </c>
    </row>
    <row r="7" spans="2:9" x14ac:dyDescent="0.3">
      <c r="B7" s="96" t="s">
        <v>197</v>
      </c>
      <c r="C7" s="96"/>
      <c r="D7" s="163">
        <f>Intrinsic!L51</f>
        <v>0.10029446922650807</v>
      </c>
      <c r="E7" s="125">
        <f>D7+(($I$7-$D$7)/4)</f>
        <v>0.22002085191988108</v>
      </c>
      <c r="F7" s="125">
        <f>E7+(($I$7-$D$7)/4)</f>
        <v>0.33974723461325407</v>
      </c>
      <c r="G7" s="125">
        <f>F7+(($I$7-$D$7)/4)</f>
        <v>0.45947361730662706</v>
      </c>
      <c r="H7" s="125">
        <f>G7+(($I$7-$D$7)/4)</f>
        <v>0.57920000000000005</v>
      </c>
      <c r="I7" s="164">
        <v>0.57920000000000005</v>
      </c>
    </row>
    <row r="8" spans="2:9" x14ac:dyDescent="0.3">
      <c r="B8" s="96" t="s">
        <v>198</v>
      </c>
      <c r="C8" s="96"/>
      <c r="D8" s="170">
        <f t="shared" ref="D8:I8" si="1">D6*(1-D7)</f>
        <v>-1111.6986464619961</v>
      </c>
      <c r="E8" s="170">
        <f t="shared" si="1"/>
        <v>-664.78603939432764</v>
      </c>
      <c r="F8" s="170">
        <f t="shared" si="1"/>
        <v>-388.16943779745407</v>
      </c>
      <c r="G8" s="170">
        <f t="shared" si="1"/>
        <v>-219.19983233932967</v>
      </c>
      <c r="H8" s="170">
        <f t="shared" si="1"/>
        <v>-117.70943196120297</v>
      </c>
      <c r="I8" s="170">
        <f t="shared" si="1"/>
        <v>-81.193913644338352</v>
      </c>
    </row>
    <row r="9" spans="2:9" x14ac:dyDescent="0.3">
      <c r="B9" s="96" t="s">
        <v>199</v>
      </c>
      <c r="C9" s="96"/>
      <c r="D9" s="99"/>
      <c r="E9" s="167">
        <v>0.5</v>
      </c>
      <c r="F9" s="96">
        <f>E9+1</f>
        <v>1.5</v>
      </c>
      <c r="G9" s="96">
        <f>F9+1</f>
        <v>2.5</v>
      </c>
      <c r="H9" s="96">
        <f>G9+1</f>
        <v>3.5</v>
      </c>
      <c r="I9" s="96">
        <f>H9+1</f>
        <v>4.5</v>
      </c>
    </row>
    <row r="10" spans="2:9" x14ac:dyDescent="0.3">
      <c r="B10" s="96" t="s">
        <v>200</v>
      </c>
      <c r="C10" s="96"/>
      <c r="D10" s="99"/>
      <c r="E10" s="168">
        <f>1/(1+$C$16)^E9</f>
        <v>0.91396790000004846</v>
      </c>
      <c r="F10" s="168">
        <f>1/(1+$C$16)^F9</f>
        <v>0.76347149819067295</v>
      </c>
      <c r="G10" s="168">
        <f>1/(1+$C$16)^G9</f>
        <v>0.63775623689790384</v>
      </c>
      <c r="H10" s="168">
        <f>1/(1+$C$16)^H9</f>
        <v>0.53274158716609454</v>
      </c>
      <c r="I10" s="168">
        <f>1/(1+$C$16)^I9</f>
        <v>0.44501893086415129</v>
      </c>
    </row>
    <row r="11" spans="2:9" ht="3.6" customHeight="1" thickBot="1" x14ac:dyDescent="0.35">
      <c r="D11" s="91"/>
    </row>
    <row r="12" spans="2:9" ht="15" thickBot="1" x14ac:dyDescent="0.35">
      <c r="B12" s="97" t="s">
        <v>201</v>
      </c>
      <c r="C12" s="97"/>
      <c r="D12" s="100"/>
      <c r="E12" s="176">
        <f>E8*E10</f>
        <v>-607.59310037458317</v>
      </c>
      <c r="F12" s="176">
        <f>F8*F10</f>
        <v>-296.3563022270535</v>
      </c>
      <c r="G12" s="176">
        <f>G8*G10</f>
        <v>-139.79606020138235</v>
      </c>
      <c r="H12" s="176">
        <f>H8*H10</f>
        <v>-62.708709607430684</v>
      </c>
      <c r="I12" s="176">
        <f>I8*I10</f>
        <v>-36.132828642679677</v>
      </c>
    </row>
    <row r="13" spans="2:9" ht="15" thickTop="1" x14ac:dyDescent="0.3"/>
    <row r="14" spans="2:9" x14ac:dyDescent="0.3">
      <c r="B14" s="98" t="s">
        <v>204</v>
      </c>
      <c r="C14" s="165">
        <f>Intrinsic!L60</f>
        <v>-0.31021743719653783</v>
      </c>
    </row>
    <row r="15" spans="2:9" x14ac:dyDescent="0.3">
      <c r="B15" s="98" t="s">
        <v>205</v>
      </c>
      <c r="C15" s="203">
        <v>7.0000000000000007E-2</v>
      </c>
    </row>
    <row r="16" spans="2:9" x14ac:dyDescent="0.3">
      <c r="B16" s="98" t="s">
        <v>179</v>
      </c>
      <c r="C16" s="165">
        <f>WACC!K40</f>
        <v>0.19712117893861439</v>
      </c>
    </row>
    <row r="18" spans="2:10" x14ac:dyDescent="0.3">
      <c r="B18" s="262" t="s">
        <v>206</v>
      </c>
      <c r="C18" s="262"/>
      <c r="F18" s="262" t="s">
        <v>315</v>
      </c>
      <c r="G18" s="262"/>
      <c r="H18" s="262"/>
      <c r="I18" s="262"/>
      <c r="J18" s="262"/>
    </row>
    <row r="19" spans="2:10" x14ac:dyDescent="0.3">
      <c r="F19" s="175">
        <f>C30</f>
        <v>-1338.6502798126928</v>
      </c>
      <c r="G19" s="69">
        <v>0.18</v>
      </c>
      <c r="H19" s="69">
        <v>0.1971</v>
      </c>
      <c r="I19" s="69">
        <v>0.2</v>
      </c>
      <c r="J19" s="69">
        <v>0.22</v>
      </c>
    </row>
    <row r="20" spans="2:10" x14ac:dyDescent="0.3">
      <c r="B20" t="s">
        <v>207</v>
      </c>
      <c r="C20" s="172">
        <f>I8*(1+C14)</f>
        <v>-56.006145837634705</v>
      </c>
      <c r="F20" s="69">
        <v>0.05</v>
      </c>
      <c r="G20" s="70">
        <f t="dataTable" ref="G20:J24" dt2D="1" dtr="1" r1="C21" r2="C22" ca="1"/>
        <v>-1334.3085021491747</v>
      </c>
      <c r="H20" s="70">
        <v>-1312.0213663997365</v>
      </c>
      <c r="I20" s="70">
        <v>-1308.7456353363687</v>
      </c>
      <c r="J20" s="70">
        <v>-1289.1975607148111</v>
      </c>
    </row>
    <row r="21" spans="2:10" x14ac:dyDescent="0.3">
      <c r="B21" t="s">
        <v>179</v>
      </c>
      <c r="C21" s="29">
        <f>C16</f>
        <v>0.19712117893861439</v>
      </c>
      <c r="F21" s="69">
        <v>0.06</v>
      </c>
      <c r="G21" s="70">
        <v>-1350.2852939071786</v>
      </c>
      <c r="H21" s="70">
        <v>-1324.3798175555794</v>
      </c>
      <c r="I21" s="70">
        <v>-1320.6141092137429</v>
      </c>
      <c r="J21" s="70">
        <v>-1298.3607206936663</v>
      </c>
    </row>
    <row r="22" spans="2:10" x14ac:dyDescent="0.3">
      <c r="B22" t="s">
        <v>208</v>
      </c>
      <c r="C22" s="29">
        <f>C15</f>
        <v>7.0000000000000007E-2</v>
      </c>
      <c r="F22" s="69">
        <v>7.0000000000000007E-2</v>
      </c>
      <c r="G22" s="70">
        <v>-1369.1669568939103</v>
      </c>
      <c r="H22" s="71">
        <v>-1338.6829502465669</v>
      </c>
      <c r="I22" s="209">
        <v>-1334.3085021491747</v>
      </c>
      <c r="J22" s="70">
        <v>-1308.7456353363687</v>
      </c>
    </row>
    <row r="23" spans="2:10" ht="12.6" customHeight="1" thickBot="1" x14ac:dyDescent="0.35">
      <c r="F23" s="69">
        <v>0.08</v>
      </c>
      <c r="G23" s="70">
        <v>-1391.8249524779885</v>
      </c>
      <c r="H23" s="70">
        <v>-1355.4289749428467</v>
      </c>
      <c r="I23" s="70">
        <v>-1350.2852939071786</v>
      </c>
      <c r="J23" s="70">
        <v>-1320.6141092137429</v>
      </c>
    </row>
    <row r="24" spans="2:10" ht="15" thickBot="1" x14ac:dyDescent="0.35">
      <c r="B24" s="97" t="s">
        <v>209</v>
      </c>
      <c r="C24" s="171">
        <f>C20/(C21-C22)</f>
        <v>-440.57289513244325</v>
      </c>
      <c r="F24" s="69">
        <v>0.09</v>
      </c>
      <c r="G24" s="70">
        <v>-1419.5180581918617</v>
      </c>
      <c r="H24" s="70">
        <v>-1375.302175119291</v>
      </c>
      <c r="I24" s="70">
        <v>-1369.1669568939103</v>
      </c>
      <c r="J24" s="70">
        <v>-1334.3085021491747</v>
      </c>
    </row>
    <row r="25" spans="2:10" ht="15" thickTop="1" x14ac:dyDescent="0.3"/>
    <row r="26" spans="2:10" x14ac:dyDescent="0.3">
      <c r="B26" s="262" t="s">
        <v>210</v>
      </c>
      <c r="C26" s="262"/>
      <c r="F26" s="262" t="s">
        <v>352</v>
      </c>
      <c r="G26" s="262"/>
      <c r="H26" s="262"/>
      <c r="I26" s="262"/>
      <c r="J26" s="262"/>
    </row>
    <row r="27" spans="2:10" x14ac:dyDescent="0.3">
      <c r="F27" s="210">
        <f>C37</f>
        <v>-0.41140496978807684</v>
      </c>
      <c r="G27" s="69">
        <v>0.18</v>
      </c>
      <c r="H27" s="69">
        <v>0.1971</v>
      </c>
      <c r="I27" s="69">
        <v>0.2</v>
      </c>
      <c r="J27" s="69">
        <v>0.22</v>
      </c>
    </row>
    <row r="28" spans="2:10" x14ac:dyDescent="0.3">
      <c r="B28" t="s">
        <v>201</v>
      </c>
      <c r="C28" s="137">
        <f>SUM(E12:I12)</f>
        <v>-1142.5870010531291</v>
      </c>
      <c r="F28" s="69">
        <v>0.05</v>
      </c>
      <c r="G28" s="70">
        <f t="dataTable" ref="G28:J32" dt2D="1" dtr="1" r1="C21" r2="C22"/>
        <v>-0.40648219858501128</v>
      </c>
      <c r="H28" s="70">
        <v>-0.38121271714932503</v>
      </c>
      <c r="I28" s="70">
        <v>-0.37749864521901155</v>
      </c>
      <c r="J28" s="70">
        <v>-0.35533475146854115</v>
      </c>
    </row>
    <row r="29" spans="2:10" x14ac:dyDescent="0.3">
      <c r="B29" t="s">
        <v>211</v>
      </c>
      <c r="C29" s="137">
        <f>C24*I10</f>
        <v>-196.06327875956373</v>
      </c>
      <c r="F29" s="69">
        <v>0.06</v>
      </c>
      <c r="G29" s="70">
        <v>-0.42459691943876116</v>
      </c>
      <c r="H29" s="70">
        <v>-0.39522491035204638</v>
      </c>
      <c r="I29" s="70">
        <v>-0.39095529499608289</v>
      </c>
      <c r="J29" s="70">
        <v>-0.36572407666407425</v>
      </c>
    </row>
    <row r="30" spans="2:10" x14ac:dyDescent="0.3">
      <c r="B30" s="2" t="s">
        <v>212</v>
      </c>
      <c r="C30" s="173">
        <f>SUM(C28:C29)</f>
        <v>-1338.6502798126928</v>
      </c>
      <c r="F30" s="69">
        <v>7.0000000000000007E-2</v>
      </c>
      <c r="G30" s="70">
        <v>-0.44600522590228364</v>
      </c>
      <c r="H30" s="71">
        <v>-0.4114420120052355</v>
      </c>
      <c r="I30" s="70">
        <v>-0.40648219858501128</v>
      </c>
      <c r="J30" s="70">
        <v>-0.37749864521901155</v>
      </c>
    </row>
    <row r="31" spans="2:10" x14ac:dyDescent="0.3">
      <c r="C31" s="137"/>
      <c r="F31" s="69">
        <v>0.08</v>
      </c>
      <c r="G31" s="70">
        <v>-0.47169519365851076</v>
      </c>
      <c r="H31" s="70">
        <v>-0.43042890044803833</v>
      </c>
      <c r="I31" s="70">
        <v>-0.42459691943876116</v>
      </c>
      <c r="J31" s="70">
        <v>-0.39095529499608289</v>
      </c>
    </row>
    <row r="32" spans="2:10" x14ac:dyDescent="0.3">
      <c r="B32" t="s">
        <v>213</v>
      </c>
      <c r="C32" s="137">
        <f>'Data Sheet'!G66</f>
        <v>1016.8</v>
      </c>
      <c r="F32" s="69">
        <v>0.09</v>
      </c>
      <c r="G32" s="70">
        <v>-0.50309404313834372</v>
      </c>
      <c r="H32" s="70">
        <v>-0.45296142632180358</v>
      </c>
      <c r="I32" s="70">
        <v>-0.44600522590228364</v>
      </c>
      <c r="J32" s="70">
        <v>-0.40648219858501128</v>
      </c>
    </row>
    <row r="33" spans="2:3" x14ac:dyDescent="0.3">
      <c r="B33" t="s">
        <v>214</v>
      </c>
      <c r="C33" s="137">
        <f>SUM('Raw FS'!H8:H9)</f>
        <v>41</v>
      </c>
    </row>
    <row r="34" spans="2:3" x14ac:dyDescent="0.3">
      <c r="B34" s="2" t="s">
        <v>215</v>
      </c>
      <c r="C34" s="173">
        <f>C30+C32-C33</f>
        <v>-362.85027981269286</v>
      </c>
    </row>
    <row r="35" spans="2:3" x14ac:dyDescent="0.3">
      <c r="B35" t="s">
        <v>216</v>
      </c>
      <c r="C35" s="137">
        <f>'Data Sheet'!B6</f>
        <v>881.97835820895534</v>
      </c>
    </row>
    <row r="36" spans="2:3" ht="3.6" customHeight="1" thickBot="1" x14ac:dyDescent="0.35">
      <c r="C36" s="137"/>
    </row>
    <row r="37" spans="2:3" ht="15" thickBot="1" x14ac:dyDescent="0.35">
      <c r="B37" s="97" t="s">
        <v>217</v>
      </c>
      <c r="C37" s="174">
        <f>C34/C35</f>
        <v>-0.41140496978807684</v>
      </c>
    </row>
    <row r="38" spans="2:3" ht="15" thickTop="1" x14ac:dyDescent="0.3"/>
    <row r="39" spans="2:3" x14ac:dyDescent="0.3">
      <c r="B39" t="s">
        <v>218</v>
      </c>
      <c r="C39">
        <f>'Data Sheet'!B8</f>
        <v>174.2</v>
      </c>
    </row>
    <row r="40" spans="2:3" x14ac:dyDescent="0.3">
      <c r="C40" s="169"/>
    </row>
  </sheetData>
  <sheetProtection algorithmName="SHA-512" hashValue="TG6ABN47LPdFN7vYrHc3Mecsi9mkRTBdtI/YMK13Pot93TRKxJrBtbu8PAZcE8xCWbrQvZR/nWme7G+WDgY5Lg==" saltValue="SH0/EzqQSWPw942MFB8YKQ==" spinCount="100000" sheet="1" formatCells="0" formatColumns="0" formatRows="0" insertColumns="0" insertRows="0" insertHyperlinks="0" deleteColumns="0" deleteRows="0" sort="0" autoFilter="0" pivotTables="0"/>
  <mergeCells count="4">
    <mergeCell ref="B18:C18"/>
    <mergeCell ref="B26:C26"/>
    <mergeCell ref="F18:J18"/>
    <mergeCell ref="F26:J26"/>
  </mergeCells>
  <pageMargins left="0.70866141732283472" right="0.70866141732283472" top="0.35433070866141736" bottom="0.35433070866141736" header="0.31496062992125984" footer="0.31496062992125984"/>
  <pageSetup orientation="landscape" r:id="rId1"/>
  <ignoredErrors>
    <ignoredError sqref="C33" formulaRange="1"/>
    <ignoredError sqref="D7:H7" formula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A6C3-79E3-4215-90B3-9F0C37711438}">
  <sheetPr>
    <pageSetUpPr fitToPage="1"/>
  </sheetPr>
  <dimension ref="B2:R32"/>
  <sheetViews>
    <sheetView showGridLines="0" zoomScale="110" zoomScaleNormal="110" workbookViewId="0"/>
  </sheetViews>
  <sheetFormatPr defaultRowHeight="14.4" x14ac:dyDescent="0.3"/>
  <cols>
    <col min="1" max="1" width="1.88671875" customWidth="1"/>
    <col min="2" max="2" width="13.77734375" customWidth="1"/>
    <col min="3" max="3" width="14.21875" customWidth="1"/>
    <col min="4" max="4" width="7.109375" customWidth="1"/>
    <col min="5" max="5" width="11.44140625" bestFit="1" customWidth="1"/>
    <col min="6" max="6" width="11.6640625" bestFit="1" customWidth="1"/>
    <col min="7" max="7" width="8.5546875" bestFit="1" customWidth="1"/>
    <col min="8" max="8" width="15.109375" bestFit="1" customWidth="1"/>
    <col min="9" max="9" width="7.6640625" customWidth="1"/>
    <col min="10" max="10" width="1.88671875" style="55" customWidth="1"/>
    <col min="13" max="13" width="12.21875" customWidth="1"/>
    <col min="14" max="14" width="1.88671875" customWidth="1"/>
    <col min="15" max="15" width="11.6640625" customWidth="1"/>
    <col min="16" max="16" width="10.88671875" customWidth="1"/>
    <col min="17" max="17" width="9.109375" bestFit="1" customWidth="1"/>
  </cols>
  <sheetData>
    <row r="2" spans="2:18" x14ac:dyDescent="0.3">
      <c r="B2" s="232" t="s">
        <v>364</v>
      </c>
    </row>
    <row r="3" spans="2:18" ht="15" thickBot="1" x14ac:dyDescent="0.35">
      <c r="B3" s="264" t="s">
        <v>333</v>
      </c>
      <c r="C3" s="264"/>
      <c r="D3" s="264"/>
      <c r="E3" s="264"/>
      <c r="F3" s="264"/>
      <c r="G3" s="264"/>
      <c r="H3" s="264"/>
      <c r="I3" s="264"/>
      <c r="J3" s="264"/>
      <c r="K3" s="264"/>
      <c r="L3" s="264"/>
      <c r="M3" s="264"/>
      <c r="N3" s="264"/>
      <c r="O3" s="264"/>
      <c r="P3" s="264"/>
      <c r="Q3" s="264"/>
    </row>
    <row r="4" spans="2:18" x14ac:dyDescent="0.3">
      <c r="B4" s="204"/>
      <c r="C4" s="204"/>
      <c r="D4" s="204"/>
      <c r="E4" s="204"/>
      <c r="F4" s="204"/>
      <c r="G4" s="204"/>
      <c r="H4" s="204"/>
      <c r="I4" s="204"/>
      <c r="J4" s="207"/>
      <c r="K4" s="204"/>
      <c r="L4" s="204"/>
      <c r="M4" s="204"/>
      <c r="N4" s="204"/>
      <c r="O4" s="204"/>
      <c r="P4" s="204"/>
      <c r="Q4" s="204"/>
    </row>
    <row r="5" spans="2:18" x14ac:dyDescent="0.3">
      <c r="B5" s="205"/>
      <c r="C5" s="263" t="s">
        <v>334</v>
      </c>
      <c r="D5" s="263"/>
      <c r="E5" s="263"/>
      <c r="F5" s="263"/>
      <c r="G5" s="263"/>
      <c r="H5" s="263"/>
      <c r="I5" s="263"/>
      <c r="J5" s="206"/>
      <c r="K5" s="263" t="s">
        <v>335</v>
      </c>
      <c r="L5" s="263"/>
      <c r="M5" s="263"/>
      <c r="N5" s="205"/>
      <c r="O5" s="263" t="s">
        <v>336</v>
      </c>
      <c r="P5" s="263"/>
      <c r="Q5" s="263"/>
    </row>
    <row r="6" spans="2:18" ht="30" customHeight="1" x14ac:dyDescent="0.3">
      <c r="B6" s="205" t="s">
        <v>337</v>
      </c>
      <c r="C6" s="205" t="s">
        <v>338</v>
      </c>
      <c r="D6" s="208" t="s">
        <v>218</v>
      </c>
      <c r="E6" s="208" t="s">
        <v>339</v>
      </c>
      <c r="F6" s="222" t="s">
        <v>340</v>
      </c>
      <c r="G6" s="222" t="s">
        <v>341</v>
      </c>
      <c r="H6" s="208" t="s">
        <v>342</v>
      </c>
      <c r="I6" s="206"/>
      <c r="J6" s="206"/>
      <c r="K6" s="208" t="s">
        <v>343</v>
      </c>
      <c r="L6" s="208" t="s">
        <v>63</v>
      </c>
      <c r="M6" s="208" t="s">
        <v>344</v>
      </c>
      <c r="N6" s="208"/>
      <c r="O6" s="220" t="s">
        <v>355</v>
      </c>
      <c r="P6" s="208" t="s">
        <v>356</v>
      </c>
      <c r="Q6" s="208" t="s">
        <v>357</v>
      </c>
      <c r="R6" s="221"/>
    </row>
    <row r="7" spans="2:18" s="14" customFormat="1" ht="5.4" customHeight="1" x14ac:dyDescent="0.3">
      <c r="B7" s="217"/>
      <c r="C7" s="217"/>
      <c r="D7" s="218"/>
      <c r="E7" s="218"/>
      <c r="F7" s="217"/>
      <c r="G7" s="217"/>
      <c r="H7" s="219"/>
      <c r="I7" s="219"/>
      <c r="J7" s="219"/>
      <c r="K7" s="219"/>
      <c r="L7" s="219"/>
      <c r="M7" s="219"/>
      <c r="N7" s="219"/>
      <c r="O7" s="219"/>
      <c r="P7" s="219"/>
      <c r="Q7" s="219"/>
    </row>
    <row r="8" spans="2:18" x14ac:dyDescent="0.3">
      <c r="B8" s="195" t="str">
        <f>'Data-Comps'!B3</f>
        <v>Zomato Ltd</v>
      </c>
      <c r="C8" s="236" t="s">
        <v>371</v>
      </c>
      <c r="D8" s="211">
        <f>'Data-Comps'!C3</f>
        <v>174.2</v>
      </c>
      <c r="E8" s="212">
        <f>'Data-Comps'!F3</f>
        <v>881.98</v>
      </c>
      <c r="F8" s="211">
        <f t="shared" ref="F8:F13" si="0">D8*E8</f>
        <v>153640.916</v>
      </c>
      <c r="G8" s="211">
        <f>'Data-Comps'!M3</f>
        <v>-495.79999999999995</v>
      </c>
      <c r="H8" s="211">
        <f t="shared" ref="H8:H13" si="1">F8+G8</f>
        <v>153145.11600000001</v>
      </c>
      <c r="I8" s="211"/>
      <c r="J8" s="211"/>
      <c r="K8" s="211">
        <f>'Data-Comps'!J3</f>
        <v>10608</v>
      </c>
      <c r="L8" s="211">
        <f>'Data-Comps'!I3</f>
        <v>513.37573664979391</v>
      </c>
      <c r="M8" s="211">
        <f>'Data-Comps'!K3</f>
        <v>-12</v>
      </c>
      <c r="N8" s="211"/>
      <c r="O8" s="213">
        <f t="shared" ref="O8:O13" si="2">$H8/K8</f>
        <v>14.436756787330317</v>
      </c>
      <c r="P8" s="213">
        <f t="shared" ref="P8:P13" si="3">$H8/L8</f>
        <v>298.31</v>
      </c>
      <c r="Q8" s="213">
        <f t="shared" ref="Q8:Q13" si="4">F8/M8</f>
        <v>-12803.409666666666</v>
      </c>
    </row>
    <row r="9" spans="2:18" x14ac:dyDescent="0.3">
      <c r="B9" s="194" t="str">
        <f>'Data-Comps'!B4</f>
        <v>Info Edg.(India)</v>
      </c>
      <c r="C9" s="237" t="s">
        <v>367</v>
      </c>
      <c r="D9" s="214">
        <f>'Data-Comps'!C4</f>
        <v>5243.1</v>
      </c>
      <c r="E9" s="215">
        <f>'Data-Comps'!F4</f>
        <v>12.94</v>
      </c>
      <c r="F9" s="214">
        <f t="shared" si="0"/>
        <v>67845.714000000007</v>
      </c>
      <c r="G9" s="214">
        <f>'Data-Comps'!M4</f>
        <v>-297.21000000000004</v>
      </c>
      <c r="H9" s="214">
        <f t="shared" si="1"/>
        <v>67548.504000000001</v>
      </c>
      <c r="I9" s="214"/>
      <c r="J9" s="214"/>
      <c r="K9" s="214">
        <f>'Data-Comps'!J4</f>
        <v>2483.6999999999998</v>
      </c>
      <c r="L9" s="214">
        <f>'Data-Comps'!I4</f>
        <v>428.14542688724089</v>
      </c>
      <c r="M9" s="214">
        <f>'Data-Comps'!K4</f>
        <v>3.39</v>
      </c>
      <c r="N9" s="214"/>
      <c r="O9" s="216">
        <f t="shared" si="2"/>
        <v>27.19672424205822</v>
      </c>
      <c r="P9" s="216">
        <f t="shared" si="3"/>
        <v>157.77000000000001</v>
      </c>
      <c r="Q9" s="216">
        <f t="shared" si="4"/>
        <v>20013.484955752214</v>
      </c>
    </row>
    <row r="10" spans="2:18" x14ac:dyDescent="0.3">
      <c r="B10" s="194" t="str">
        <f>'Data-Comps'!B5</f>
        <v>One 97</v>
      </c>
      <c r="C10" s="237" t="s">
        <v>368</v>
      </c>
      <c r="D10" s="214">
        <f>'Data-Comps'!C5</f>
        <v>402.35</v>
      </c>
      <c r="E10" s="215">
        <f>'Data-Comps'!F5</f>
        <v>63.54</v>
      </c>
      <c r="F10" s="214">
        <f t="shared" si="0"/>
        <v>25565.319</v>
      </c>
      <c r="G10" s="214">
        <f>'Data-Comps'!M5</f>
        <v>-6120.1</v>
      </c>
      <c r="H10" s="214">
        <f t="shared" si="1"/>
        <v>19445.218999999997</v>
      </c>
      <c r="I10" s="214"/>
      <c r="J10" s="214"/>
      <c r="K10" s="214">
        <f>'Data-Comps'!J5</f>
        <v>7766.8</v>
      </c>
      <c r="L10" s="214">
        <f>'Data-Comps'!I5</f>
        <v>-318.30445244720897</v>
      </c>
      <c r="M10" s="214">
        <f>'Data-Comps'!K5</f>
        <v>-1113.4000000000001</v>
      </c>
      <c r="N10" s="214"/>
      <c r="O10" s="216">
        <f t="shared" si="2"/>
        <v>2.5036332852654888</v>
      </c>
      <c r="P10" s="216">
        <f t="shared" si="3"/>
        <v>-61.09</v>
      </c>
      <c r="Q10" s="216">
        <f t="shared" si="4"/>
        <v>-22.961486437937847</v>
      </c>
    </row>
    <row r="11" spans="2:18" x14ac:dyDescent="0.3">
      <c r="B11" s="194" t="str">
        <f>'Data-Comps'!B6</f>
        <v>Indiamart Inter.</v>
      </c>
      <c r="C11" s="237" t="s">
        <v>369</v>
      </c>
      <c r="D11" s="214">
        <f>'Data-Comps'!C6</f>
        <v>2674.55</v>
      </c>
      <c r="E11" s="215">
        <f>'Data-Comps'!F6</f>
        <v>6</v>
      </c>
      <c r="F11" s="214">
        <f t="shared" si="0"/>
        <v>16047.300000000001</v>
      </c>
      <c r="G11" s="214">
        <f>'Data-Comps'!M6</f>
        <v>-2.6799999999999997</v>
      </c>
      <c r="H11" s="214">
        <f t="shared" si="1"/>
        <v>16044.62</v>
      </c>
      <c r="I11" s="214"/>
      <c r="J11" s="214"/>
      <c r="K11" s="214">
        <f>'Data-Comps'!J6</f>
        <v>1095.9000000000001</v>
      </c>
      <c r="L11" s="214">
        <f>'Data-Comps'!I6</f>
        <v>466.41337209302333</v>
      </c>
      <c r="M11" s="214">
        <f>'Data-Comps'!K6</f>
        <v>337.3</v>
      </c>
      <c r="N11" s="214"/>
      <c r="O11" s="216">
        <f t="shared" si="2"/>
        <v>14.640587644858106</v>
      </c>
      <c r="P11" s="216">
        <f t="shared" si="3"/>
        <v>34.4</v>
      </c>
      <c r="Q11" s="216">
        <f t="shared" si="4"/>
        <v>47.575748591758078</v>
      </c>
    </row>
    <row r="12" spans="2:18" x14ac:dyDescent="0.3">
      <c r="B12" s="194" t="str">
        <f>'Data-Comps'!B7</f>
        <v>Just Dial</v>
      </c>
      <c r="C12" s="237" t="s">
        <v>366</v>
      </c>
      <c r="D12" s="214">
        <f>'Data-Comps'!C7</f>
        <v>797.45</v>
      </c>
      <c r="E12" s="215">
        <f>'Data-Comps'!F7</f>
        <v>8.5</v>
      </c>
      <c r="F12" s="214">
        <f t="shared" si="0"/>
        <v>6778.3250000000007</v>
      </c>
      <c r="G12" s="214">
        <f>'Data-Comps'!M7</f>
        <v>71.739999999999995</v>
      </c>
      <c r="H12" s="214">
        <f t="shared" si="1"/>
        <v>6850.0650000000005</v>
      </c>
      <c r="I12" s="214"/>
      <c r="J12" s="214"/>
      <c r="K12" s="214">
        <f>'Data-Comps'!J7</f>
        <v>1005.17</v>
      </c>
      <c r="L12" s="214">
        <f>'Data-Comps'!I7</f>
        <v>466.62568119891012</v>
      </c>
      <c r="M12" s="214">
        <f>'Data-Comps'!K7</f>
        <v>330.99</v>
      </c>
      <c r="N12" s="214"/>
      <c r="O12" s="216">
        <f t="shared" si="2"/>
        <v>6.8148323169215166</v>
      </c>
      <c r="P12" s="216">
        <f t="shared" si="3"/>
        <v>14.68</v>
      </c>
      <c r="Q12" s="216">
        <f t="shared" si="4"/>
        <v>20.47894196199281</v>
      </c>
    </row>
    <row r="13" spans="2:18" x14ac:dyDescent="0.3">
      <c r="B13" s="194" t="str">
        <f>'Data-Comps'!B8</f>
        <v>Intrasoft Tech.</v>
      </c>
      <c r="C13" s="237" t="s">
        <v>370</v>
      </c>
      <c r="D13" s="214">
        <f>'Data-Comps'!C8</f>
        <v>124.5</v>
      </c>
      <c r="E13" s="215">
        <f>'Data-Comps'!F8</f>
        <v>1.47</v>
      </c>
      <c r="F13" s="214">
        <f t="shared" si="0"/>
        <v>183.01499999999999</v>
      </c>
      <c r="G13" s="214">
        <f>'Data-Comps'!M8</f>
        <v>143.03</v>
      </c>
      <c r="H13" s="214">
        <f t="shared" si="1"/>
        <v>326.04499999999996</v>
      </c>
      <c r="I13" s="214"/>
      <c r="J13" s="214"/>
      <c r="K13" s="214">
        <f>'Data-Comps'!J8</f>
        <v>481.97</v>
      </c>
      <c r="L13" s="214">
        <f>'Data-Comps'!I8</f>
        <v>25.099692070823711</v>
      </c>
      <c r="M13" s="214">
        <f>'Data-Comps'!K8</f>
        <v>9.89</v>
      </c>
      <c r="N13" s="214"/>
      <c r="O13" s="216">
        <f t="shared" si="2"/>
        <v>0.67648401352781284</v>
      </c>
      <c r="P13" s="216">
        <f t="shared" si="3"/>
        <v>12.989999999999998</v>
      </c>
      <c r="Q13" s="216">
        <f t="shared" si="4"/>
        <v>18.505055611729016</v>
      </c>
    </row>
    <row r="14" spans="2:18" ht="9" customHeight="1" x14ac:dyDescent="0.3">
      <c r="C14" s="234"/>
    </row>
    <row r="15" spans="2:18" x14ac:dyDescent="0.3">
      <c r="B15" s="195" t="s">
        <v>351</v>
      </c>
      <c r="C15" s="235"/>
      <c r="D15" s="195"/>
      <c r="E15" s="195"/>
      <c r="F15" s="195"/>
      <c r="G15" s="195"/>
      <c r="H15" s="195"/>
      <c r="I15" s="195"/>
      <c r="J15" s="226"/>
      <c r="K15" s="195"/>
      <c r="L15" s="195"/>
      <c r="M15" s="195"/>
      <c r="N15" s="195"/>
      <c r="O15" s="213">
        <f>MAX(O8:O13)</f>
        <v>27.19672424205822</v>
      </c>
      <c r="P15" s="213">
        <f>MAX(P8:P13)</f>
        <v>298.31</v>
      </c>
      <c r="Q15" s="213">
        <f>MAX(Q8:Q13)</f>
        <v>20013.484955752214</v>
      </c>
    </row>
    <row r="16" spans="2:18" x14ac:dyDescent="0.3">
      <c r="B16" s="195" t="s">
        <v>358</v>
      </c>
      <c r="C16" s="195"/>
      <c r="D16" s="195"/>
      <c r="E16" s="195"/>
      <c r="F16" s="195"/>
      <c r="G16" s="195"/>
      <c r="H16" s="195"/>
      <c r="I16" s="195"/>
      <c r="J16" s="226"/>
      <c r="K16" s="195"/>
      <c r="L16" s="195"/>
      <c r="M16" s="195"/>
      <c r="N16" s="195"/>
      <c r="O16" s="213">
        <f>QUARTILE(O8:O13,3)</f>
        <v>14.589629930476159</v>
      </c>
      <c r="P16" s="213">
        <f>QUARTILE(P8:P13,3)</f>
        <v>126.92750000000001</v>
      </c>
      <c r="Q16" s="213">
        <f>QUARTILE(Q8:Q13,3)</f>
        <v>40.801546934316761</v>
      </c>
    </row>
    <row r="17" spans="2:17" s="2" customFormat="1" x14ac:dyDescent="0.3">
      <c r="B17" s="227" t="s">
        <v>182</v>
      </c>
      <c r="C17" s="227"/>
      <c r="D17" s="227"/>
      <c r="E17" s="227"/>
      <c r="F17" s="227"/>
      <c r="G17" s="227"/>
      <c r="H17" s="227"/>
      <c r="I17" s="227"/>
      <c r="J17" s="228"/>
      <c r="K17" s="227"/>
      <c r="L17" s="227"/>
      <c r="M17" s="227"/>
      <c r="N17" s="227"/>
      <c r="O17" s="229">
        <f>AVERAGE(O8:O13)</f>
        <v>11.044836381660241</v>
      </c>
      <c r="P17" s="229">
        <f>AVERAGE(P8:P13)</f>
        <v>76.176666666666662</v>
      </c>
      <c r="Q17" s="229">
        <f>AVERAGE(Q8:Q13)</f>
        <v>1212.2789248021816</v>
      </c>
    </row>
    <row r="18" spans="2:17" s="2" customFormat="1" x14ac:dyDescent="0.3">
      <c r="B18" s="227" t="s">
        <v>127</v>
      </c>
      <c r="C18" s="227"/>
      <c r="D18" s="227"/>
      <c r="E18" s="227"/>
      <c r="F18" s="227"/>
      <c r="G18" s="227"/>
      <c r="H18" s="227"/>
      <c r="I18" s="227"/>
      <c r="J18" s="228"/>
      <c r="K18" s="227"/>
      <c r="L18" s="227"/>
      <c r="M18" s="227"/>
      <c r="N18" s="227"/>
      <c r="O18" s="229">
        <f>MEDIAN(O8:O13)</f>
        <v>10.625794552125917</v>
      </c>
      <c r="P18" s="229">
        <f>MEDIAN(P8:P13)</f>
        <v>24.54</v>
      </c>
      <c r="Q18" s="229">
        <f>MEDIAN(Q8:Q13)</f>
        <v>19.491998786860911</v>
      </c>
    </row>
    <row r="19" spans="2:17" x14ac:dyDescent="0.3">
      <c r="B19" s="195" t="s">
        <v>359</v>
      </c>
      <c r="C19" s="195"/>
      <c r="D19" s="195"/>
      <c r="E19" s="195"/>
      <c r="F19" s="195"/>
      <c r="G19" s="195"/>
      <c r="H19" s="195"/>
      <c r="I19" s="195"/>
      <c r="J19" s="226"/>
      <c r="K19" s="195"/>
      <c r="L19" s="195"/>
      <c r="M19" s="195"/>
      <c r="N19" s="195"/>
      <c r="O19" s="213">
        <f>QUARTILE(O8:O13,1)</f>
        <v>3.5814330431794956</v>
      </c>
      <c r="P19" s="213">
        <f>QUARTILE(P8:P13,1)</f>
        <v>13.412499999999998</v>
      </c>
      <c r="Q19" s="213">
        <f>QUARTILE(Q8:Q13,1)</f>
        <v>-12.594850925521131</v>
      </c>
    </row>
    <row r="20" spans="2:17" x14ac:dyDescent="0.3">
      <c r="B20" s="195" t="s">
        <v>350</v>
      </c>
      <c r="C20" s="195"/>
      <c r="D20" s="195"/>
      <c r="E20" s="195"/>
      <c r="F20" s="195"/>
      <c r="G20" s="195"/>
      <c r="H20" s="195"/>
      <c r="I20" s="195"/>
      <c r="J20" s="226"/>
      <c r="K20" s="195"/>
      <c r="L20" s="195"/>
      <c r="M20" s="195"/>
      <c r="N20" s="195"/>
      <c r="O20" s="213">
        <f>MIN(O8:O13)</f>
        <v>0.67648401352781284</v>
      </c>
      <c r="P20" s="213">
        <f>MIN(P8:P13)</f>
        <v>-61.09</v>
      </c>
      <c r="Q20" s="213">
        <f>MIN(Q8:Q13)</f>
        <v>-12803.409666666666</v>
      </c>
    </row>
    <row r="22" spans="2:17" x14ac:dyDescent="0.3">
      <c r="B22" s="223" t="s">
        <v>365</v>
      </c>
      <c r="C22" s="223"/>
      <c r="D22" s="223"/>
      <c r="E22" s="223"/>
      <c r="F22" s="223"/>
      <c r="G22" s="223"/>
      <c r="H22" s="223"/>
      <c r="I22" s="223"/>
      <c r="J22" s="223"/>
      <c r="K22" s="223"/>
      <c r="L22" s="223"/>
      <c r="M22" s="223"/>
      <c r="N22" s="223"/>
      <c r="O22" s="208" t="s">
        <v>355</v>
      </c>
      <c r="P22" s="208" t="s">
        <v>356</v>
      </c>
      <c r="Q22" s="208" t="s">
        <v>357</v>
      </c>
    </row>
    <row r="23" spans="2:17" ht="3.6" customHeight="1" x14ac:dyDescent="0.3"/>
    <row r="24" spans="2:17" x14ac:dyDescent="0.3">
      <c r="B24" s="194" t="s">
        <v>360</v>
      </c>
      <c r="C24" s="194"/>
      <c r="D24" s="194"/>
      <c r="E24" s="194"/>
      <c r="F24" s="194"/>
      <c r="G24" s="194"/>
      <c r="H24" s="194"/>
      <c r="I24" s="194"/>
      <c r="J24" s="230"/>
      <c r="K24" s="194"/>
      <c r="L24" s="194"/>
      <c r="M24" s="194"/>
      <c r="N24" s="194"/>
      <c r="O24" s="214">
        <f>O$18*K8</f>
        <v>112718.42860895173</v>
      </c>
      <c r="P24" s="214">
        <f>P$18*L8</f>
        <v>12598.240577385943</v>
      </c>
      <c r="Q24" s="214">
        <f>Q26+Q25</f>
        <v>-729.70398544233092</v>
      </c>
    </row>
    <row r="25" spans="2:17" x14ac:dyDescent="0.3">
      <c r="B25" s="194" t="s">
        <v>341</v>
      </c>
      <c r="C25" s="194"/>
      <c r="D25" s="194"/>
      <c r="E25" s="194"/>
      <c r="F25" s="194"/>
      <c r="G25" s="194"/>
      <c r="H25" s="194"/>
      <c r="I25" s="194"/>
      <c r="J25" s="230"/>
      <c r="K25" s="194"/>
      <c r="L25" s="194"/>
      <c r="M25" s="194"/>
      <c r="N25" s="194"/>
      <c r="O25" s="214">
        <f>$G$8</f>
        <v>-495.79999999999995</v>
      </c>
      <c r="P25" s="214">
        <f>$G$8</f>
        <v>-495.79999999999995</v>
      </c>
      <c r="Q25" s="214">
        <f>$G$8</f>
        <v>-495.79999999999995</v>
      </c>
    </row>
    <row r="26" spans="2:17" x14ac:dyDescent="0.3">
      <c r="B26" s="194" t="s">
        <v>361</v>
      </c>
      <c r="C26" s="194"/>
      <c r="D26" s="194"/>
      <c r="E26" s="194"/>
      <c r="F26" s="194"/>
      <c r="G26" s="194"/>
      <c r="H26" s="194"/>
      <c r="I26" s="194"/>
      <c r="J26" s="230"/>
      <c r="K26" s="194"/>
      <c r="L26" s="194"/>
      <c r="M26" s="194"/>
      <c r="N26" s="194"/>
      <c r="O26" s="214">
        <f>O24-O25</f>
        <v>113214.22860895173</v>
      </c>
      <c r="P26" s="214">
        <f>P24-P25</f>
        <v>13094.040577385942</v>
      </c>
      <c r="Q26" s="214">
        <f>Q18*M8</f>
        <v>-233.90398544233094</v>
      </c>
    </row>
    <row r="27" spans="2:17" x14ac:dyDescent="0.3">
      <c r="B27" s="194" t="s">
        <v>339</v>
      </c>
      <c r="C27" s="194"/>
      <c r="D27" s="194"/>
      <c r="E27" s="194"/>
      <c r="F27" s="194"/>
      <c r="G27" s="194"/>
      <c r="H27" s="194"/>
      <c r="I27" s="194"/>
      <c r="J27" s="230"/>
      <c r="K27" s="194"/>
      <c r="L27" s="194"/>
      <c r="M27" s="194"/>
      <c r="N27" s="194"/>
      <c r="O27" s="215">
        <f>$E$8</f>
        <v>881.98</v>
      </c>
      <c r="P27" s="215">
        <f>$E$8</f>
        <v>881.98</v>
      </c>
      <c r="Q27" s="215">
        <f>$E$8</f>
        <v>881.98</v>
      </c>
    </row>
    <row r="28" spans="2:17" ht="3.6" customHeight="1" x14ac:dyDescent="0.3">
      <c r="O28" s="133"/>
      <c r="P28" s="133"/>
      <c r="Q28" s="133"/>
    </row>
    <row r="29" spans="2:17" x14ac:dyDescent="0.3">
      <c r="B29" s="19" t="s">
        <v>362</v>
      </c>
      <c r="C29" s="19"/>
      <c r="D29" s="19"/>
      <c r="E29" s="19"/>
      <c r="F29" s="19"/>
      <c r="G29" s="19"/>
      <c r="H29" s="19"/>
      <c r="I29" s="19"/>
      <c r="J29" s="224"/>
      <c r="K29" s="19"/>
      <c r="L29" s="19"/>
      <c r="M29" s="19"/>
      <c r="N29" s="19"/>
      <c r="O29" s="225">
        <f>O26/O27</f>
        <v>128.36371415332744</v>
      </c>
      <c r="P29" s="225">
        <f>P26/P27</f>
        <v>14.846187643014515</v>
      </c>
      <c r="Q29" s="225">
        <f>Q26/Q27</f>
        <v>-0.26520327608600075</v>
      </c>
    </row>
    <row r="30" spans="2:17" ht="3.6" customHeight="1" x14ac:dyDescent="0.3">
      <c r="B30" s="2"/>
      <c r="C30" s="2"/>
      <c r="D30" s="2"/>
      <c r="E30" s="2"/>
      <c r="F30" s="2"/>
      <c r="G30" s="2"/>
      <c r="H30" s="2"/>
      <c r="I30" s="2"/>
      <c r="J30" s="101"/>
      <c r="K30" s="2"/>
      <c r="L30" s="2"/>
      <c r="M30" s="2"/>
      <c r="N30" s="2"/>
      <c r="O30" s="231"/>
      <c r="P30" s="231"/>
      <c r="Q30" s="231"/>
    </row>
    <row r="31" spans="2:17" x14ac:dyDescent="0.3">
      <c r="B31" s="232" t="s">
        <v>363</v>
      </c>
      <c r="C31" s="232"/>
      <c r="D31" s="232"/>
    </row>
    <row r="32" spans="2:17" x14ac:dyDescent="0.3">
      <c r="O32" t="str">
        <f>IF(O29&gt;$D$8,"Undervalued","Overvalued")</f>
        <v>Overvalued</v>
      </c>
      <c r="P32" t="str">
        <f>IF(P29&gt;$D$8,"Undervalued","Overvalued")</f>
        <v>Overvalued</v>
      </c>
      <c r="Q32" t="str">
        <f>IF(Q29&gt;$D$8,"Undervalued","Overvalued")</f>
        <v>Overvalued</v>
      </c>
    </row>
  </sheetData>
  <sheetProtection algorithmName="SHA-512" hashValue="KpeCJFH3RabI9wmviyS4Imb4D7vxm2uJ742DZGOuZrYr307B+dYp7brwreZpN0f8ETel579vPrQfeqRcktEg5A==" saltValue="5blAFwM84kX3QBN0h0Ly3Q==" spinCount="100000" sheet="1" formatCells="0" formatColumns="0" formatRows="0" insertColumns="0" insertRows="0" insertHyperlinks="0" deleteColumns="0" deleteRows="0" sort="0" autoFilter="0" pivotTables="0"/>
  <mergeCells count="4">
    <mergeCell ref="C5:I5"/>
    <mergeCell ref="K5:M5"/>
    <mergeCell ref="O5:Q5"/>
    <mergeCell ref="B3:Q3"/>
  </mergeCells>
  <hyperlinks>
    <hyperlink ref="C11" r:id="rId1" display="https://www.nseindia.com/get-quotes/equity?symbol=INDIAMART" xr:uid="{382D23E0-0E2C-4828-A828-82C2C6823B63}"/>
    <hyperlink ref="C12" r:id="rId2" display="https://www.nseindia.com/get-quotes/equity?symbol=JUSTDIAL" xr:uid="{8C7B796C-2575-41F9-B07E-1AD44105EB39}"/>
    <hyperlink ref="C13" r:id="rId3" display="https://www.nseindia.com/get-quotes/equity?symbol=ISFT" xr:uid="{42A3BAA6-BB79-4108-B379-A7D94D1D61B7}"/>
    <hyperlink ref="C8" r:id="rId4" display="https://www.nseindia.com/get-quotes/equity?symbol=ZOMATO" xr:uid="{746B6CD2-1C46-400A-9506-D304E3B39F1B}"/>
    <hyperlink ref="C9" r:id="rId5" display="https://www.nseindia.com/get-quotes/equity?symbol=NAUKRI" xr:uid="{AA0097F8-E9C7-44E8-B5CE-88D574DA916C}"/>
    <hyperlink ref="C10" r:id="rId6" display="https://www.nseindia.com/get-quotes/equity?symbol=PAYTM" xr:uid="{3DDC1D48-6A0F-4695-8B93-20C25FB8378A}"/>
  </hyperlinks>
  <pageMargins left="0.7" right="0.7" top="0.75" bottom="0.75" header="0.3" footer="0.3"/>
  <pageSetup paperSize="5" scale="96" orientation="landscape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030B-38E5-4AFF-BCFF-3D12F60A935F}">
  <dimension ref="B2:M8"/>
  <sheetViews>
    <sheetView showGridLines="0" workbookViewId="0"/>
  </sheetViews>
  <sheetFormatPr defaultRowHeight="14.4" x14ac:dyDescent="0.3"/>
  <cols>
    <col min="1" max="1" width="1.88671875" customWidth="1"/>
    <col min="2" max="2" width="13.88671875" bestFit="1" customWidth="1"/>
    <col min="3" max="3" width="10.6640625" customWidth="1"/>
    <col min="4" max="4" width="11.44140625" customWidth="1"/>
    <col min="5" max="5" width="15.5546875" customWidth="1"/>
    <col min="6" max="6" width="17.77734375" customWidth="1"/>
    <col min="7" max="7" width="16" customWidth="1"/>
    <col min="8" max="8" width="14.77734375" customWidth="1"/>
    <col min="9" max="9" width="10.6640625" customWidth="1"/>
    <col min="10" max="10" width="11.77734375" customWidth="1"/>
    <col min="11" max="11" width="13.5546875" customWidth="1"/>
    <col min="12" max="12" width="11" customWidth="1"/>
    <col min="13" max="13" width="9.77734375" customWidth="1"/>
  </cols>
  <sheetData>
    <row r="2" spans="2:13" x14ac:dyDescent="0.3">
      <c r="B2" s="2" t="s">
        <v>296</v>
      </c>
      <c r="C2" s="131" t="s">
        <v>302</v>
      </c>
      <c r="D2" s="131" t="s">
        <v>304</v>
      </c>
      <c r="E2" s="131" t="s">
        <v>303</v>
      </c>
      <c r="F2" s="131" t="s">
        <v>345</v>
      </c>
      <c r="G2" s="131" t="s">
        <v>347</v>
      </c>
      <c r="H2" s="131" t="s">
        <v>346</v>
      </c>
      <c r="I2" s="131" t="s">
        <v>63</v>
      </c>
      <c r="J2" s="131" t="s">
        <v>348</v>
      </c>
      <c r="K2" s="131" t="s">
        <v>353</v>
      </c>
      <c r="L2" s="131" t="s">
        <v>354</v>
      </c>
      <c r="M2" s="131" t="s">
        <v>341</v>
      </c>
    </row>
    <row r="3" spans="2:13" x14ac:dyDescent="0.3">
      <c r="B3" t="s">
        <v>298</v>
      </c>
      <c r="C3" s="221">
        <v>174.2</v>
      </c>
      <c r="D3" s="221">
        <v>521</v>
      </c>
      <c r="E3" s="221">
        <f t="shared" ref="E3:E8" si="0">F3*C3</f>
        <v>153640.916</v>
      </c>
      <c r="F3" s="221">
        <v>881.98</v>
      </c>
      <c r="G3" s="221">
        <f t="shared" ref="G3:G8" si="1">E3+D3-H3</f>
        <v>153145.11600000001</v>
      </c>
      <c r="H3" s="221">
        <v>1016.8</v>
      </c>
      <c r="I3" s="221">
        <f t="shared" ref="I3:I8" si="2">G3/L3</f>
        <v>513.37573664979391</v>
      </c>
      <c r="J3" s="221">
        <v>10608</v>
      </c>
      <c r="K3" s="221">
        <v>-12</v>
      </c>
      <c r="L3" s="221">
        <v>298.31</v>
      </c>
      <c r="M3" s="221">
        <f t="shared" ref="M3:M8" si="3">D3-H3</f>
        <v>-495.79999999999995</v>
      </c>
    </row>
    <row r="4" spans="2:13" x14ac:dyDescent="0.3">
      <c r="B4" t="s">
        <v>299</v>
      </c>
      <c r="C4" s="221">
        <v>5243.1</v>
      </c>
      <c r="D4" s="221">
        <v>274.25</v>
      </c>
      <c r="E4" s="221">
        <f t="shared" si="0"/>
        <v>67845.714000000007</v>
      </c>
      <c r="F4" s="221">
        <v>12.94</v>
      </c>
      <c r="G4" s="221">
        <f t="shared" si="1"/>
        <v>67548.504000000001</v>
      </c>
      <c r="H4" s="221">
        <v>571.46</v>
      </c>
      <c r="I4" s="221">
        <f t="shared" si="2"/>
        <v>428.14542688724089</v>
      </c>
      <c r="J4" s="221">
        <v>2483.6999999999998</v>
      </c>
      <c r="K4" s="221">
        <v>3.39</v>
      </c>
      <c r="L4" s="221">
        <v>157.77000000000001</v>
      </c>
      <c r="M4" s="221">
        <f t="shared" si="3"/>
        <v>-297.21000000000004</v>
      </c>
    </row>
    <row r="5" spans="2:13" x14ac:dyDescent="0.3">
      <c r="B5" t="s">
        <v>300</v>
      </c>
      <c r="C5" s="221">
        <v>402.35</v>
      </c>
      <c r="D5" s="221">
        <v>192</v>
      </c>
      <c r="E5" s="221">
        <f t="shared" si="0"/>
        <v>25565.319</v>
      </c>
      <c r="F5" s="221">
        <v>63.54</v>
      </c>
      <c r="G5" s="221">
        <f t="shared" si="1"/>
        <v>19445.218999999997</v>
      </c>
      <c r="H5" s="221">
        <v>6312.1</v>
      </c>
      <c r="I5" s="221">
        <f t="shared" si="2"/>
        <v>-318.30445244720897</v>
      </c>
      <c r="J5" s="221">
        <v>7766.8</v>
      </c>
      <c r="K5" s="221">
        <v>-1113.4000000000001</v>
      </c>
      <c r="L5" s="221">
        <v>-61.09</v>
      </c>
      <c r="M5" s="221">
        <f t="shared" si="3"/>
        <v>-6120.1</v>
      </c>
    </row>
    <row r="6" spans="2:13" x14ac:dyDescent="0.3">
      <c r="B6" t="s">
        <v>301</v>
      </c>
      <c r="C6" s="221">
        <v>2674.55</v>
      </c>
      <c r="D6" s="221">
        <v>47.6</v>
      </c>
      <c r="E6" s="221">
        <f t="shared" si="0"/>
        <v>16047.300000000001</v>
      </c>
      <c r="F6" s="221">
        <v>6</v>
      </c>
      <c r="G6" s="221">
        <f t="shared" si="1"/>
        <v>16044.62</v>
      </c>
      <c r="H6" s="221">
        <v>50.28</v>
      </c>
      <c r="I6" s="221">
        <f t="shared" si="2"/>
        <v>466.41337209302333</v>
      </c>
      <c r="J6" s="221">
        <v>1095.9000000000001</v>
      </c>
      <c r="K6" s="221">
        <v>337.3</v>
      </c>
      <c r="L6" s="221">
        <v>34.4</v>
      </c>
      <c r="M6" s="221">
        <f t="shared" si="3"/>
        <v>-2.6799999999999997</v>
      </c>
    </row>
    <row r="7" spans="2:13" x14ac:dyDescent="0.3">
      <c r="B7" t="s">
        <v>326</v>
      </c>
      <c r="C7" s="221">
        <v>797.45</v>
      </c>
      <c r="D7" s="221">
        <v>87.3</v>
      </c>
      <c r="E7" s="221">
        <f t="shared" si="0"/>
        <v>6778.3250000000007</v>
      </c>
      <c r="F7" s="221">
        <v>8.5</v>
      </c>
      <c r="G7" s="221">
        <f t="shared" si="1"/>
        <v>6850.0650000000005</v>
      </c>
      <c r="H7" s="221">
        <v>15.56</v>
      </c>
      <c r="I7" s="221">
        <f t="shared" si="2"/>
        <v>466.62568119891012</v>
      </c>
      <c r="J7" s="221">
        <v>1005.17</v>
      </c>
      <c r="K7" s="221">
        <v>330.99</v>
      </c>
      <c r="L7" s="221">
        <v>14.68</v>
      </c>
      <c r="M7" s="221">
        <f t="shared" si="3"/>
        <v>71.739999999999995</v>
      </c>
    </row>
    <row r="8" spans="2:13" x14ac:dyDescent="0.3">
      <c r="B8" t="s">
        <v>349</v>
      </c>
      <c r="C8" s="221">
        <v>124.5</v>
      </c>
      <c r="D8" s="221">
        <v>148.22999999999999</v>
      </c>
      <c r="E8" s="221">
        <f t="shared" si="0"/>
        <v>183.01499999999999</v>
      </c>
      <c r="F8" s="221">
        <v>1.47</v>
      </c>
      <c r="G8" s="221">
        <f t="shared" si="1"/>
        <v>326.04500000000002</v>
      </c>
      <c r="H8" s="221">
        <v>5.2</v>
      </c>
      <c r="I8" s="221">
        <f t="shared" si="2"/>
        <v>25.099692070823711</v>
      </c>
      <c r="J8" s="221">
        <v>481.97</v>
      </c>
      <c r="K8" s="221">
        <v>9.89</v>
      </c>
      <c r="L8" s="221">
        <v>12.99</v>
      </c>
      <c r="M8" s="221">
        <f t="shared" si="3"/>
        <v>143.03</v>
      </c>
    </row>
  </sheetData>
  <sheetProtection algorithmName="SHA-512" hashValue="nF72InpYwCL7lmtg5v0ePUOVw1ry+YYxorshos4wmsXDMNFfFEzQkReDT4DjaGp2pcNM084IqSII+qPJ9Z0TMg==" saltValue="uw0+PIzWGn/PAjyz3gl+ow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9325-6B5C-4C40-A3CD-A6900EBDDAB7}">
  <sheetPr>
    <pageSetUpPr fitToPage="1"/>
  </sheetPr>
  <dimension ref="B2:K669"/>
  <sheetViews>
    <sheetView showGridLines="0" zoomScale="70" zoomScaleNormal="70" workbookViewId="0"/>
  </sheetViews>
  <sheetFormatPr defaultRowHeight="14.4" x14ac:dyDescent="0.3"/>
  <cols>
    <col min="1" max="1" width="1.88671875" customWidth="1"/>
    <col min="2" max="2" width="11.21875" bestFit="1" customWidth="1"/>
    <col min="4" max="4" width="7.77734375" style="239" bestFit="1" customWidth="1"/>
    <col min="5" max="5" width="14.21875" style="239" bestFit="1" customWidth="1"/>
    <col min="6" max="6" width="7.44140625" customWidth="1"/>
    <col min="7" max="7" width="12.6640625" bestFit="1" customWidth="1"/>
    <col min="8" max="8" width="10.77734375" bestFit="1" customWidth="1"/>
    <col min="9" max="9" width="10.21875" customWidth="1"/>
    <col min="10" max="10" width="14.33203125" customWidth="1"/>
    <col min="11" max="11" width="14.21875" customWidth="1"/>
  </cols>
  <sheetData>
    <row r="2" spans="2:11" x14ac:dyDescent="0.3">
      <c r="B2" s="76" t="s">
        <v>190</v>
      </c>
      <c r="C2" s="154" t="s">
        <v>372</v>
      </c>
      <c r="D2" s="240" t="s">
        <v>192</v>
      </c>
      <c r="E2" s="241" t="s">
        <v>373</v>
      </c>
      <c r="F2" s="238"/>
      <c r="G2" s="262" t="str">
        <f>"Calculation of Value At Risk-"&amp;" "&amp;'Data Sheet'!B1</f>
        <v>Calculation of Value At Risk- ZOMATO LTD</v>
      </c>
      <c r="H2" s="262"/>
      <c r="I2" s="262"/>
      <c r="J2" s="262"/>
      <c r="K2" s="262"/>
    </row>
    <row r="3" spans="2:11" x14ac:dyDescent="0.3">
      <c r="B3" s="127">
        <v>44775</v>
      </c>
      <c r="C3" s="133">
        <v>55.549999</v>
      </c>
      <c r="D3" s="239">
        <f t="shared" ref="D3:D66" si="0">(C3-C4)/C4</f>
        <v>-0.21815627509544233</v>
      </c>
      <c r="E3" s="239">
        <v>0.19978402159360739</v>
      </c>
      <c r="G3" s="247"/>
      <c r="H3" s="247"/>
      <c r="I3" s="247"/>
      <c r="J3" s="247"/>
      <c r="K3" s="247"/>
    </row>
    <row r="4" spans="2:11" x14ac:dyDescent="0.3">
      <c r="B4" s="127">
        <v>44711</v>
      </c>
      <c r="C4" s="133">
        <v>71.050003000000004</v>
      </c>
      <c r="D4" s="239">
        <f t="shared" si="0"/>
        <v>9.3918495485073042E-2</v>
      </c>
      <c r="E4" s="239">
        <v>0.14504438589918436</v>
      </c>
      <c r="G4" s="96" t="s">
        <v>126</v>
      </c>
      <c r="H4" s="96"/>
      <c r="I4" s="96"/>
      <c r="J4" s="96"/>
      <c r="K4" s="242">
        <f>AVERAGE(E3:E669)</f>
        <v>1.0193230736296787E-3</v>
      </c>
    </row>
    <row r="5" spans="2:11" x14ac:dyDescent="0.3">
      <c r="B5" s="127">
        <v>44705</v>
      </c>
      <c r="C5" s="133">
        <v>64.949996999999996</v>
      </c>
      <c r="D5" s="239">
        <f t="shared" si="0"/>
        <v>-0.10782974830371926</v>
      </c>
      <c r="E5" s="239">
        <v>0.13847498928089372</v>
      </c>
      <c r="G5" s="96" t="s">
        <v>374</v>
      </c>
      <c r="H5" s="96"/>
      <c r="I5" s="96"/>
      <c r="J5" s="96"/>
      <c r="K5" s="242">
        <f>_xlfn.STDEV.S(E3:E669)</f>
        <v>3.3659573775440828E-2</v>
      </c>
    </row>
    <row r="6" spans="2:11" x14ac:dyDescent="0.3">
      <c r="B6" s="127">
        <v>44876</v>
      </c>
      <c r="C6" s="133">
        <v>72.800003000000004</v>
      </c>
      <c r="D6" s="239">
        <f t="shared" si="0"/>
        <v>-0.2368972591845438</v>
      </c>
      <c r="E6" s="239">
        <v>0.13838939580313694</v>
      </c>
      <c r="G6" s="96" t="s">
        <v>375</v>
      </c>
      <c r="H6" s="96"/>
      <c r="I6" s="96"/>
      <c r="J6" s="96"/>
      <c r="K6" s="242">
        <f>MIN(E3:E669)</f>
        <v>-0.19621648576829767</v>
      </c>
    </row>
    <row r="7" spans="2:11" x14ac:dyDescent="0.3">
      <c r="B7" s="127">
        <v>45142</v>
      </c>
      <c r="C7" s="133">
        <v>95.400002000000001</v>
      </c>
      <c r="D7" s="239">
        <f t="shared" si="0"/>
        <v>0.75690614653602484</v>
      </c>
      <c r="E7" s="239">
        <v>0.10225301783062904</v>
      </c>
      <c r="G7" s="96" t="s">
        <v>376</v>
      </c>
      <c r="H7" s="96"/>
      <c r="I7" s="96"/>
      <c r="J7" s="96"/>
      <c r="K7" s="242">
        <f>MAX(E3:E669)</f>
        <v>0.19978402159360739</v>
      </c>
    </row>
    <row r="8" spans="2:11" x14ac:dyDescent="0.3">
      <c r="B8" s="127">
        <v>44965</v>
      </c>
      <c r="C8" s="133">
        <v>54.299999</v>
      </c>
      <c r="D8" s="239">
        <f t="shared" si="0"/>
        <v>-0.45943254732003624</v>
      </c>
      <c r="E8" s="239">
        <v>0.10030397569620976</v>
      </c>
      <c r="G8" s="96" t="s">
        <v>377</v>
      </c>
      <c r="H8" s="96"/>
      <c r="I8" s="96"/>
      <c r="J8" s="96"/>
      <c r="K8" s="243">
        <v>191.8</v>
      </c>
    </row>
    <row r="9" spans="2:11" x14ac:dyDescent="0.3">
      <c r="B9" s="127">
        <v>44586</v>
      </c>
      <c r="C9" s="133">
        <v>100.449997</v>
      </c>
      <c r="D9" s="239">
        <f t="shared" si="0"/>
        <v>0.76693052830010644</v>
      </c>
      <c r="E9" s="239">
        <v>9.961684947163324E-2</v>
      </c>
    </row>
    <row r="10" spans="2:11" x14ac:dyDescent="0.3">
      <c r="B10" s="127">
        <v>44694</v>
      </c>
      <c r="C10" s="133">
        <v>56.849997999999999</v>
      </c>
      <c r="D10" s="239">
        <f t="shared" si="0"/>
        <v>-0.62036729215358932</v>
      </c>
      <c r="E10" s="239">
        <v>9.4321403381686153E-2</v>
      </c>
      <c r="G10" s="151" t="s">
        <v>378</v>
      </c>
      <c r="H10" s="151" t="s">
        <v>382</v>
      </c>
      <c r="I10" s="154" t="s">
        <v>379</v>
      </c>
      <c r="J10" s="154" t="s">
        <v>380</v>
      </c>
      <c r="K10" s="154" t="s">
        <v>381</v>
      </c>
    </row>
    <row r="11" spans="2:11" x14ac:dyDescent="0.3">
      <c r="B11" s="127">
        <v>44442</v>
      </c>
      <c r="C11" s="133">
        <v>149.75</v>
      </c>
      <c r="D11" s="239">
        <f t="shared" si="0"/>
        <v>0.76072892084436483</v>
      </c>
      <c r="E11" s="239">
        <v>8.8299371149736669E-2</v>
      </c>
      <c r="G11" s="244">
        <v>0.05</v>
      </c>
      <c r="H11" s="242">
        <f>100%-G11</f>
        <v>0.95</v>
      </c>
      <c r="I11" s="245">
        <f>_xlfn.PERCENTILE.INC($E$3:$E$669,G11)</f>
        <v>-4.6859115745486686E-2</v>
      </c>
      <c r="J11" s="246">
        <f>$K$8*(1+I11)</f>
        <v>182.81242160001565</v>
      </c>
      <c r="K11" s="243">
        <f>$K$8-J11</f>
        <v>8.9875783999843577</v>
      </c>
    </row>
    <row r="12" spans="2:11" x14ac:dyDescent="0.3">
      <c r="B12" s="127">
        <v>44650</v>
      </c>
      <c r="C12" s="133">
        <v>85.050003000000004</v>
      </c>
      <c r="D12" s="239">
        <f t="shared" si="0"/>
        <v>-0.44411762745098038</v>
      </c>
      <c r="E12" s="239">
        <v>8.7595988015191459E-2</v>
      </c>
      <c r="G12" s="244">
        <v>0.01</v>
      </c>
      <c r="H12" s="242">
        <f t="shared" ref="H12:H14" si="1">100%-G12</f>
        <v>0.99</v>
      </c>
      <c r="I12" s="245">
        <f t="shared" ref="I12:I14" si="2">_xlfn.PERCENTILE.INC($E$3:$E$669,G12)</f>
        <v>-8.5037764472248145E-2</v>
      </c>
      <c r="J12" s="246">
        <f>$K$8*(1+I12)</f>
        <v>175.4897567742228</v>
      </c>
      <c r="K12" s="243">
        <f>$K$8-J12</f>
        <v>16.310243225777214</v>
      </c>
    </row>
    <row r="13" spans="2:11" x14ac:dyDescent="0.3">
      <c r="B13" s="127">
        <v>44512</v>
      </c>
      <c r="C13" s="133">
        <v>153</v>
      </c>
      <c r="D13" s="239">
        <f t="shared" si="0"/>
        <v>1.6311263067540394</v>
      </c>
      <c r="E13" s="239">
        <v>8.5876554402124453E-2</v>
      </c>
      <c r="G13" s="244">
        <v>5.0000000000000001E-3</v>
      </c>
      <c r="H13" s="242">
        <f t="shared" si="1"/>
        <v>0.995</v>
      </c>
      <c r="I13" s="245">
        <f t="shared" si="2"/>
        <v>-9.6809611676113738E-2</v>
      </c>
      <c r="J13" s="246">
        <f>$K$8*(1+I13)</f>
        <v>173.23191648052142</v>
      </c>
      <c r="K13" s="243">
        <f>$K$8-J13</f>
        <v>18.568083519478591</v>
      </c>
    </row>
    <row r="14" spans="2:11" x14ac:dyDescent="0.3">
      <c r="B14" s="127">
        <v>44921</v>
      </c>
      <c r="C14" s="133">
        <v>58.150002000000001</v>
      </c>
      <c r="D14" s="239">
        <f t="shared" si="0"/>
        <v>-0.57132322468071761</v>
      </c>
      <c r="E14" s="239">
        <v>8.3876977301883412E-2</v>
      </c>
      <c r="G14" s="244">
        <v>0.1</v>
      </c>
      <c r="H14" s="242">
        <f t="shared" si="1"/>
        <v>0.9</v>
      </c>
      <c r="I14" s="245">
        <f t="shared" si="2"/>
        <v>-3.6534474213006471E-2</v>
      </c>
      <c r="J14" s="246">
        <f>$K$8*(1+I14)</f>
        <v>184.79268784594538</v>
      </c>
      <c r="K14" s="243">
        <f>$K$8-J14</f>
        <v>7.007312154054631</v>
      </c>
    </row>
    <row r="15" spans="2:11" x14ac:dyDescent="0.3">
      <c r="B15" s="127">
        <v>44419</v>
      </c>
      <c r="C15" s="133">
        <v>135.64999399999999</v>
      </c>
      <c r="D15" s="239">
        <f t="shared" si="0"/>
        <v>0.16437763090128749</v>
      </c>
      <c r="E15" s="239">
        <v>8.3466431712454409E-2</v>
      </c>
    </row>
    <row r="16" spans="2:11" x14ac:dyDescent="0.3">
      <c r="B16" s="127">
        <v>45233</v>
      </c>
      <c r="C16" s="133">
        <v>116.5</v>
      </c>
      <c r="D16" s="239">
        <f t="shared" si="0"/>
        <v>-0.17696928625285865</v>
      </c>
      <c r="E16" s="239">
        <v>8.3217078106450598E-2</v>
      </c>
    </row>
    <row r="17" spans="2:5" x14ac:dyDescent="0.3">
      <c r="B17" s="127">
        <v>44406</v>
      </c>
      <c r="C17" s="133">
        <v>141.550003</v>
      </c>
      <c r="D17" s="239">
        <f t="shared" si="0"/>
        <v>1.2666133023760882</v>
      </c>
      <c r="E17" s="239">
        <v>7.8887242657482745E-2</v>
      </c>
    </row>
    <row r="18" spans="2:5" x14ac:dyDescent="0.3">
      <c r="B18" s="127">
        <v>44805</v>
      </c>
      <c r="C18" s="133">
        <v>62.450001</v>
      </c>
      <c r="D18" s="239">
        <f t="shared" si="0"/>
        <v>-0.532384877595248</v>
      </c>
      <c r="E18" s="239">
        <v>7.7653147926606589E-2</v>
      </c>
    </row>
    <row r="19" spans="2:5" x14ac:dyDescent="0.3">
      <c r="B19" s="127">
        <v>44438</v>
      </c>
      <c r="C19" s="133">
        <v>133.550003</v>
      </c>
      <c r="D19" s="239">
        <f t="shared" si="0"/>
        <v>1.057781184660056</v>
      </c>
      <c r="E19" s="239">
        <v>7.0970378611957846E-2</v>
      </c>
    </row>
    <row r="20" spans="2:5" x14ac:dyDescent="0.3">
      <c r="B20" s="127">
        <v>45044</v>
      </c>
      <c r="C20" s="133">
        <v>64.900002000000001</v>
      </c>
      <c r="D20" s="239">
        <f t="shared" si="0"/>
        <v>-0.54946198786264522</v>
      </c>
      <c r="E20" s="239">
        <v>6.919276657013565E-2</v>
      </c>
    </row>
    <row r="21" spans="2:5" x14ac:dyDescent="0.3">
      <c r="B21" s="127">
        <v>44487</v>
      </c>
      <c r="C21" s="133">
        <v>144.050003</v>
      </c>
      <c r="D21" s="239">
        <f t="shared" si="0"/>
        <v>1.3327935708502026</v>
      </c>
      <c r="E21" s="239">
        <v>6.7037059259259291E-2</v>
      </c>
    </row>
    <row r="22" spans="2:5" x14ac:dyDescent="0.3">
      <c r="B22" s="127">
        <v>44785</v>
      </c>
      <c r="C22" s="133">
        <v>61.75</v>
      </c>
      <c r="D22" s="239">
        <f t="shared" si="0"/>
        <v>-0.236239931632404</v>
      </c>
      <c r="E22" s="239">
        <v>6.6493918255823195E-2</v>
      </c>
    </row>
    <row r="23" spans="2:5" x14ac:dyDescent="0.3">
      <c r="B23" s="127">
        <v>44637</v>
      </c>
      <c r="C23" s="133">
        <v>80.849997999999999</v>
      </c>
      <c r="D23" s="239">
        <f t="shared" si="0"/>
        <v>0.16247296207880818</v>
      </c>
      <c r="E23" s="239">
        <v>6.4516144747181536E-2</v>
      </c>
    </row>
    <row r="24" spans="2:5" x14ac:dyDescent="0.3">
      <c r="B24" s="127">
        <v>44841</v>
      </c>
      <c r="C24" s="133">
        <v>69.550003000000004</v>
      </c>
      <c r="D24" s="239">
        <f t="shared" si="0"/>
        <v>-0.15389287666275697</v>
      </c>
      <c r="E24" s="239">
        <v>6.1022117725913753E-2</v>
      </c>
    </row>
    <row r="25" spans="2:5" x14ac:dyDescent="0.3">
      <c r="B25" s="127">
        <v>45120</v>
      </c>
      <c r="C25" s="133">
        <v>82.199996999999996</v>
      </c>
      <c r="D25" s="239">
        <f t="shared" si="0"/>
        <v>-0.33333337388483281</v>
      </c>
      <c r="E25" s="239">
        <v>6.0645122580645111E-2</v>
      </c>
    </row>
    <row r="26" spans="2:5" x14ac:dyDescent="0.3">
      <c r="B26" s="127">
        <v>45236</v>
      </c>
      <c r="C26" s="133">
        <v>123.300003</v>
      </c>
      <c r="D26" s="239">
        <f t="shared" si="0"/>
        <v>0.46524064253735847</v>
      </c>
      <c r="E26" s="239">
        <v>5.8369124463519349E-2</v>
      </c>
    </row>
    <row r="27" spans="2:5" x14ac:dyDescent="0.3">
      <c r="B27" s="127">
        <v>44615</v>
      </c>
      <c r="C27" s="133">
        <v>84.150002000000001</v>
      </c>
      <c r="D27" s="239">
        <f t="shared" si="0"/>
        <v>-0.42987805840604099</v>
      </c>
      <c r="E27" s="239">
        <v>5.583444375788376E-2</v>
      </c>
    </row>
    <row r="28" spans="2:5" x14ac:dyDescent="0.3">
      <c r="B28" s="127">
        <v>44538</v>
      </c>
      <c r="C28" s="133">
        <v>147.60000600000001</v>
      </c>
      <c r="D28" s="239">
        <f t="shared" si="0"/>
        <v>2.3583618348495601</v>
      </c>
      <c r="E28" s="239">
        <v>5.5794011678240121E-2</v>
      </c>
    </row>
    <row r="29" spans="2:5" x14ac:dyDescent="0.3">
      <c r="B29" s="127">
        <v>44769</v>
      </c>
      <c r="C29" s="133">
        <v>43.950001</v>
      </c>
      <c r="D29" s="239">
        <f t="shared" si="0"/>
        <v>-0.28186274049243887</v>
      </c>
      <c r="E29" s="239">
        <v>5.522206217421069E-2</v>
      </c>
    </row>
    <row r="30" spans="2:5" x14ac:dyDescent="0.3">
      <c r="B30" s="127">
        <v>44833</v>
      </c>
      <c r="C30" s="133">
        <v>61.200001</v>
      </c>
      <c r="D30" s="239">
        <f t="shared" si="0"/>
        <v>0.12087918025198464</v>
      </c>
      <c r="E30" s="239">
        <v>5.4263601279304081E-2</v>
      </c>
    </row>
    <row r="31" spans="2:5" x14ac:dyDescent="0.3">
      <c r="B31" s="127">
        <v>44977</v>
      </c>
      <c r="C31" s="133">
        <v>54.599997999999999</v>
      </c>
      <c r="D31" s="239">
        <f t="shared" si="0"/>
        <v>-0.45290584810904266</v>
      </c>
      <c r="E31" s="239">
        <v>5.405403579254895E-2</v>
      </c>
    </row>
    <row r="32" spans="2:5" x14ac:dyDescent="0.3">
      <c r="B32" s="127">
        <v>45168</v>
      </c>
      <c r="C32" s="133">
        <v>99.800003000000004</v>
      </c>
      <c r="D32" s="239">
        <f t="shared" si="0"/>
        <v>-0.2802018945633708</v>
      </c>
      <c r="E32" s="239">
        <v>5.3854341727170359E-2</v>
      </c>
    </row>
    <row r="33" spans="2:5" x14ac:dyDescent="0.3">
      <c r="B33" s="127">
        <v>44552</v>
      </c>
      <c r="C33" s="133">
        <v>138.64999399999999</v>
      </c>
      <c r="D33" s="239">
        <f t="shared" si="0"/>
        <v>1.3499998983050847</v>
      </c>
      <c r="E33" s="239">
        <v>5.3571334943556037E-2</v>
      </c>
    </row>
    <row r="34" spans="2:5" x14ac:dyDescent="0.3">
      <c r="B34" s="127">
        <v>44754</v>
      </c>
      <c r="C34" s="133">
        <v>59</v>
      </c>
      <c r="D34" s="239">
        <f t="shared" si="0"/>
        <v>-0.58942239922245787</v>
      </c>
      <c r="E34" s="239">
        <v>5.1693442128108467E-2</v>
      </c>
    </row>
    <row r="35" spans="2:5" x14ac:dyDescent="0.3">
      <c r="B35" s="127">
        <v>44466</v>
      </c>
      <c r="C35" s="133">
        <v>143.699997</v>
      </c>
      <c r="D35" s="239">
        <f t="shared" si="0"/>
        <v>0.92498316342978792</v>
      </c>
      <c r="E35" s="239">
        <v>5.1591681738383424E-2</v>
      </c>
    </row>
    <row r="36" spans="2:5" x14ac:dyDescent="0.3">
      <c r="B36" s="127">
        <v>44712</v>
      </c>
      <c r="C36" s="133">
        <v>74.650002000000001</v>
      </c>
      <c r="D36" s="239">
        <f t="shared" si="0"/>
        <v>0.50050255276381905</v>
      </c>
      <c r="E36" s="239">
        <v>5.0668527065368271E-2</v>
      </c>
    </row>
    <row r="37" spans="2:5" x14ac:dyDescent="0.3">
      <c r="B37" s="127">
        <v>44957</v>
      </c>
      <c r="C37" s="133">
        <v>49.75</v>
      </c>
      <c r="D37" s="239">
        <f t="shared" si="0"/>
        <v>-0.63857608304726843</v>
      </c>
      <c r="E37" s="239">
        <v>4.9578014785737756E-2</v>
      </c>
    </row>
    <row r="38" spans="2:5" x14ac:dyDescent="0.3">
      <c r="B38" s="127">
        <v>44509</v>
      </c>
      <c r="C38" s="133">
        <v>137.64999399999999</v>
      </c>
      <c r="D38" s="239">
        <f t="shared" si="0"/>
        <v>0.54402681897864669</v>
      </c>
      <c r="E38" s="239">
        <v>4.9561572987948443E-2</v>
      </c>
    </row>
    <row r="39" spans="2:5" x14ac:dyDescent="0.3">
      <c r="B39" s="127">
        <v>44609</v>
      </c>
      <c r="C39" s="133">
        <v>89.150002000000001</v>
      </c>
      <c r="D39" s="239">
        <f t="shared" si="0"/>
        <v>-0.52326202139037437</v>
      </c>
      <c r="E39" s="239">
        <v>4.9440908161538892E-2</v>
      </c>
    </row>
    <row r="40" spans="2:5" x14ac:dyDescent="0.3">
      <c r="B40" s="127">
        <v>45386</v>
      </c>
      <c r="C40" s="133">
        <v>187</v>
      </c>
      <c r="D40" s="239">
        <f t="shared" si="0"/>
        <v>2.2213609512723678</v>
      </c>
      <c r="E40" s="239">
        <v>4.8794149487479233E-2</v>
      </c>
    </row>
    <row r="41" spans="2:5" x14ac:dyDescent="0.3">
      <c r="B41" s="127">
        <v>44701</v>
      </c>
      <c r="C41" s="133">
        <v>58.049999</v>
      </c>
      <c r="D41" s="239">
        <f t="shared" si="0"/>
        <v>-0.64945654047862778</v>
      </c>
      <c r="E41" s="239">
        <v>4.8780507634345362E-2</v>
      </c>
    </row>
    <row r="42" spans="2:5" x14ac:dyDescent="0.3">
      <c r="B42" s="127">
        <v>45371</v>
      </c>
      <c r="C42" s="133">
        <v>165.60000600000001</v>
      </c>
      <c r="D42" s="239">
        <f t="shared" si="0"/>
        <v>-9.3099668353789647E-2</v>
      </c>
      <c r="E42" s="239">
        <v>4.8433106333012538E-2</v>
      </c>
    </row>
    <row r="43" spans="2:5" x14ac:dyDescent="0.3">
      <c r="B43" s="127">
        <v>45377</v>
      </c>
      <c r="C43" s="133">
        <v>182.60000600000001</v>
      </c>
      <c r="D43" s="239">
        <f t="shared" si="0"/>
        <v>0.14089348689359291</v>
      </c>
      <c r="E43" s="239">
        <v>4.8220488775324213E-2</v>
      </c>
    </row>
    <row r="44" spans="2:5" x14ac:dyDescent="0.3">
      <c r="B44" s="127">
        <v>45366</v>
      </c>
      <c r="C44" s="133">
        <v>160.050003</v>
      </c>
      <c r="D44" s="239">
        <f t="shared" si="0"/>
        <v>-1.5595757661963363E-3</v>
      </c>
      <c r="E44" s="239">
        <v>4.7790527004910009E-2</v>
      </c>
    </row>
    <row r="45" spans="2:5" x14ac:dyDescent="0.3">
      <c r="B45" s="127">
        <v>44515</v>
      </c>
      <c r="C45" s="133">
        <v>160.300003</v>
      </c>
      <c r="D45" s="239">
        <f t="shared" si="0"/>
        <v>1.2529866267607415</v>
      </c>
      <c r="E45" s="239">
        <v>4.7712437908496753E-2</v>
      </c>
    </row>
    <row r="46" spans="2:5" x14ac:dyDescent="0.3">
      <c r="B46" s="127">
        <v>45079</v>
      </c>
      <c r="C46" s="133">
        <v>71.150002000000001</v>
      </c>
      <c r="D46" s="239">
        <f t="shared" si="0"/>
        <v>-0.47760643489588328</v>
      </c>
      <c r="E46" s="239">
        <v>4.7093526729662764E-2</v>
      </c>
    </row>
    <row r="47" spans="2:5" x14ac:dyDescent="0.3">
      <c r="B47" s="127">
        <v>45315</v>
      </c>
      <c r="C47" s="133">
        <v>136.199997</v>
      </c>
      <c r="D47" s="239">
        <f t="shared" si="0"/>
        <v>-2.5053687009026923E-2</v>
      </c>
      <c r="E47" s="239">
        <v>4.6886938652408582E-2</v>
      </c>
    </row>
    <row r="48" spans="2:5" x14ac:dyDescent="0.3">
      <c r="B48" s="127">
        <v>44410</v>
      </c>
      <c r="C48" s="133">
        <v>139.699997</v>
      </c>
      <c r="D48" s="239">
        <f t="shared" si="0"/>
        <v>1.1344538335120169</v>
      </c>
      <c r="E48" s="239">
        <v>4.644192509363293E-2</v>
      </c>
    </row>
    <row r="49" spans="2:5" x14ac:dyDescent="0.3">
      <c r="B49" s="127">
        <v>44817</v>
      </c>
      <c r="C49" s="133">
        <v>65.449996999999996</v>
      </c>
      <c r="D49" s="239">
        <f t="shared" si="0"/>
        <v>0.11404250212765951</v>
      </c>
      <c r="E49" s="239">
        <v>4.6362878439054754E-2</v>
      </c>
    </row>
    <row r="50" spans="2:5" x14ac:dyDescent="0.3">
      <c r="B50" s="127">
        <v>44699</v>
      </c>
      <c r="C50" s="133">
        <v>58.75</v>
      </c>
      <c r="D50" s="239">
        <f t="shared" si="0"/>
        <v>-0.44259963107021572</v>
      </c>
      <c r="E50" s="239">
        <v>4.6304504138753179E-2</v>
      </c>
    </row>
    <row r="51" spans="2:5" x14ac:dyDescent="0.3">
      <c r="B51" s="127">
        <v>45204</v>
      </c>
      <c r="C51" s="133">
        <v>105.400002</v>
      </c>
      <c r="D51" s="239">
        <f t="shared" si="0"/>
        <v>6.5722951148170852E-2</v>
      </c>
      <c r="E51" s="239">
        <v>4.6153866004962789E-2</v>
      </c>
    </row>
    <row r="52" spans="2:5" x14ac:dyDescent="0.3">
      <c r="B52" s="127">
        <v>44594</v>
      </c>
      <c r="C52" s="133">
        <v>98.900002000000001</v>
      </c>
      <c r="D52" s="239">
        <f t="shared" si="0"/>
        <v>4.6007391454022446E-2</v>
      </c>
      <c r="E52" s="239">
        <v>4.6007391454022446E-2</v>
      </c>
    </row>
    <row r="53" spans="2:5" x14ac:dyDescent="0.3">
      <c r="B53" s="127">
        <v>44593</v>
      </c>
      <c r="C53" s="133">
        <v>94.550003000000004</v>
      </c>
      <c r="D53" s="239">
        <f t="shared" si="0"/>
        <v>-0.39196139549839226</v>
      </c>
      <c r="E53" s="239">
        <v>4.590708969232106E-2</v>
      </c>
    </row>
    <row r="54" spans="2:5" x14ac:dyDescent="0.3">
      <c r="B54" s="127">
        <v>44524</v>
      </c>
      <c r="C54" s="133">
        <v>155.5</v>
      </c>
      <c r="D54" s="239">
        <f t="shared" si="0"/>
        <v>1.9311970392308584</v>
      </c>
      <c r="E54" s="239">
        <v>4.5729678125010345E-2</v>
      </c>
    </row>
    <row r="55" spans="2:5" x14ac:dyDescent="0.3">
      <c r="B55" s="127">
        <v>45001</v>
      </c>
      <c r="C55" s="133">
        <v>53.049999</v>
      </c>
      <c r="D55" s="239">
        <f t="shared" si="0"/>
        <v>-0.21173853439501336</v>
      </c>
      <c r="E55" s="239">
        <v>4.5320177339901471E-2</v>
      </c>
    </row>
    <row r="56" spans="2:5" x14ac:dyDescent="0.3">
      <c r="B56" s="127">
        <v>45071</v>
      </c>
      <c r="C56" s="133">
        <v>67.300003000000004</v>
      </c>
      <c r="D56" s="239">
        <f t="shared" si="0"/>
        <v>0.16335359251006379</v>
      </c>
      <c r="E56" s="239">
        <v>4.4220420987762153E-2</v>
      </c>
    </row>
    <row r="57" spans="2:5" x14ac:dyDescent="0.3">
      <c r="B57" s="127">
        <v>44777</v>
      </c>
      <c r="C57" s="133">
        <v>57.849997999999999</v>
      </c>
      <c r="D57" s="239">
        <f t="shared" si="0"/>
        <v>-0.57164015760888209</v>
      </c>
      <c r="E57" s="239">
        <v>4.3282181365515197E-2</v>
      </c>
    </row>
    <row r="58" spans="2:5" x14ac:dyDescent="0.3">
      <c r="B58" s="127">
        <v>45310</v>
      </c>
      <c r="C58" s="133">
        <v>135.050003</v>
      </c>
      <c r="D58" s="239">
        <f t="shared" si="0"/>
        <v>1.2248764542853963</v>
      </c>
      <c r="E58" s="239">
        <v>4.3259993277558806E-2</v>
      </c>
    </row>
    <row r="59" spans="2:5" x14ac:dyDescent="0.3">
      <c r="B59" s="127">
        <v>45043</v>
      </c>
      <c r="C59" s="133">
        <v>60.700001</v>
      </c>
      <c r="D59" s="239">
        <f t="shared" si="0"/>
        <v>8.1032926766414007E-2</v>
      </c>
      <c r="E59" s="239">
        <v>4.2955325722417087E-2</v>
      </c>
    </row>
    <row r="60" spans="2:5" x14ac:dyDescent="0.3">
      <c r="B60" s="127">
        <v>44743</v>
      </c>
      <c r="C60" s="133">
        <v>56.150002000000001</v>
      </c>
      <c r="D60" s="239">
        <f t="shared" si="0"/>
        <v>-0.12607000778210115</v>
      </c>
      <c r="E60" s="239">
        <v>4.2711310778507386E-2</v>
      </c>
    </row>
    <row r="61" spans="2:5" x14ac:dyDescent="0.3">
      <c r="B61" s="127">
        <v>44789</v>
      </c>
      <c r="C61" s="133">
        <v>64.25</v>
      </c>
      <c r="D61" s="239">
        <f t="shared" si="0"/>
        <v>-0.50019448852132664</v>
      </c>
      <c r="E61" s="239">
        <v>4.048582995951417E-2</v>
      </c>
    </row>
    <row r="62" spans="2:5" x14ac:dyDescent="0.3">
      <c r="B62" s="127">
        <v>45278</v>
      </c>
      <c r="C62" s="133">
        <v>128.550003</v>
      </c>
      <c r="D62" s="239">
        <f t="shared" si="0"/>
        <v>-2.317631353299485E-2</v>
      </c>
      <c r="E62" s="239">
        <v>4.0048584790430213E-2</v>
      </c>
    </row>
    <row r="63" spans="2:5" x14ac:dyDescent="0.3">
      <c r="B63" s="127">
        <v>44551</v>
      </c>
      <c r="C63" s="133">
        <v>131.60000600000001</v>
      </c>
      <c r="D63" s="239">
        <f t="shared" si="0"/>
        <v>1.8796499588698041</v>
      </c>
      <c r="E63" s="239">
        <v>3.9905198579884692E-2</v>
      </c>
    </row>
    <row r="64" spans="2:5" x14ac:dyDescent="0.3">
      <c r="B64" s="127">
        <v>44770</v>
      </c>
      <c r="C64" s="133">
        <v>45.700001</v>
      </c>
      <c r="D64" s="239">
        <f t="shared" si="0"/>
        <v>-0.29092314775437456</v>
      </c>
      <c r="E64" s="239">
        <v>3.9817974065575107E-2</v>
      </c>
    </row>
    <row r="65" spans="2:5" x14ac:dyDescent="0.3">
      <c r="B65" s="127">
        <v>44796</v>
      </c>
      <c r="C65" s="133">
        <v>64.449996999999996</v>
      </c>
      <c r="D65" s="239">
        <f t="shared" si="0"/>
        <v>-0.53058998112330713</v>
      </c>
      <c r="E65" s="239">
        <v>3.9516080645161232E-2</v>
      </c>
    </row>
    <row r="66" spans="2:5" x14ac:dyDescent="0.3">
      <c r="B66" s="127">
        <v>44462</v>
      </c>
      <c r="C66" s="133">
        <v>137.300003</v>
      </c>
      <c r="D66" s="239">
        <f t="shared" si="0"/>
        <v>-0.17014200368948929</v>
      </c>
      <c r="E66" s="239">
        <v>3.9364093594363624E-2</v>
      </c>
    </row>
    <row r="67" spans="2:5" x14ac:dyDescent="0.3">
      <c r="B67" s="127">
        <v>45351</v>
      </c>
      <c r="C67" s="133">
        <v>165.449997</v>
      </c>
      <c r="D67" s="239">
        <f t="shared" ref="D67:D130" si="3">(C67-C68)/C68</f>
        <v>2.0109189078995646</v>
      </c>
      <c r="E67" s="239">
        <v>3.8280456669703471E-2</v>
      </c>
    </row>
    <row r="68" spans="2:5" x14ac:dyDescent="0.3">
      <c r="B68" s="127">
        <v>44980</v>
      </c>
      <c r="C68" s="133">
        <v>54.950001</v>
      </c>
      <c r="D68" s="239">
        <f t="shared" si="3"/>
        <v>-0.60065407991333952</v>
      </c>
      <c r="E68" s="239">
        <v>3.7771481817346894E-2</v>
      </c>
    </row>
    <row r="69" spans="2:5" x14ac:dyDescent="0.3">
      <c r="B69" s="127">
        <v>44441</v>
      </c>
      <c r="C69" s="133">
        <v>137.60000600000001</v>
      </c>
      <c r="D69" s="239">
        <f t="shared" si="3"/>
        <v>0.3067426598268948</v>
      </c>
      <c r="E69" s="239">
        <v>3.7707388942350421E-2</v>
      </c>
    </row>
    <row r="70" spans="2:5" x14ac:dyDescent="0.3">
      <c r="B70" s="127">
        <v>45202</v>
      </c>
      <c r="C70" s="133">
        <v>105.300003</v>
      </c>
      <c r="D70" s="239">
        <f t="shared" si="3"/>
        <v>-0.29541649304951134</v>
      </c>
      <c r="E70" s="239">
        <v>3.7438453201970479E-2</v>
      </c>
    </row>
    <row r="71" spans="2:5" x14ac:dyDescent="0.3">
      <c r="B71" s="127">
        <v>45331</v>
      </c>
      <c r="C71" s="133">
        <v>149.449997</v>
      </c>
      <c r="D71" s="239">
        <f t="shared" si="3"/>
        <v>0.38958617230350046</v>
      </c>
      <c r="E71" s="239">
        <v>3.7126931139752961E-2</v>
      </c>
    </row>
    <row r="72" spans="2:5" x14ac:dyDescent="0.3">
      <c r="B72" s="127">
        <v>45232</v>
      </c>
      <c r="C72" s="133">
        <v>107.550003</v>
      </c>
      <c r="D72" s="239">
        <f t="shared" si="3"/>
        <v>0.53642861428571431</v>
      </c>
      <c r="E72" s="239">
        <v>3.7126384873473119E-2</v>
      </c>
    </row>
    <row r="73" spans="2:5" x14ac:dyDescent="0.3">
      <c r="B73" s="127">
        <v>44726</v>
      </c>
      <c r="C73" s="133">
        <v>70</v>
      </c>
      <c r="D73" s="239">
        <f t="shared" si="3"/>
        <v>8.3591364817070135E-2</v>
      </c>
      <c r="E73" s="239">
        <v>3.7037037037037035E-2</v>
      </c>
    </row>
    <row r="74" spans="2:5" x14ac:dyDescent="0.3">
      <c r="B74" s="127">
        <v>44859</v>
      </c>
      <c r="C74" s="133">
        <v>64.599997999999999</v>
      </c>
      <c r="D74" s="239">
        <f t="shared" si="3"/>
        <v>-0.54151880233578997</v>
      </c>
      <c r="E74" s="239">
        <v>3.6086609016410878E-2</v>
      </c>
    </row>
    <row r="75" spans="2:5" x14ac:dyDescent="0.3">
      <c r="B75" s="127">
        <v>44511</v>
      </c>
      <c r="C75" s="133">
        <v>140.89999399999999</v>
      </c>
      <c r="D75" s="239">
        <f t="shared" si="3"/>
        <v>0.36862552798325965</v>
      </c>
      <c r="E75" s="239">
        <v>3.5648591643176873E-2</v>
      </c>
    </row>
    <row r="76" spans="2:5" x14ac:dyDescent="0.3">
      <c r="B76" s="127">
        <v>45184</v>
      </c>
      <c r="C76" s="133">
        <v>102.949997</v>
      </c>
      <c r="D76" s="239">
        <f t="shared" si="3"/>
        <v>0.87522756374398669</v>
      </c>
      <c r="E76" s="239">
        <v>3.5193565666975339E-2</v>
      </c>
    </row>
    <row r="77" spans="2:5" x14ac:dyDescent="0.3">
      <c r="B77" s="127">
        <v>45002</v>
      </c>
      <c r="C77" s="133">
        <v>54.900002000000001</v>
      </c>
      <c r="D77" s="239">
        <f t="shared" si="3"/>
        <v>-5.1813469712833515E-2</v>
      </c>
      <c r="E77" s="239">
        <v>3.4872818753493302E-2</v>
      </c>
    </row>
    <row r="78" spans="2:5" x14ac:dyDescent="0.3">
      <c r="B78" s="127">
        <v>44784</v>
      </c>
      <c r="C78" s="133">
        <v>57.900002000000001</v>
      </c>
      <c r="D78" s="239">
        <f t="shared" si="3"/>
        <v>-0.27895392482114856</v>
      </c>
      <c r="E78" s="239">
        <v>3.4852564167067668E-2</v>
      </c>
    </row>
    <row r="79" spans="2:5" x14ac:dyDescent="0.3">
      <c r="B79" s="127">
        <v>45128</v>
      </c>
      <c r="C79" s="133">
        <v>80.300003000000004</v>
      </c>
      <c r="D79" s="239">
        <f t="shared" si="3"/>
        <v>0.25370802871000647</v>
      </c>
      <c r="E79" s="239">
        <v>3.4793879762728915E-2</v>
      </c>
    </row>
    <row r="80" spans="2:5" x14ac:dyDescent="0.3">
      <c r="B80" s="127">
        <v>44838</v>
      </c>
      <c r="C80" s="133">
        <v>64.050003000000004</v>
      </c>
      <c r="D80" s="239">
        <f t="shared" si="3"/>
        <v>-0.4840918085526893</v>
      </c>
      <c r="E80" s="239">
        <v>3.4733456066770453E-2</v>
      </c>
    </row>
    <row r="81" spans="2:5" x14ac:dyDescent="0.3">
      <c r="B81" s="127">
        <v>45274</v>
      </c>
      <c r="C81" s="133">
        <v>124.150002</v>
      </c>
      <c r="D81" s="239">
        <f t="shared" si="3"/>
        <v>1.3012048136940719</v>
      </c>
      <c r="E81" s="239">
        <v>3.4583350000000006E-2</v>
      </c>
    </row>
    <row r="82" spans="2:5" x14ac:dyDescent="0.3">
      <c r="B82" s="127">
        <v>45026</v>
      </c>
      <c r="C82" s="133">
        <v>53.950001</v>
      </c>
      <c r="D82" s="239">
        <f t="shared" si="3"/>
        <v>-3.7466512711266942E-2</v>
      </c>
      <c r="E82" s="239">
        <v>3.4515799251551314E-2</v>
      </c>
    </row>
    <row r="83" spans="2:5" x14ac:dyDescent="0.3">
      <c r="B83" s="127">
        <v>45037</v>
      </c>
      <c r="C83" s="133">
        <v>56.049999</v>
      </c>
      <c r="D83" s="239">
        <f t="shared" si="3"/>
        <v>-0.14687973273423433</v>
      </c>
      <c r="E83" s="239">
        <v>3.4132803798287738E-2</v>
      </c>
    </row>
    <row r="84" spans="2:5" x14ac:dyDescent="0.3">
      <c r="B84" s="127">
        <v>45050</v>
      </c>
      <c r="C84" s="133">
        <v>65.699996999999996</v>
      </c>
      <c r="D84" s="239">
        <f t="shared" si="3"/>
        <v>-0.48951050092099069</v>
      </c>
      <c r="E84" s="239">
        <v>3.3831597699946411E-2</v>
      </c>
    </row>
    <row r="85" spans="2:5" x14ac:dyDescent="0.3">
      <c r="B85" s="127">
        <v>45293</v>
      </c>
      <c r="C85" s="133">
        <v>128.699997</v>
      </c>
      <c r="D85" s="239">
        <f t="shared" si="3"/>
        <v>1.6079027804621187</v>
      </c>
      <c r="E85" s="239">
        <v>3.3734915662650571E-2</v>
      </c>
    </row>
    <row r="86" spans="2:5" x14ac:dyDescent="0.3">
      <c r="B86" s="127">
        <v>44964</v>
      </c>
      <c r="C86" s="133">
        <v>49.349997999999999</v>
      </c>
      <c r="D86" s="239">
        <f t="shared" si="3"/>
        <v>-8.9483448533515725E-2</v>
      </c>
      <c r="E86" s="239">
        <v>3.3507811518324597E-2</v>
      </c>
    </row>
    <row r="87" spans="2:5" x14ac:dyDescent="0.3">
      <c r="B87" s="127">
        <v>44692</v>
      </c>
      <c r="C87" s="133">
        <v>54.200001</v>
      </c>
      <c r="D87" s="239">
        <f t="shared" si="3"/>
        <v>-0.16743467488278571</v>
      </c>
      <c r="E87" s="239">
        <v>3.3365108992085626E-2</v>
      </c>
    </row>
    <row r="88" spans="2:5" x14ac:dyDescent="0.3">
      <c r="B88" s="127">
        <v>44872</v>
      </c>
      <c r="C88" s="133">
        <v>65.099997999999999</v>
      </c>
      <c r="D88" s="239">
        <f t="shared" si="3"/>
        <v>-5.7204993894062597E-2</v>
      </c>
      <c r="E88" s="239">
        <v>3.3333301587301578E-2</v>
      </c>
    </row>
    <row r="89" spans="2:5" x14ac:dyDescent="0.3">
      <c r="B89" s="127">
        <v>45077</v>
      </c>
      <c r="C89" s="133">
        <v>69.050003000000004</v>
      </c>
      <c r="D89" s="239">
        <f t="shared" si="3"/>
        <v>-0.50430723967751812</v>
      </c>
      <c r="E89" s="239">
        <v>3.2909574656980613E-2</v>
      </c>
    </row>
    <row r="90" spans="2:5" x14ac:dyDescent="0.3">
      <c r="B90" s="127">
        <v>44428</v>
      </c>
      <c r="C90" s="133">
        <v>139.300003</v>
      </c>
      <c r="D90" s="239">
        <f t="shared" si="3"/>
        <v>1.6046658670459839E-2</v>
      </c>
      <c r="E90" s="239">
        <v>3.2234205977788997E-2</v>
      </c>
    </row>
    <row r="91" spans="2:5" x14ac:dyDescent="0.3">
      <c r="B91" s="127">
        <v>44559</v>
      </c>
      <c r="C91" s="133">
        <v>137.10000600000001</v>
      </c>
      <c r="D91" s="239">
        <f t="shared" si="3"/>
        <v>9.548544793471124E-2</v>
      </c>
      <c r="E91" s="239">
        <v>3.1990965811473128E-2</v>
      </c>
    </row>
    <row r="92" spans="2:5" x14ac:dyDescent="0.3">
      <c r="B92" s="127">
        <v>45238</v>
      </c>
      <c r="C92" s="133">
        <v>125.150002</v>
      </c>
      <c r="D92" s="239">
        <f t="shared" si="3"/>
        <v>1.1670996017316018</v>
      </c>
      <c r="E92" s="239">
        <v>3.1739479841562716E-2</v>
      </c>
    </row>
    <row r="93" spans="2:5" x14ac:dyDescent="0.3">
      <c r="B93" s="127">
        <v>45041</v>
      </c>
      <c r="C93" s="133">
        <v>57.75</v>
      </c>
      <c r="D93" s="239">
        <f t="shared" si="3"/>
        <v>-5.8679675914577852E-2</v>
      </c>
      <c r="E93" s="239">
        <v>3.125E-2</v>
      </c>
    </row>
    <row r="94" spans="2:5" x14ac:dyDescent="0.3">
      <c r="B94" s="127">
        <v>44812</v>
      </c>
      <c r="C94" s="133">
        <v>61.349997999999999</v>
      </c>
      <c r="D94" s="239">
        <f t="shared" si="3"/>
        <v>-0.17651009395973155</v>
      </c>
      <c r="E94" s="239">
        <v>3.1092403361344528E-2</v>
      </c>
    </row>
    <row r="95" spans="2:5" x14ac:dyDescent="0.3">
      <c r="B95" s="127">
        <v>45084</v>
      </c>
      <c r="C95" s="133">
        <v>74.5</v>
      </c>
      <c r="D95" s="239">
        <f t="shared" si="3"/>
        <v>-0.11203816181077088</v>
      </c>
      <c r="E95" s="239">
        <v>2.9716683613453598E-2</v>
      </c>
    </row>
    <row r="96" spans="2:5" x14ac:dyDescent="0.3">
      <c r="B96" s="127">
        <v>44664</v>
      </c>
      <c r="C96" s="133">
        <v>83.900002000000001</v>
      </c>
      <c r="D96" s="239">
        <f t="shared" si="3"/>
        <v>2.0681326788856265E-2</v>
      </c>
      <c r="E96" s="239">
        <v>2.9447877300613504E-2</v>
      </c>
    </row>
    <row r="97" spans="2:5" x14ac:dyDescent="0.3">
      <c r="B97" s="127">
        <v>44623</v>
      </c>
      <c r="C97" s="133">
        <v>82.199996999999996</v>
      </c>
      <c r="D97" s="239">
        <f t="shared" si="3"/>
        <v>-0.46553969182952493</v>
      </c>
      <c r="E97" s="239">
        <v>2.9430169804136961E-2</v>
      </c>
    </row>
    <row r="98" spans="2:5" x14ac:dyDescent="0.3">
      <c r="B98" s="127">
        <v>45334</v>
      </c>
      <c r="C98" s="133">
        <v>153.800003</v>
      </c>
      <c r="D98" s="239">
        <f t="shared" si="3"/>
        <v>1.2113586824719476</v>
      </c>
      <c r="E98" s="239">
        <v>2.910676538856008E-2</v>
      </c>
    </row>
    <row r="99" spans="2:5" x14ac:dyDescent="0.3">
      <c r="B99" s="127">
        <v>44735</v>
      </c>
      <c r="C99" s="133">
        <v>69.550003000000004</v>
      </c>
      <c r="D99" s="239">
        <f t="shared" si="3"/>
        <v>-0.50795896676509511</v>
      </c>
      <c r="E99" s="239">
        <v>2.884622866408967E-2</v>
      </c>
    </row>
    <row r="100" spans="2:5" x14ac:dyDescent="0.3">
      <c r="B100" s="127">
        <v>44564</v>
      </c>
      <c r="C100" s="133">
        <v>141.35000600000001</v>
      </c>
      <c r="D100" s="239">
        <f t="shared" si="3"/>
        <v>1.061998538497511</v>
      </c>
      <c r="E100" s="239">
        <v>2.8748269086532968E-2</v>
      </c>
    </row>
    <row r="101" spans="2:5" x14ac:dyDescent="0.3">
      <c r="B101" s="127">
        <v>44897</v>
      </c>
      <c r="C101" s="133">
        <v>68.550003000000004</v>
      </c>
      <c r="D101" s="239">
        <f t="shared" si="3"/>
        <v>2.1609613162730711E-2</v>
      </c>
      <c r="E101" s="239">
        <v>2.8507140930018323E-2</v>
      </c>
    </row>
    <row r="102" spans="2:5" x14ac:dyDescent="0.3">
      <c r="B102" s="127">
        <v>44791</v>
      </c>
      <c r="C102" s="133">
        <v>67.099997999999999</v>
      </c>
      <c r="D102" s="239">
        <f t="shared" si="3"/>
        <v>-0.16490355108658497</v>
      </c>
      <c r="E102" s="239">
        <v>2.8352459770114934E-2</v>
      </c>
    </row>
    <row r="103" spans="2:5" x14ac:dyDescent="0.3">
      <c r="B103" s="127">
        <v>44629</v>
      </c>
      <c r="C103" s="133">
        <v>80.349997999999999</v>
      </c>
      <c r="D103" s="239">
        <f t="shared" si="3"/>
        <v>-0.33041668333333335</v>
      </c>
      <c r="E103" s="239">
        <v>2.8150939778606773E-2</v>
      </c>
    </row>
    <row r="104" spans="2:5" x14ac:dyDescent="0.3">
      <c r="B104" s="127">
        <v>45273</v>
      </c>
      <c r="C104" s="133">
        <v>120</v>
      </c>
      <c r="D104" s="239">
        <f t="shared" si="3"/>
        <v>0.10091743119266056</v>
      </c>
      <c r="E104" s="239">
        <v>2.7837259100642397E-2</v>
      </c>
    </row>
    <row r="105" spans="2:5" x14ac:dyDescent="0.3">
      <c r="B105" s="127">
        <v>45210</v>
      </c>
      <c r="C105" s="133">
        <v>109</v>
      </c>
      <c r="D105" s="239">
        <f t="shared" si="3"/>
        <v>-0.28641571194762683</v>
      </c>
      <c r="E105" s="239">
        <v>2.7817038345581149E-2</v>
      </c>
    </row>
    <row r="106" spans="2:5" x14ac:dyDescent="0.3">
      <c r="B106" s="127">
        <v>45365</v>
      </c>
      <c r="C106" s="133">
        <v>152.75</v>
      </c>
      <c r="D106" s="239">
        <f t="shared" si="3"/>
        <v>0.10408379743763793</v>
      </c>
      <c r="E106" s="239">
        <v>2.7581608916849385E-2</v>
      </c>
    </row>
    <row r="107" spans="2:5" x14ac:dyDescent="0.3">
      <c r="B107" s="127">
        <v>45302</v>
      </c>
      <c r="C107" s="133">
        <v>138.35000600000001</v>
      </c>
      <c r="D107" s="239">
        <f t="shared" si="3"/>
        <v>3.7884492770791638E-2</v>
      </c>
      <c r="E107" s="239">
        <v>2.7478738691960249E-2</v>
      </c>
    </row>
    <row r="108" spans="2:5" x14ac:dyDescent="0.3">
      <c r="B108" s="127">
        <v>45296</v>
      </c>
      <c r="C108" s="133">
        <v>133.300003</v>
      </c>
      <c r="D108" s="239">
        <f t="shared" si="3"/>
        <v>-0.16557118622848199</v>
      </c>
      <c r="E108" s="239">
        <v>2.736033140655109E-2</v>
      </c>
    </row>
    <row r="109" spans="2:5" x14ac:dyDescent="0.3">
      <c r="B109" s="127">
        <v>44525</v>
      </c>
      <c r="C109" s="133">
        <v>159.75</v>
      </c>
      <c r="D109" s="239">
        <f t="shared" si="3"/>
        <v>0.88051801814660458</v>
      </c>
      <c r="E109" s="239">
        <v>2.7331189710610933E-2</v>
      </c>
    </row>
    <row r="110" spans="2:5" x14ac:dyDescent="0.3">
      <c r="B110" s="127">
        <v>44608</v>
      </c>
      <c r="C110" s="133">
        <v>84.949996999999996</v>
      </c>
      <c r="D110" s="239">
        <f t="shared" si="3"/>
        <v>0.54595078169334332</v>
      </c>
      <c r="E110" s="239">
        <v>2.7206772450064299E-2</v>
      </c>
    </row>
    <row r="111" spans="2:5" x14ac:dyDescent="0.3">
      <c r="B111" s="127">
        <v>44986</v>
      </c>
      <c r="C111" s="133">
        <v>54.950001</v>
      </c>
      <c r="D111" s="239">
        <f t="shared" si="3"/>
        <v>-0.68455796816115899</v>
      </c>
      <c r="E111" s="239">
        <v>2.7102822429906546E-2</v>
      </c>
    </row>
    <row r="112" spans="2:5" x14ac:dyDescent="0.3">
      <c r="B112" s="127">
        <v>45373</v>
      </c>
      <c r="C112" s="133">
        <v>174.199997</v>
      </c>
      <c r="D112" s="239">
        <f t="shared" si="3"/>
        <v>1.5941919852809534</v>
      </c>
      <c r="E112" s="239">
        <v>2.6819942003652557E-2</v>
      </c>
    </row>
    <row r="113" spans="2:5" x14ac:dyDescent="0.3">
      <c r="B113" s="127">
        <v>44720</v>
      </c>
      <c r="C113" s="133">
        <v>67.150002000000001</v>
      </c>
      <c r="D113" s="239">
        <f t="shared" si="3"/>
        <v>2.9118804597701158E-2</v>
      </c>
      <c r="E113" s="239">
        <v>2.6758408967632753E-2</v>
      </c>
    </row>
    <row r="114" spans="2:5" x14ac:dyDescent="0.3">
      <c r="B114" s="127">
        <v>44895</v>
      </c>
      <c r="C114" s="133">
        <v>65.25</v>
      </c>
      <c r="D114" s="239">
        <f t="shared" si="3"/>
        <v>-0.15039065818786496</v>
      </c>
      <c r="E114" s="239">
        <v>2.67506062431252E-2</v>
      </c>
    </row>
    <row r="115" spans="2:5" x14ac:dyDescent="0.3">
      <c r="B115" s="127">
        <v>45118</v>
      </c>
      <c r="C115" s="133">
        <v>76.800003000000004</v>
      </c>
      <c r="D115" s="239">
        <f t="shared" si="3"/>
        <v>0.23771159126046085</v>
      </c>
      <c r="E115" s="239">
        <v>2.6737966842060153E-2</v>
      </c>
    </row>
    <row r="116" spans="2:5" x14ac:dyDescent="0.3">
      <c r="B116" s="127">
        <v>44708</v>
      </c>
      <c r="C116" s="133">
        <v>62.049999</v>
      </c>
      <c r="D116" s="239">
        <f t="shared" si="3"/>
        <v>-0.56939627747135557</v>
      </c>
      <c r="E116" s="239">
        <v>2.6468121977367698E-2</v>
      </c>
    </row>
    <row r="117" spans="2:5" x14ac:dyDescent="0.3">
      <c r="B117" s="127">
        <v>45330</v>
      </c>
      <c r="C117" s="133">
        <v>144.10000600000001</v>
      </c>
      <c r="D117" s="239">
        <f t="shared" si="3"/>
        <v>1.9558975589743592</v>
      </c>
      <c r="E117" s="239">
        <v>2.6353362949574025E-2</v>
      </c>
    </row>
    <row r="118" spans="2:5" x14ac:dyDescent="0.3">
      <c r="B118" s="127">
        <v>44960</v>
      </c>
      <c r="C118" s="133">
        <v>48.75</v>
      </c>
      <c r="D118" s="239">
        <f t="shared" si="3"/>
        <v>-0.48303289025346058</v>
      </c>
      <c r="E118" s="239">
        <v>2.6315789473684209E-2</v>
      </c>
    </row>
    <row r="119" spans="2:5" x14ac:dyDescent="0.3">
      <c r="B119" s="127">
        <v>45161</v>
      </c>
      <c r="C119" s="133">
        <v>94.300003000000004</v>
      </c>
      <c r="D119" s="239">
        <f t="shared" si="3"/>
        <v>-0.3136826265072471</v>
      </c>
      <c r="E119" s="239">
        <v>2.6115353076923798E-2</v>
      </c>
    </row>
    <row r="120" spans="2:5" x14ac:dyDescent="0.3">
      <c r="B120" s="127">
        <v>44561</v>
      </c>
      <c r="C120" s="133">
        <v>137.39999399999999</v>
      </c>
      <c r="D120" s="239">
        <f t="shared" si="3"/>
        <v>0.45089755388271024</v>
      </c>
      <c r="E120" s="239">
        <v>2.5755857239772809E-2</v>
      </c>
    </row>
    <row r="121" spans="2:5" x14ac:dyDescent="0.3">
      <c r="B121" s="127">
        <v>45167</v>
      </c>
      <c r="C121" s="133">
        <v>94.699996999999996</v>
      </c>
      <c r="D121" s="239">
        <f t="shared" si="3"/>
        <v>-0.18782162414788381</v>
      </c>
      <c r="E121" s="239">
        <v>2.5446659998844795E-2</v>
      </c>
    </row>
    <row r="122" spans="2:5" x14ac:dyDescent="0.3">
      <c r="B122" s="127">
        <v>45259</v>
      </c>
      <c r="C122" s="133">
        <v>116.599998</v>
      </c>
      <c r="D122" s="239">
        <f t="shared" si="3"/>
        <v>-0.31270261052882792</v>
      </c>
      <c r="E122" s="239">
        <v>2.4604524834678568E-2</v>
      </c>
    </row>
    <row r="123" spans="2:5" x14ac:dyDescent="0.3">
      <c r="B123" s="127">
        <v>45372</v>
      </c>
      <c r="C123" s="133">
        <v>169.64999399999999</v>
      </c>
      <c r="D123" s="239">
        <f t="shared" si="3"/>
        <v>1.0124553732222286</v>
      </c>
      <c r="E123" s="239">
        <v>2.4456448389259023E-2</v>
      </c>
    </row>
    <row r="124" spans="2:5" x14ac:dyDescent="0.3">
      <c r="B124" s="127">
        <v>44652</v>
      </c>
      <c r="C124" s="133">
        <v>84.300003000000004</v>
      </c>
      <c r="D124" s="239">
        <f t="shared" si="3"/>
        <v>0.8012821538735504</v>
      </c>
      <c r="E124" s="239">
        <v>2.4301335687679136E-2</v>
      </c>
    </row>
    <row r="125" spans="2:5" x14ac:dyDescent="0.3">
      <c r="B125" s="127">
        <v>44771</v>
      </c>
      <c r="C125" s="133">
        <v>46.799999</v>
      </c>
      <c r="D125" s="239">
        <f t="shared" si="3"/>
        <v>-0.49075083806853453</v>
      </c>
      <c r="E125" s="239">
        <v>2.4069977591466559E-2</v>
      </c>
    </row>
    <row r="126" spans="2:5" x14ac:dyDescent="0.3">
      <c r="B126" s="127">
        <v>45160</v>
      </c>
      <c r="C126" s="133">
        <v>91.900002000000001</v>
      </c>
      <c r="D126" s="239">
        <f t="shared" si="3"/>
        <v>0.18427840681129917</v>
      </c>
      <c r="E126" s="239">
        <v>2.3955454038997223E-2</v>
      </c>
    </row>
    <row r="127" spans="2:5" x14ac:dyDescent="0.3">
      <c r="B127" s="127">
        <v>45086</v>
      </c>
      <c r="C127" s="133">
        <v>77.599997999999999</v>
      </c>
      <c r="D127" s="239">
        <f t="shared" si="3"/>
        <v>0.38324422043651413</v>
      </c>
      <c r="E127" s="239">
        <v>2.374663494406452E-2</v>
      </c>
    </row>
    <row r="128" spans="2:5" x14ac:dyDescent="0.3">
      <c r="B128" s="127">
        <v>44753</v>
      </c>
      <c r="C128" s="133">
        <v>56.099997999999999</v>
      </c>
      <c r="D128" s="239">
        <f t="shared" si="3"/>
        <v>-0.10668791571159102</v>
      </c>
      <c r="E128" s="239">
        <v>2.3722609921945432E-2</v>
      </c>
    </row>
    <row r="129" spans="2:5" x14ac:dyDescent="0.3">
      <c r="B129" s="127">
        <v>44813</v>
      </c>
      <c r="C129" s="133">
        <v>62.799999</v>
      </c>
      <c r="D129" s="239">
        <f t="shared" si="3"/>
        <v>-0.48397698810132261</v>
      </c>
      <c r="E129" s="239">
        <v>2.3634898896003228E-2</v>
      </c>
    </row>
    <row r="130" spans="2:5" x14ac:dyDescent="0.3">
      <c r="B130" s="127">
        <v>45267</v>
      </c>
      <c r="C130" s="133">
        <v>121.699997</v>
      </c>
      <c r="D130" s="239">
        <f t="shared" si="3"/>
        <v>0.92563283345517666</v>
      </c>
      <c r="E130" s="239">
        <v>2.3549158560989727E-2</v>
      </c>
    </row>
    <row r="131" spans="2:5" x14ac:dyDescent="0.3">
      <c r="B131" s="127">
        <v>44889</v>
      </c>
      <c r="C131" s="133">
        <v>63.200001</v>
      </c>
      <c r="D131" s="239">
        <f t="shared" ref="D131:D194" si="4">(C131-C132)/C132</f>
        <v>-6.5088714943453085E-2</v>
      </c>
      <c r="E131" s="239">
        <v>2.3481797570850206E-2</v>
      </c>
    </row>
    <row r="132" spans="2:5" x14ac:dyDescent="0.3">
      <c r="B132" s="127">
        <v>44734</v>
      </c>
      <c r="C132" s="133">
        <v>67.599997999999999</v>
      </c>
      <c r="D132" s="239">
        <f t="shared" si="4"/>
        <v>3.1273759056883572E-2</v>
      </c>
      <c r="E132" s="239">
        <v>2.3466993635109987E-2</v>
      </c>
    </row>
    <row r="133" spans="2:5" x14ac:dyDescent="0.3">
      <c r="B133" s="127">
        <v>44840</v>
      </c>
      <c r="C133" s="133">
        <v>65.550003000000004</v>
      </c>
      <c r="D133" s="239">
        <f t="shared" si="4"/>
        <v>-0.50095165583776224</v>
      </c>
      <c r="E133" s="239">
        <v>2.3419202650154441E-2</v>
      </c>
    </row>
    <row r="134" spans="2:5" x14ac:dyDescent="0.3">
      <c r="B134" s="127">
        <v>44504</v>
      </c>
      <c r="C134" s="133">
        <v>131.35000600000001</v>
      </c>
      <c r="D134" s="239">
        <f t="shared" si="4"/>
        <v>-0.13897080683767665</v>
      </c>
      <c r="E134" s="239">
        <v>2.3373586753085152E-2</v>
      </c>
    </row>
    <row r="135" spans="2:5" x14ac:dyDescent="0.3">
      <c r="B135" s="127">
        <v>44530</v>
      </c>
      <c r="C135" s="133">
        <v>152.550003</v>
      </c>
      <c r="D135" s="239">
        <f t="shared" si="4"/>
        <v>0.7686956869565218</v>
      </c>
      <c r="E135" s="239">
        <v>2.313881194612424E-2</v>
      </c>
    </row>
    <row r="136" spans="2:5" x14ac:dyDescent="0.3">
      <c r="B136" s="127">
        <v>44655</v>
      </c>
      <c r="C136" s="133">
        <v>86.25</v>
      </c>
      <c r="D136" s="239">
        <f t="shared" si="4"/>
        <v>-0.40020863560065434</v>
      </c>
      <c r="E136" s="239">
        <v>2.3131636187486211E-2</v>
      </c>
    </row>
    <row r="137" spans="2:5" x14ac:dyDescent="0.3">
      <c r="B137" s="127">
        <v>45324</v>
      </c>
      <c r="C137" s="133">
        <v>143.800003</v>
      </c>
      <c r="D137" s="239">
        <f t="shared" si="4"/>
        <v>1.0931587959166871</v>
      </c>
      <c r="E137" s="239">
        <v>2.3123443120808756E-2</v>
      </c>
    </row>
    <row r="138" spans="2:5" x14ac:dyDescent="0.3">
      <c r="B138" s="127">
        <v>44721</v>
      </c>
      <c r="C138" s="133">
        <v>68.699996999999996</v>
      </c>
      <c r="D138" s="239">
        <f t="shared" si="4"/>
        <v>-0.29610657369070853</v>
      </c>
      <c r="E138" s="239">
        <v>2.3082575634174898E-2</v>
      </c>
    </row>
    <row r="139" spans="2:5" x14ac:dyDescent="0.3">
      <c r="B139" s="127">
        <v>45145</v>
      </c>
      <c r="C139" s="133">
        <v>97.599997999999999</v>
      </c>
      <c r="D139" s="239">
        <f t="shared" si="4"/>
        <v>0.18734795087644596</v>
      </c>
      <c r="E139" s="239">
        <v>2.3060754233527152E-2</v>
      </c>
    </row>
    <row r="140" spans="2:5" x14ac:dyDescent="0.3">
      <c r="B140" s="127">
        <v>44630</v>
      </c>
      <c r="C140" s="133">
        <v>82.199996999999996</v>
      </c>
      <c r="D140" s="239">
        <f t="shared" si="4"/>
        <v>0.59922166929098553</v>
      </c>
      <c r="E140" s="239">
        <v>2.3024256951443819E-2</v>
      </c>
    </row>
    <row r="141" spans="2:5" x14ac:dyDescent="0.3">
      <c r="B141" s="127">
        <v>44973</v>
      </c>
      <c r="C141" s="133">
        <v>51.400002000000001</v>
      </c>
      <c r="D141" s="239">
        <f t="shared" si="4"/>
        <v>-0.68084445176942965</v>
      </c>
      <c r="E141" s="239">
        <v>2.288561194029852E-2</v>
      </c>
    </row>
    <row r="142" spans="2:5" x14ac:dyDescent="0.3">
      <c r="B142" s="127">
        <v>45342</v>
      </c>
      <c r="C142" s="133">
        <v>161.050003</v>
      </c>
      <c r="D142" s="239">
        <f t="shared" si="4"/>
        <v>0.85541471697875393</v>
      </c>
      <c r="E142" s="239">
        <v>2.2539701587301612E-2</v>
      </c>
    </row>
    <row r="143" spans="2:5" x14ac:dyDescent="0.3">
      <c r="B143" s="127">
        <v>45135</v>
      </c>
      <c r="C143" s="133">
        <v>86.800003000000004</v>
      </c>
      <c r="D143" s="239">
        <f t="shared" si="4"/>
        <v>-0.4645280704061171</v>
      </c>
      <c r="E143" s="239">
        <v>2.177758758484721E-2</v>
      </c>
    </row>
    <row r="144" spans="2:5" x14ac:dyDescent="0.3">
      <c r="B144" s="127">
        <v>45344</v>
      </c>
      <c r="C144" s="133">
        <v>162.10000600000001</v>
      </c>
      <c r="D144" s="239">
        <f t="shared" si="4"/>
        <v>2.1113246107994095</v>
      </c>
      <c r="E144" s="239">
        <v>2.1746058181382696E-2</v>
      </c>
    </row>
    <row r="145" spans="2:5" x14ac:dyDescent="0.3">
      <c r="B145" s="127">
        <v>44950</v>
      </c>
      <c r="C145" s="133">
        <v>52.099997999999999</v>
      </c>
      <c r="D145" s="239">
        <f t="shared" si="4"/>
        <v>-0.21830462960826319</v>
      </c>
      <c r="E145" s="239">
        <v>2.1568588235294107E-2</v>
      </c>
    </row>
    <row r="146" spans="2:5" x14ac:dyDescent="0.3">
      <c r="B146" s="127">
        <v>44896</v>
      </c>
      <c r="C146" s="133">
        <v>66.650002000000001</v>
      </c>
      <c r="D146" s="239">
        <f t="shared" si="4"/>
        <v>0.2019837835530427</v>
      </c>
      <c r="E146" s="239">
        <v>2.1455969348659013E-2</v>
      </c>
    </row>
    <row r="147" spans="2:5" x14ac:dyDescent="0.3">
      <c r="B147" s="127">
        <v>44747</v>
      </c>
      <c r="C147" s="133">
        <v>55.450001</v>
      </c>
      <c r="D147" s="239">
        <f t="shared" si="4"/>
        <v>-0.25868985593489885</v>
      </c>
      <c r="E147" s="239">
        <v>2.117867442318002E-2</v>
      </c>
    </row>
    <row r="148" spans="2:5" x14ac:dyDescent="0.3">
      <c r="B148" s="127">
        <v>45117</v>
      </c>
      <c r="C148" s="133">
        <v>74.800003000000004</v>
      </c>
      <c r="D148" s="239">
        <f t="shared" si="4"/>
        <v>-0.34299513119007691</v>
      </c>
      <c r="E148" s="239">
        <v>2.1160450511945445E-2</v>
      </c>
    </row>
    <row r="149" spans="2:5" x14ac:dyDescent="0.3">
      <c r="B149" s="127">
        <v>45216</v>
      </c>
      <c r="C149" s="133">
        <v>113.849998</v>
      </c>
      <c r="D149" s="239">
        <f t="shared" si="4"/>
        <v>-0.10600706880262377</v>
      </c>
      <c r="E149" s="239">
        <v>2.1076215246636765E-2</v>
      </c>
    </row>
    <row r="150" spans="2:5" x14ac:dyDescent="0.3">
      <c r="B150" s="127">
        <v>45281</v>
      </c>
      <c r="C150" s="133">
        <v>127.349998</v>
      </c>
      <c r="D150" s="239">
        <f t="shared" si="4"/>
        <v>-5.9800658393517697E-2</v>
      </c>
      <c r="E150" s="239">
        <v>2.0841667334669335E-2</v>
      </c>
    </row>
    <row r="151" spans="2:5" x14ac:dyDescent="0.3">
      <c r="B151" s="127">
        <v>44495</v>
      </c>
      <c r="C151" s="133">
        <v>135.449997</v>
      </c>
      <c r="D151" s="239">
        <f t="shared" si="4"/>
        <v>0.27722765835282431</v>
      </c>
      <c r="E151" s="239">
        <v>2.0723436791034743E-2</v>
      </c>
    </row>
    <row r="152" spans="2:5" x14ac:dyDescent="0.3">
      <c r="B152" s="127">
        <v>45209</v>
      </c>
      <c r="C152" s="133">
        <v>106.050003</v>
      </c>
      <c r="D152" s="239">
        <f t="shared" si="4"/>
        <v>0.64164096413749128</v>
      </c>
      <c r="E152" s="239">
        <v>2.0692983239788611E-2</v>
      </c>
    </row>
    <row r="153" spans="2:5" x14ac:dyDescent="0.3">
      <c r="B153" s="127">
        <v>44819</v>
      </c>
      <c r="C153" s="133">
        <v>64.599997999999999</v>
      </c>
      <c r="D153" s="239">
        <f t="shared" si="4"/>
        <v>7.3981643425381743E-2</v>
      </c>
      <c r="E153" s="239">
        <v>2.0537109329180236E-2</v>
      </c>
    </row>
    <row r="154" spans="2:5" x14ac:dyDescent="0.3">
      <c r="B154" s="127">
        <v>44923</v>
      </c>
      <c r="C154" s="133">
        <v>60.150002000000001</v>
      </c>
      <c r="D154" s="239">
        <f t="shared" si="4"/>
        <v>0.17365857560975612</v>
      </c>
      <c r="E154" s="239">
        <v>2.0356250714906692E-2</v>
      </c>
    </row>
    <row r="155" spans="2:5" x14ac:dyDescent="0.3">
      <c r="B155" s="127">
        <v>45014</v>
      </c>
      <c r="C155" s="133">
        <v>51.25</v>
      </c>
      <c r="D155" s="239">
        <f t="shared" si="4"/>
        <v>-0.69817432806523572</v>
      </c>
      <c r="E155" s="239">
        <v>1.9900497512437811E-2</v>
      </c>
    </row>
    <row r="156" spans="2:5" x14ac:dyDescent="0.3">
      <c r="B156" s="127">
        <v>45355</v>
      </c>
      <c r="C156" s="133">
        <v>169.800003</v>
      </c>
      <c r="D156" s="239">
        <f t="shared" si="4"/>
        <v>1.6346006346594557</v>
      </c>
      <c r="E156" s="239">
        <v>1.9819837837837861E-2</v>
      </c>
    </row>
    <row r="157" spans="2:5" x14ac:dyDescent="0.3">
      <c r="B157" s="127">
        <v>45070</v>
      </c>
      <c r="C157" s="133">
        <v>64.449996999999996</v>
      </c>
      <c r="D157" s="239">
        <f t="shared" si="4"/>
        <v>-0.40157846986755258</v>
      </c>
      <c r="E157" s="239">
        <v>1.9778417408569279E-2</v>
      </c>
    </row>
    <row r="158" spans="2:5" x14ac:dyDescent="0.3">
      <c r="B158" s="127">
        <v>45229</v>
      </c>
      <c r="C158" s="133">
        <v>107.699997</v>
      </c>
      <c r="D158" s="239">
        <f t="shared" si="4"/>
        <v>0.26780460039333492</v>
      </c>
      <c r="E158" s="239">
        <v>1.9403643740584082E-2</v>
      </c>
    </row>
    <row r="159" spans="2:5" x14ac:dyDescent="0.3">
      <c r="B159" s="127">
        <v>45134</v>
      </c>
      <c r="C159" s="133">
        <v>84.949996999999996</v>
      </c>
      <c r="D159" s="239">
        <f t="shared" si="4"/>
        <v>-0.15092459317567444</v>
      </c>
      <c r="E159" s="239">
        <v>1.9196149230861371E-2</v>
      </c>
    </row>
    <row r="160" spans="2:5" x14ac:dyDescent="0.3">
      <c r="B160" s="127">
        <v>45176</v>
      </c>
      <c r="C160" s="133">
        <v>100.050003</v>
      </c>
      <c r="D160" s="239">
        <f t="shared" si="4"/>
        <v>0.31905083240740501</v>
      </c>
      <c r="E160" s="239">
        <v>1.8839165544984767E-2</v>
      </c>
    </row>
    <row r="161" spans="2:5" x14ac:dyDescent="0.3">
      <c r="B161" s="127">
        <v>45096</v>
      </c>
      <c r="C161" s="133">
        <v>75.849997999999999</v>
      </c>
      <c r="D161" s="239">
        <f t="shared" si="4"/>
        <v>0.21651965409846524</v>
      </c>
      <c r="E161" s="239">
        <v>1.8804581012944879E-2</v>
      </c>
    </row>
    <row r="162" spans="2:5" x14ac:dyDescent="0.3">
      <c r="B162" s="127">
        <v>44834</v>
      </c>
      <c r="C162" s="133">
        <v>62.349997999999999</v>
      </c>
      <c r="D162" s="239">
        <f t="shared" si="4"/>
        <v>-0.67270342257217852</v>
      </c>
      <c r="E162" s="239">
        <v>1.8790800346555534E-2</v>
      </c>
    </row>
    <row r="163" spans="2:5" x14ac:dyDescent="0.3">
      <c r="B163" s="127">
        <v>45387</v>
      </c>
      <c r="C163" s="133">
        <v>190.5</v>
      </c>
      <c r="D163" s="239">
        <f t="shared" si="4"/>
        <v>2.6669874173823405</v>
      </c>
      <c r="E163" s="239">
        <v>1.871657754010695E-2</v>
      </c>
    </row>
    <row r="164" spans="2:5" x14ac:dyDescent="0.3">
      <c r="B164" s="127">
        <v>45019</v>
      </c>
      <c r="C164" s="133">
        <v>51.950001</v>
      </c>
      <c r="D164" s="239">
        <f t="shared" si="4"/>
        <v>-0.61504259240554116</v>
      </c>
      <c r="E164" s="239">
        <v>1.8627470588235301E-2</v>
      </c>
    </row>
    <row r="165" spans="2:5" x14ac:dyDescent="0.3">
      <c r="B165" s="127">
        <v>44426</v>
      </c>
      <c r="C165" s="133">
        <v>134.949997</v>
      </c>
      <c r="D165" s="239">
        <f t="shared" si="4"/>
        <v>0.13498734003385462</v>
      </c>
      <c r="E165" s="239">
        <v>1.8490543396226387E-2</v>
      </c>
    </row>
    <row r="166" spans="2:5" x14ac:dyDescent="0.3">
      <c r="B166" s="127">
        <v>45266</v>
      </c>
      <c r="C166" s="133">
        <v>118.900002</v>
      </c>
      <c r="D166" s="239">
        <f t="shared" si="4"/>
        <v>1.0203909267762423</v>
      </c>
      <c r="E166" s="239">
        <v>1.8415434689507501E-2</v>
      </c>
    </row>
    <row r="167" spans="2:5" x14ac:dyDescent="0.3">
      <c r="B167" s="127">
        <v>44831</v>
      </c>
      <c r="C167" s="133">
        <v>58.849997999999999</v>
      </c>
      <c r="D167" s="239">
        <f t="shared" si="4"/>
        <v>-0.32004626273669806</v>
      </c>
      <c r="E167" s="239">
        <v>1.8166072978651776E-2</v>
      </c>
    </row>
    <row r="168" spans="2:5" x14ac:dyDescent="0.3">
      <c r="B168" s="127">
        <v>45141</v>
      </c>
      <c r="C168" s="133">
        <v>86.550003000000004</v>
      </c>
      <c r="D168" s="239">
        <f t="shared" si="4"/>
        <v>0.3587127416214641</v>
      </c>
      <c r="E168" s="239">
        <v>1.7636683681245723E-2</v>
      </c>
    </row>
    <row r="169" spans="2:5" x14ac:dyDescent="0.3">
      <c r="B169" s="127">
        <v>45061</v>
      </c>
      <c r="C169" s="133">
        <v>63.700001</v>
      </c>
      <c r="D169" s="239">
        <f t="shared" si="4"/>
        <v>-0.37148493086304746</v>
      </c>
      <c r="E169" s="239">
        <v>1.7571933468751882E-2</v>
      </c>
    </row>
    <row r="170" spans="2:5" x14ac:dyDescent="0.3">
      <c r="B170" s="127">
        <v>45180</v>
      </c>
      <c r="C170" s="133">
        <v>101.349998</v>
      </c>
      <c r="D170" s="239">
        <f t="shared" si="4"/>
        <v>0.33707116080193289</v>
      </c>
      <c r="E170" s="239">
        <v>1.7570281477314889E-2</v>
      </c>
    </row>
    <row r="171" spans="2:5" x14ac:dyDescent="0.3">
      <c r="B171" s="127">
        <v>45085</v>
      </c>
      <c r="C171" s="133">
        <v>75.800003000000004</v>
      </c>
      <c r="D171" s="239">
        <f t="shared" si="4"/>
        <v>-4.5961784741646739E-3</v>
      </c>
      <c r="E171" s="239">
        <v>1.7449704697986627E-2</v>
      </c>
    </row>
    <row r="172" spans="2:5" x14ac:dyDescent="0.3">
      <c r="B172" s="127">
        <v>45104</v>
      </c>
      <c r="C172" s="133">
        <v>76.150002000000001</v>
      </c>
      <c r="D172" s="239">
        <f t="shared" si="4"/>
        <v>-0.41310210404624276</v>
      </c>
      <c r="E172" s="239">
        <v>1.7368123376569782E-2</v>
      </c>
    </row>
    <row r="173" spans="2:5" x14ac:dyDescent="0.3">
      <c r="B173" s="127">
        <v>45295</v>
      </c>
      <c r="C173" s="133">
        <v>129.75</v>
      </c>
      <c r="D173" s="239">
        <f t="shared" si="4"/>
        <v>-7.0225745534380268E-2</v>
      </c>
      <c r="E173" s="239">
        <v>1.7248114059236801E-2</v>
      </c>
    </row>
    <row r="174" spans="2:5" x14ac:dyDescent="0.3">
      <c r="B174" s="127">
        <v>45322</v>
      </c>
      <c r="C174" s="133">
        <v>139.550003</v>
      </c>
      <c r="D174" s="239">
        <f t="shared" si="4"/>
        <v>-9.8805310992367695E-2</v>
      </c>
      <c r="E174" s="239">
        <v>1.7128323989686441E-2</v>
      </c>
    </row>
    <row r="175" spans="2:5" x14ac:dyDescent="0.3">
      <c r="B175" s="127">
        <v>45337</v>
      </c>
      <c r="C175" s="133">
        <v>154.85000600000001</v>
      </c>
      <c r="D175" s="239">
        <f t="shared" si="4"/>
        <v>2.0362746274509806</v>
      </c>
      <c r="E175" s="239">
        <v>1.7077215106732397E-2</v>
      </c>
    </row>
    <row r="176" spans="2:5" x14ac:dyDescent="0.3">
      <c r="B176" s="127">
        <v>44944</v>
      </c>
      <c r="C176" s="133">
        <v>51</v>
      </c>
      <c r="D176" s="239">
        <f t="shared" si="4"/>
        <v>-0.15422884169533735</v>
      </c>
      <c r="E176" s="239">
        <v>1.6949111986077275E-2</v>
      </c>
    </row>
    <row r="177" spans="2:5" x14ac:dyDescent="0.3">
      <c r="B177" s="127">
        <v>44928</v>
      </c>
      <c r="C177" s="133">
        <v>60.299999</v>
      </c>
      <c r="D177" s="239">
        <f t="shared" si="4"/>
        <v>-0.49135388043811357</v>
      </c>
      <c r="E177" s="239">
        <v>1.6863406692468916E-2</v>
      </c>
    </row>
    <row r="178" spans="2:5" x14ac:dyDescent="0.3">
      <c r="B178" s="127">
        <v>45260</v>
      </c>
      <c r="C178" s="133">
        <v>118.550003</v>
      </c>
      <c r="D178" s="239">
        <f t="shared" si="4"/>
        <v>0.43436176807352045</v>
      </c>
      <c r="E178" s="239">
        <v>1.67238853640461E-2</v>
      </c>
    </row>
    <row r="179" spans="2:5" x14ac:dyDescent="0.3">
      <c r="B179" s="127">
        <v>45132</v>
      </c>
      <c r="C179" s="133">
        <v>82.650002000000001</v>
      </c>
      <c r="D179" s="239">
        <f t="shared" si="4"/>
        <v>-0.34946871272407604</v>
      </c>
      <c r="E179" s="239">
        <v>1.6605153138801197E-2</v>
      </c>
    </row>
    <row r="180" spans="2:5" x14ac:dyDescent="0.3">
      <c r="B180" s="127">
        <v>45287</v>
      </c>
      <c r="C180" s="133">
        <v>127.050003</v>
      </c>
      <c r="D180" s="239">
        <f t="shared" si="4"/>
        <v>0.92354272868087528</v>
      </c>
      <c r="E180" s="239">
        <v>1.640002400000003E-2</v>
      </c>
    </row>
    <row r="181" spans="2:5" x14ac:dyDescent="0.3">
      <c r="B181" s="127">
        <v>44733</v>
      </c>
      <c r="C181" s="133">
        <v>66.050003000000004</v>
      </c>
      <c r="D181" s="239">
        <f t="shared" si="4"/>
        <v>-0.48976435279484781</v>
      </c>
      <c r="E181" s="239">
        <v>1.6153892307692368E-2</v>
      </c>
    </row>
    <row r="182" spans="2:5" x14ac:dyDescent="0.3">
      <c r="B182" s="127">
        <v>45309</v>
      </c>
      <c r="C182" s="133">
        <v>129.449997</v>
      </c>
      <c r="D182" s="239">
        <f t="shared" si="4"/>
        <v>1.3905815737550664</v>
      </c>
      <c r="E182" s="239">
        <v>1.6091012306263509E-2</v>
      </c>
    </row>
    <row r="183" spans="2:5" x14ac:dyDescent="0.3">
      <c r="B183" s="127">
        <v>45035</v>
      </c>
      <c r="C183" s="133">
        <v>54.150002000000001</v>
      </c>
      <c r="D183" s="239">
        <f t="shared" si="4"/>
        <v>-0.60503282545443504</v>
      </c>
      <c r="E183" s="239">
        <v>1.5947523751360687E-2</v>
      </c>
    </row>
    <row r="184" spans="2:5" x14ac:dyDescent="0.3">
      <c r="B184" s="127">
        <v>44476</v>
      </c>
      <c r="C184" s="133">
        <v>137.10000600000001</v>
      </c>
      <c r="D184" s="239">
        <f t="shared" si="4"/>
        <v>0.37858230402963222</v>
      </c>
      <c r="E184" s="239">
        <v>1.5931893647985865E-2</v>
      </c>
    </row>
    <row r="185" spans="2:5" x14ac:dyDescent="0.3">
      <c r="B185" s="127">
        <v>45183</v>
      </c>
      <c r="C185" s="133">
        <v>99.449996999999996</v>
      </c>
      <c r="D185" s="239">
        <f t="shared" si="4"/>
        <v>0.81478100026972622</v>
      </c>
      <c r="E185" s="239">
        <v>1.5832430728653056E-2</v>
      </c>
    </row>
    <row r="186" spans="2:5" x14ac:dyDescent="0.3">
      <c r="B186" s="127">
        <v>44993</v>
      </c>
      <c r="C186" s="133">
        <v>54.799999</v>
      </c>
      <c r="D186" s="239">
        <f t="shared" si="4"/>
        <v>-0.15038761240310078</v>
      </c>
      <c r="E186" s="239">
        <v>1.575529164494361E-2</v>
      </c>
    </row>
    <row r="187" spans="2:5" x14ac:dyDescent="0.3">
      <c r="B187" s="127">
        <v>45065</v>
      </c>
      <c r="C187" s="133">
        <v>64.5</v>
      </c>
      <c r="D187" s="239">
        <f t="shared" si="4"/>
        <v>0.16321007821081915</v>
      </c>
      <c r="E187" s="239">
        <v>1.5748031496062992E-2</v>
      </c>
    </row>
    <row r="188" spans="2:5" x14ac:dyDescent="0.3">
      <c r="B188" s="127">
        <v>44781</v>
      </c>
      <c r="C188" s="133">
        <v>55.450001</v>
      </c>
      <c r="D188" s="239">
        <f t="shared" si="4"/>
        <v>-0.15019155555555555</v>
      </c>
      <c r="E188" s="239">
        <v>1.5567821083070386E-2</v>
      </c>
    </row>
    <row r="189" spans="2:5" x14ac:dyDescent="0.3">
      <c r="B189" s="127">
        <v>44790</v>
      </c>
      <c r="C189" s="133">
        <v>65.25</v>
      </c>
      <c r="D189" s="239">
        <f t="shared" si="4"/>
        <v>-0.35714285714285715</v>
      </c>
      <c r="E189" s="239">
        <v>1.556420233463035E-2</v>
      </c>
    </row>
    <row r="190" spans="2:5" x14ac:dyDescent="0.3">
      <c r="B190" s="127">
        <v>45198</v>
      </c>
      <c r="C190" s="133">
        <v>101.5</v>
      </c>
      <c r="D190" s="239">
        <f t="shared" si="4"/>
        <v>0.40290259579551063</v>
      </c>
      <c r="E190" s="239">
        <v>1.5507784357412275E-2</v>
      </c>
    </row>
    <row r="191" spans="2:5" x14ac:dyDescent="0.3">
      <c r="B191" s="127">
        <v>45083</v>
      </c>
      <c r="C191" s="133">
        <v>72.349997999999999</v>
      </c>
      <c r="D191" s="239">
        <f t="shared" si="4"/>
        <v>-0.36171151939499813</v>
      </c>
      <c r="E191" s="239">
        <v>1.5438568421052623E-2</v>
      </c>
    </row>
    <row r="192" spans="2:5" x14ac:dyDescent="0.3">
      <c r="B192" s="127">
        <v>45219</v>
      </c>
      <c r="C192" s="133">
        <v>113.349998</v>
      </c>
      <c r="D192" s="239">
        <f t="shared" si="4"/>
        <v>-0.20539780744750677</v>
      </c>
      <c r="E192" s="239">
        <v>1.5226117058197623E-2</v>
      </c>
    </row>
    <row r="193" spans="2:5" x14ac:dyDescent="0.3">
      <c r="B193" s="127">
        <v>44543</v>
      </c>
      <c r="C193" s="133">
        <v>142.64999399999999</v>
      </c>
      <c r="D193" s="239">
        <f t="shared" si="4"/>
        <v>0.54466699609457481</v>
      </c>
      <c r="E193" s="239">
        <v>1.4941237674680011E-2</v>
      </c>
    </row>
    <row r="194" spans="2:5" x14ac:dyDescent="0.3">
      <c r="B194" s="127">
        <v>45166</v>
      </c>
      <c r="C194" s="133">
        <v>92.349997999999999</v>
      </c>
      <c r="D194" s="239">
        <f t="shared" si="4"/>
        <v>-0.49286109304136982</v>
      </c>
      <c r="E194" s="239">
        <v>1.4835142857142851E-2</v>
      </c>
    </row>
    <row r="195" spans="2:5" x14ac:dyDescent="0.3">
      <c r="B195" s="127">
        <v>45379</v>
      </c>
      <c r="C195" s="133">
        <v>182.10000600000001</v>
      </c>
      <c r="D195" s="239">
        <f t="shared" ref="D195:D258" si="5">(C195-C196)/C196</f>
        <v>0.82282284638993308</v>
      </c>
      <c r="E195" s="239">
        <v>1.4767395064375573E-2</v>
      </c>
    </row>
    <row r="196" spans="2:5" x14ac:dyDescent="0.3">
      <c r="B196" s="127">
        <v>45195</v>
      </c>
      <c r="C196" s="133">
        <v>99.900002000000001</v>
      </c>
      <c r="D196" s="239">
        <f t="shared" si="5"/>
        <v>0.24953102875038263</v>
      </c>
      <c r="E196" s="239">
        <v>1.4728339707313597E-2</v>
      </c>
    </row>
    <row r="197" spans="2:5" x14ac:dyDescent="0.3">
      <c r="B197" s="127">
        <v>44620</v>
      </c>
      <c r="C197" s="133">
        <v>79.949996999999996</v>
      </c>
      <c r="D197" s="239">
        <f t="shared" si="5"/>
        <v>-0.41791049503121253</v>
      </c>
      <c r="E197" s="239">
        <v>1.4593831931706809E-2</v>
      </c>
    </row>
    <row r="198" spans="2:5" x14ac:dyDescent="0.3">
      <c r="B198" s="127">
        <v>44421</v>
      </c>
      <c r="C198" s="133">
        <v>137.35000600000001</v>
      </c>
      <c r="D198" s="239">
        <f t="shared" si="5"/>
        <v>1.2224920424351464</v>
      </c>
      <c r="E198" s="239">
        <v>1.4027383108764568E-2</v>
      </c>
    </row>
    <row r="199" spans="2:5" x14ac:dyDescent="0.3">
      <c r="B199" s="127">
        <v>45056</v>
      </c>
      <c r="C199" s="133">
        <v>61.799999</v>
      </c>
      <c r="D199" s="239">
        <f t="shared" si="5"/>
        <v>4.8346021232467819E-2</v>
      </c>
      <c r="E199" s="239">
        <v>1.3945824217459806E-2</v>
      </c>
    </row>
    <row r="200" spans="2:5" x14ac:dyDescent="0.3">
      <c r="B200" s="127">
        <v>44922</v>
      </c>
      <c r="C200" s="133">
        <v>58.950001</v>
      </c>
      <c r="D200" s="239">
        <f t="shared" si="5"/>
        <v>6.5040706957207137E-2</v>
      </c>
      <c r="E200" s="239">
        <v>1.3757505975666169E-2</v>
      </c>
    </row>
    <row r="201" spans="2:5" x14ac:dyDescent="0.3">
      <c r="B201" s="127">
        <v>44978</v>
      </c>
      <c r="C201" s="133">
        <v>55.349997999999999</v>
      </c>
      <c r="D201" s="239">
        <f t="shared" si="5"/>
        <v>-0.21489364539007094</v>
      </c>
      <c r="E201" s="239">
        <v>1.3736264239423599E-2</v>
      </c>
    </row>
    <row r="202" spans="2:5" x14ac:dyDescent="0.3">
      <c r="B202" s="127">
        <v>44736</v>
      </c>
      <c r="C202" s="133">
        <v>70.5</v>
      </c>
      <c r="D202" s="239">
        <f t="shared" si="5"/>
        <v>0.25892857142857145</v>
      </c>
      <c r="E202" s="239">
        <v>1.3659194234686031E-2</v>
      </c>
    </row>
    <row r="203" spans="2:5" x14ac:dyDescent="0.3">
      <c r="B203" s="127">
        <v>44935</v>
      </c>
      <c r="C203" s="133">
        <v>56</v>
      </c>
      <c r="D203" s="239">
        <f t="shared" si="5"/>
        <v>-0.25432754339087998</v>
      </c>
      <c r="E203" s="239">
        <v>1.3574660633484163E-2</v>
      </c>
    </row>
    <row r="204" spans="2:5" x14ac:dyDescent="0.3">
      <c r="B204" s="127">
        <v>45092</v>
      </c>
      <c r="C204" s="133">
        <v>75.099997999999999</v>
      </c>
      <c r="D204" s="239">
        <f t="shared" si="5"/>
        <v>-0.38366845110658104</v>
      </c>
      <c r="E204" s="239">
        <v>1.3495277017416384E-2</v>
      </c>
    </row>
    <row r="205" spans="2:5" x14ac:dyDescent="0.3">
      <c r="B205" s="127">
        <v>45246</v>
      </c>
      <c r="C205" s="133">
        <v>121.849998</v>
      </c>
      <c r="D205" s="239">
        <f t="shared" si="5"/>
        <v>-0.2233906777587257</v>
      </c>
      <c r="E205" s="239">
        <v>1.3305596673596669E-2</v>
      </c>
    </row>
    <row r="206" spans="2:5" x14ac:dyDescent="0.3">
      <c r="B206" s="127">
        <v>45363</v>
      </c>
      <c r="C206" s="133">
        <v>156.89999399999999</v>
      </c>
      <c r="D206" s="239">
        <f t="shared" si="5"/>
        <v>0.20460647984644909</v>
      </c>
      <c r="E206" s="239">
        <v>1.3238540010130737E-2</v>
      </c>
    </row>
    <row r="207" spans="2:5" x14ac:dyDescent="0.3">
      <c r="B207" s="127">
        <v>45279</v>
      </c>
      <c r="C207" s="133">
        <v>130.25</v>
      </c>
      <c r="D207" s="239">
        <f t="shared" si="5"/>
        <v>-0.29403794037940378</v>
      </c>
      <c r="E207" s="239">
        <v>1.3224402647427368E-2</v>
      </c>
    </row>
    <row r="208" spans="2:5" x14ac:dyDescent="0.3">
      <c r="B208" s="127">
        <v>45383</v>
      </c>
      <c r="C208" s="133">
        <v>184.5</v>
      </c>
      <c r="D208" s="239">
        <f t="shared" si="5"/>
        <v>0.46603101257101331</v>
      </c>
      <c r="E208" s="239">
        <v>1.3179538280740047E-2</v>
      </c>
    </row>
    <row r="209" spans="2:5" x14ac:dyDescent="0.3">
      <c r="B209" s="127">
        <v>44434</v>
      </c>
      <c r="C209" s="133">
        <v>125.849998</v>
      </c>
      <c r="D209" s="239">
        <f t="shared" si="5"/>
        <v>0.99761901587301582</v>
      </c>
      <c r="E209" s="239">
        <v>1.2877247484909451E-2</v>
      </c>
    </row>
    <row r="210" spans="2:5" x14ac:dyDescent="0.3">
      <c r="B210" s="127">
        <v>44869</v>
      </c>
      <c r="C210" s="133">
        <v>63</v>
      </c>
      <c r="D210" s="239">
        <f t="shared" si="5"/>
        <v>-1.5625E-2</v>
      </c>
      <c r="E210" s="239">
        <v>1.2861720050454656E-2</v>
      </c>
    </row>
    <row r="211" spans="2:5" x14ac:dyDescent="0.3">
      <c r="B211" s="127">
        <v>44890</v>
      </c>
      <c r="C211" s="133">
        <v>64</v>
      </c>
      <c r="D211" s="239">
        <f t="shared" si="5"/>
        <v>-0.24215509445192754</v>
      </c>
      <c r="E211" s="239">
        <v>1.265821182502829E-2</v>
      </c>
    </row>
    <row r="212" spans="2:5" x14ac:dyDescent="0.3">
      <c r="B212" s="127">
        <v>44662</v>
      </c>
      <c r="C212" s="133">
        <v>84.449996999999996</v>
      </c>
      <c r="D212" s="239">
        <f t="shared" si="5"/>
        <v>3.874531222342012E-2</v>
      </c>
      <c r="E212" s="239">
        <v>1.258986780360024E-2</v>
      </c>
    </row>
    <row r="213" spans="2:5" x14ac:dyDescent="0.3">
      <c r="B213" s="127">
        <v>45131</v>
      </c>
      <c r="C213" s="133">
        <v>81.300003000000004</v>
      </c>
      <c r="D213" s="239">
        <f t="shared" si="5"/>
        <v>0.50974941540387808</v>
      </c>
      <c r="E213" s="239">
        <v>1.2453299659278966E-2</v>
      </c>
    </row>
    <row r="214" spans="2:5" x14ac:dyDescent="0.3">
      <c r="B214" s="127">
        <v>45029</v>
      </c>
      <c r="C214" s="133">
        <v>53.849997999999999</v>
      </c>
      <c r="D214" s="239">
        <f t="shared" si="5"/>
        <v>-0.60750729462479502</v>
      </c>
      <c r="E214" s="239">
        <v>1.2217988492143056E-2</v>
      </c>
    </row>
    <row r="215" spans="2:5" x14ac:dyDescent="0.3">
      <c r="B215" s="127">
        <v>45321</v>
      </c>
      <c r="C215" s="133">
        <v>137.199997</v>
      </c>
      <c r="D215" s="239">
        <f t="shared" si="5"/>
        <v>1.1899440162827128</v>
      </c>
      <c r="E215" s="239">
        <v>1.2172585492307163E-2</v>
      </c>
    </row>
    <row r="216" spans="2:5" x14ac:dyDescent="0.3">
      <c r="B216" s="127">
        <v>44851</v>
      </c>
      <c r="C216" s="133">
        <v>62.650002000000001</v>
      </c>
      <c r="D216" s="239">
        <f t="shared" si="5"/>
        <v>-0.61810423130562209</v>
      </c>
      <c r="E216" s="239">
        <v>1.2116316248261188E-2</v>
      </c>
    </row>
    <row r="217" spans="2:5" x14ac:dyDescent="0.3">
      <c r="B217" s="127">
        <v>45345</v>
      </c>
      <c r="C217" s="133">
        <v>164.050003</v>
      </c>
      <c r="D217" s="239">
        <f t="shared" si="5"/>
        <v>4.6904953035831955E-2</v>
      </c>
      <c r="E217" s="239">
        <v>1.2029592398657876E-2</v>
      </c>
    </row>
    <row r="218" spans="2:5" x14ac:dyDescent="0.3">
      <c r="B218" s="127">
        <v>45338</v>
      </c>
      <c r="C218" s="133">
        <v>156.699997</v>
      </c>
      <c r="D218" s="239">
        <f t="shared" si="5"/>
        <v>1.4503517521446168</v>
      </c>
      <c r="E218" s="239">
        <v>1.1946986944256163E-2</v>
      </c>
    </row>
    <row r="219" spans="2:5" x14ac:dyDescent="0.3">
      <c r="B219" s="127">
        <v>44823</v>
      </c>
      <c r="C219" s="133">
        <v>63.950001</v>
      </c>
      <c r="D219" s="239">
        <f t="shared" si="5"/>
        <v>5.0944997565981857E-2</v>
      </c>
      <c r="E219" s="239">
        <v>1.186708841982455E-2</v>
      </c>
    </row>
    <row r="220" spans="2:5" x14ac:dyDescent="0.3">
      <c r="B220" s="127">
        <v>44924</v>
      </c>
      <c r="C220" s="133">
        <v>60.849997999999999</v>
      </c>
      <c r="D220" s="239">
        <f t="shared" si="5"/>
        <v>-3.1821798944209993E-2</v>
      </c>
      <c r="E220" s="239">
        <v>1.1637505847464456E-2</v>
      </c>
    </row>
    <row r="221" spans="2:5" x14ac:dyDescent="0.3">
      <c r="B221" s="127">
        <v>44915</v>
      </c>
      <c r="C221" s="133">
        <v>62.849997999999999</v>
      </c>
      <c r="D221" s="239">
        <f t="shared" si="5"/>
        <v>-0.56095004796158077</v>
      </c>
      <c r="E221" s="239">
        <v>1.1263008487111533E-2</v>
      </c>
    </row>
    <row r="222" spans="2:5" x14ac:dyDescent="0.3">
      <c r="B222" s="127">
        <v>44452</v>
      </c>
      <c r="C222" s="133">
        <v>143.14999399999999</v>
      </c>
      <c r="D222" s="239">
        <f t="shared" si="5"/>
        <v>6.5897176487777057E-2</v>
      </c>
      <c r="E222" s="239">
        <v>1.0946242474029167E-2</v>
      </c>
    </row>
    <row r="223" spans="2:5" x14ac:dyDescent="0.3">
      <c r="B223" s="127">
        <v>45300</v>
      </c>
      <c r="C223" s="133">
        <v>134.300003</v>
      </c>
      <c r="D223" s="239">
        <f t="shared" si="5"/>
        <v>0.61031174795415477</v>
      </c>
      <c r="E223" s="239">
        <v>1.0914542224409053E-2</v>
      </c>
    </row>
    <row r="224" spans="2:5" x14ac:dyDescent="0.3">
      <c r="B224" s="127">
        <v>44659</v>
      </c>
      <c r="C224" s="133">
        <v>83.400002000000001</v>
      </c>
      <c r="D224" s="239">
        <f t="shared" si="5"/>
        <v>4.7738744918058934E-2</v>
      </c>
      <c r="E224" s="239">
        <v>1.0909115151515159E-2</v>
      </c>
    </row>
    <row r="225" spans="2:5" x14ac:dyDescent="0.3">
      <c r="B225" s="127">
        <v>44677</v>
      </c>
      <c r="C225" s="133">
        <v>79.599997999999999</v>
      </c>
      <c r="D225" s="239">
        <f t="shared" si="5"/>
        <v>0.28594499883861069</v>
      </c>
      <c r="E225" s="239">
        <v>1.0793625396825388E-2</v>
      </c>
    </row>
    <row r="226" spans="2:5" x14ac:dyDescent="0.3">
      <c r="B226" s="127">
        <v>44848</v>
      </c>
      <c r="C226" s="133">
        <v>61.900002000000001</v>
      </c>
      <c r="D226" s="239">
        <f t="shared" si="5"/>
        <v>-0.4423423243243243</v>
      </c>
      <c r="E226" s="239">
        <v>1.0612277551020418E-2</v>
      </c>
    </row>
    <row r="227" spans="2:5" x14ac:dyDescent="0.3">
      <c r="B227" s="127">
        <v>45212</v>
      </c>
      <c r="C227" s="133">
        <v>111</v>
      </c>
      <c r="D227" s="239">
        <f t="shared" si="5"/>
        <v>-0.19565217391304349</v>
      </c>
      <c r="E227" s="239">
        <v>1.0468839516956574E-2</v>
      </c>
    </row>
    <row r="228" spans="2:5" x14ac:dyDescent="0.3">
      <c r="B228" s="127">
        <v>44470</v>
      </c>
      <c r="C228" s="133">
        <v>138</v>
      </c>
      <c r="D228" s="239">
        <f t="shared" si="5"/>
        <v>3.954802259887006E-2</v>
      </c>
      <c r="E228" s="239">
        <v>1.0248857529332703E-2</v>
      </c>
    </row>
    <row r="229" spans="2:5" x14ac:dyDescent="0.3">
      <c r="B229" s="127">
        <v>44557</v>
      </c>
      <c r="C229" s="133">
        <v>132.75</v>
      </c>
      <c r="D229" s="239">
        <f t="shared" si="5"/>
        <v>1.1274037779678276</v>
      </c>
      <c r="E229" s="239">
        <v>9.8897149461327407E-3</v>
      </c>
    </row>
    <row r="230" spans="2:5" x14ac:dyDescent="0.3">
      <c r="B230" s="127">
        <v>45057</v>
      </c>
      <c r="C230" s="133">
        <v>62.400002000000001</v>
      </c>
      <c r="D230" s="239">
        <f t="shared" si="5"/>
        <v>0.31645568284997116</v>
      </c>
      <c r="E230" s="239">
        <v>9.7087865648671119E-3</v>
      </c>
    </row>
    <row r="231" spans="2:5" x14ac:dyDescent="0.3">
      <c r="B231" s="127">
        <v>44956</v>
      </c>
      <c r="C231" s="133">
        <v>47.400002000000001</v>
      </c>
      <c r="D231" s="239">
        <f t="shared" si="5"/>
        <v>-0.25295506299519205</v>
      </c>
      <c r="E231" s="239">
        <v>9.5846856318490877E-3</v>
      </c>
    </row>
    <row r="232" spans="2:5" x14ac:dyDescent="0.3">
      <c r="B232" s="127">
        <v>44825</v>
      </c>
      <c r="C232" s="133">
        <v>63.450001</v>
      </c>
      <c r="D232" s="239">
        <f t="shared" si="5"/>
        <v>-0.298119473492932</v>
      </c>
      <c r="E232" s="239">
        <v>9.546587415961429E-3</v>
      </c>
    </row>
    <row r="233" spans="2:5" x14ac:dyDescent="0.3">
      <c r="B233" s="127">
        <v>44592</v>
      </c>
      <c r="C233" s="133">
        <v>90.400002000000001</v>
      </c>
      <c r="D233" s="239">
        <f t="shared" si="5"/>
        <v>-0.22998296030693424</v>
      </c>
      <c r="E233" s="239">
        <v>9.4918924793335503E-3</v>
      </c>
    </row>
    <row r="234" spans="2:5" x14ac:dyDescent="0.3">
      <c r="B234" s="127">
        <v>45264</v>
      </c>
      <c r="C234" s="133">
        <v>117.400002</v>
      </c>
      <c r="D234" s="239">
        <f t="shared" si="5"/>
        <v>0.57056858862876259</v>
      </c>
      <c r="E234" s="239">
        <v>9.4582886640166026E-3</v>
      </c>
    </row>
    <row r="235" spans="2:5" x14ac:dyDescent="0.3">
      <c r="B235" s="127">
        <v>45113</v>
      </c>
      <c r="C235" s="133">
        <v>74.75</v>
      </c>
      <c r="D235" s="239">
        <f t="shared" si="5"/>
        <v>-1.3359786596119797E-3</v>
      </c>
      <c r="E235" s="239">
        <v>9.4530313523416894E-3</v>
      </c>
    </row>
    <row r="236" spans="2:5" x14ac:dyDescent="0.3">
      <c r="B236" s="127">
        <v>45103</v>
      </c>
      <c r="C236" s="133">
        <v>74.849997999999999</v>
      </c>
      <c r="D236" s="239">
        <f t="shared" si="5"/>
        <v>-7.7634058468661546E-2</v>
      </c>
      <c r="E236" s="239">
        <v>9.4402694689070775E-3</v>
      </c>
    </row>
    <row r="237" spans="2:5" x14ac:dyDescent="0.3">
      <c r="B237" s="127">
        <v>44642</v>
      </c>
      <c r="C237" s="133">
        <v>81.150002000000001</v>
      </c>
      <c r="D237" s="239">
        <f t="shared" si="5"/>
        <v>4.7096800000000008E-2</v>
      </c>
      <c r="E237" s="239">
        <v>9.3283579769065181E-3</v>
      </c>
    </row>
    <row r="238" spans="2:5" x14ac:dyDescent="0.3">
      <c r="B238" s="127">
        <v>45119</v>
      </c>
      <c r="C238" s="133">
        <v>77.5</v>
      </c>
      <c r="D238" s="239">
        <f t="shared" si="5"/>
        <v>-0.39688715953307391</v>
      </c>
      <c r="E238" s="239">
        <v>9.1145439147964115E-3</v>
      </c>
    </row>
    <row r="239" spans="2:5" x14ac:dyDescent="0.3">
      <c r="B239" s="127">
        <v>45282</v>
      </c>
      <c r="C239" s="133">
        <v>128.5</v>
      </c>
      <c r="D239" s="239">
        <f t="shared" si="5"/>
        <v>-8.0829776520104965E-2</v>
      </c>
      <c r="E239" s="239">
        <v>9.0302474916411114E-3</v>
      </c>
    </row>
    <row r="240" spans="2:5" x14ac:dyDescent="0.3">
      <c r="B240" s="127">
        <v>44537</v>
      </c>
      <c r="C240" s="133">
        <v>139.800003</v>
      </c>
      <c r="D240" s="239">
        <f t="shared" si="5"/>
        <v>1.4986595263867823</v>
      </c>
      <c r="E240" s="239">
        <v>9.0220135181086937E-3</v>
      </c>
    </row>
    <row r="241" spans="2:5" x14ac:dyDescent="0.3">
      <c r="B241" s="127">
        <v>44783</v>
      </c>
      <c r="C241" s="133">
        <v>55.950001</v>
      </c>
      <c r="D241" s="239">
        <f t="shared" si="5"/>
        <v>-9.7580629032258059E-2</v>
      </c>
      <c r="E241" s="239">
        <v>9.0171323892311566E-3</v>
      </c>
    </row>
    <row r="242" spans="2:5" x14ac:dyDescent="0.3">
      <c r="B242" s="127">
        <v>44795</v>
      </c>
      <c r="C242" s="133">
        <v>62</v>
      </c>
      <c r="D242" s="239">
        <f t="shared" si="5"/>
        <v>-5.6134404366781111E-3</v>
      </c>
      <c r="E242" s="239">
        <v>8.9503497322969885E-3</v>
      </c>
    </row>
    <row r="243" spans="2:5" x14ac:dyDescent="0.3">
      <c r="B243" s="127">
        <v>44858</v>
      </c>
      <c r="C243" s="133">
        <v>62.349997999999999</v>
      </c>
      <c r="D243" s="239">
        <f t="shared" si="5"/>
        <v>-0.3640999888597658</v>
      </c>
      <c r="E243" s="239">
        <v>8.8996603381822012E-3</v>
      </c>
    </row>
    <row r="244" spans="2:5" x14ac:dyDescent="0.3">
      <c r="B244" s="127">
        <v>45173</v>
      </c>
      <c r="C244" s="133">
        <v>98.050003000000004</v>
      </c>
      <c r="D244" s="239">
        <f t="shared" si="5"/>
        <v>0.88015338906410789</v>
      </c>
      <c r="E244" s="239">
        <v>8.7449179653782041E-3</v>
      </c>
    </row>
    <row r="245" spans="2:5" x14ac:dyDescent="0.3">
      <c r="B245" s="127">
        <v>45022</v>
      </c>
      <c r="C245" s="133">
        <v>52.150002000000001</v>
      </c>
      <c r="D245" s="239">
        <f t="shared" si="5"/>
        <v>-0.62629881133001486</v>
      </c>
      <c r="E245" s="239">
        <v>8.7040810695535632E-3</v>
      </c>
    </row>
    <row r="246" spans="2:5" x14ac:dyDescent="0.3">
      <c r="B246" s="127">
        <v>45303</v>
      </c>
      <c r="C246" s="133">
        <v>139.550003</v>
      </c>
      <c r="D246" s="239">
        <f t="shared" si="5"/>
        <v>-1.2035376991150416E-2</v>
      </c>
      <c r="E246" s="239">
        <v>8.6736317163585534E-3</v>
      </c>
    </row>
    <row r="247" spans="2:5" x14ac:dyDescent="0.3">
      <c r="B247" s="127">
        <v>44447</v>
      </c>
      <c r="C247" s="133">
        <v>141.25</v>
      </c>
      <c r="D247" s="239">
        <f t="shared" si="5"/>
        <v>0.69466110845017659</v>
      </c>
      <c r="E247" s="239">
        <v>8.5683468353799051E-3</v>
      </c>
    </row>
    <row r="248" spans="2:5" x14ac:dyDescent="0.3">
      <c r="B248" s="127">
        <v>45133</v>
      </c>
      <c r="C248" s="133">
        <v>83.349997999999999</v>
      </c>
      <c r="D248" s="239">
        <f t="shared" si="5"/>
        <v>-0.36519424146547813</v>
      </c>
      <c r="E248" s="239">
        <v>8.4694008839830241E-3</v>
      </c>
    </row>
    <row r="249" spans="2:5" x14ac:dyDescent="0.3">
      <c r="B249" s="127">
        <v>44572</v>
      </c>
      <c r="C249" s="133">
        <v>131.300003</v>
      </c>
      <c r="D249" s="239">
        <f t="shared" si="5"/>
        <v>-1.0177090547022481E-2</v>
      </c>
      <c r="E249" s="239">
        <v>8.4485869842224927E-3</v>
      </c>
    </row>
    <row r="250" spans="2:5" x14ac:dyDescent="0.3">
      <c r="B250" s="127">
        <v>44501</v>
      </c>
      <c r="C250" s="133">
        <v>132.64999399999999</v>
      </c>
      <c r="D250" s="239">
        <f t="shared" si="5"/>
        <v>1.1464400670944994</v>
      </c>
      <c r="E250" s="239">
        <v>8.3617709989713077E-3</v>
      </c>
    </row>
    <row r="251" spans="2:5" x14ac:dyDescent="0.3">
      <c r="B251" s="127">
        <v>44855</v>
      </c>
      <c r="C251" s="133">
        <v>61.799999</v>
      </c>
      <c r="D251" s="239">
        <f t="shared" si="5"/>
        <v>-0.18308000837858537</v>
      </c>
      <c r="E251" s="239">
        <v>8.1566069846102287E-3</v>
      </c>
    </row>
    <row r="252" spans="2:5" x14ac:dyDescent="0.3">
      <c r="B252" s="127">
        <v>45110</v>
      </c>
      <c r="C252" s="133">
        <v>75.650002000000001</v>
      </c>
      <c r="D252" s="239">
        <f t="shared" si="5"/>
        <v>0.19889071945770903</v>
      </c>
      <c r="E252" s="239">
        <v>7.9946565758298085E-3</v>
      </c>
    </row>
    <row r="253" spans="2:5" x14ac:dyDescent="0.3">
      <c r="B253" s="127">
        <v>44865</v>
      </c>
      <c r="C253" s="133">
        <v>63.099997999999999</v>
      </c>
      <c r="D253" s="239">
        <f t="shared" si="5"/>
        <v>-0.54636955227737372</v>
      </c>
      <c r="E253" s="239">
        <v>7.9872207024671155E-3</v>
      </c>
    </row>
    <row r="254" spans="2:5" x14ac:dyDescent="0.3">
      <c r="B254" s="127">
        <v>44473</v>
      </c>
      <c r="C254" s="133">
        <v>139.10000600000001</v>
      </c>
      <c r="D254" s="239">
        <f t="shared" si="5"/>
        <v>0.26627226702361895</v>
      </c>
      <c r="E254" s="239">
        <v>7.9710579710145484E-3</v>
      </c>
    </row>
    <row r="255" spans="2:5" x14ac:dyDescent="0.3">
      <c r="B255" s="127">
        <v>45211</v>
      </c>
      <c r="C255" s="133">
        <v>109.849998</v>
      </c>
      <c r="D255" s="239">
        <f t="shared" si="5"/>
        <v>0.88745697787874611</v>
      </c>
      <c r="E255" s="239">
        <v>7.7981467889908195E-3</v>
      </c>
    </row>
    <row r="256" spans="2:5" x14ac:dyDescent="0.3">
      <c r="B256" s="127">
        <v>45042</v>
      </c>
      <c r="C256" s="133">
        <v>58.200001</v>
      </c>
      <c r="D256" s="239">
        <f t="shared" si="5"/>
        <v>0.1235521645473391</v>
      </c>
      <c r="E256" s="239">
        <v>7.7922251082251136E-3</v>
      </c>
    </row>
    <row r="257" spans="2:5" x14ac:dyDescent="0.3">
      <c r="B257" s="127">
        <v>44974</v>
      </c>
      <c r="C257" s="133">
        <v>51.799999</v>
      </c>
      <c r="D257" s="239">
        <f t="shared" si="5"/>
        <v>-0.38734479997593851</v>
      </c>
      <c r="E257" s="239">
        <v>7.7820424987531918E-3</v>
      </c>
    </row>
    <row r="258" spans="2:5" x14ac:dyDescent="0.3">
      <c r="B258" s="127">
        <v>44657</v>
      </c>
      <c r="C258" s="133">
        <v>84.550003000000004</v>
      </c>
      <c r="D258" s="239">
        <f t="shared" si="5"/>
        <v>0.29877120733552104</v>
      </c>
      <c r="E258" s="239">
        <v>7.7473299702663073E-3</v>
      </c>
    </row>
    <row r="259" spans="2:5" x14ac:dyDescent="0.3">
      <c r="B259" s="127">
        <v>44861</v>
      </c>
      <c r="C259" s="133">
        <v>65.099997999999999</v>
      </c>
      <c r="D259" s="239">
        <f t="shared" ref="D259:D322" si="6">(C259-C260)/C260</f>
        <v>-0.23185843067846609</v>
      </c>
      <c r="E259" s="239">
        <v>7.7399383201219299E-3</v>
      </c>
    </row>
    <row r="260" spans="2:5" x14ac:dyDescent="0.3">
      <c r="B260" s="127">
        <v>45139</v>
      </c>
      <c r="C260" s="133">
        <v>84.75</v>
      </c>
      <c r="D260" s="239">
        <f t="shared" si="6"/>
        <v>-0.15165166863560223</v>
      </c>
      <c r="E260" s="239">
        <v>7.7289181386187506E-3</v>
      </c>
    </row>
    <row r="261" spans="2:5" x14ac:dyDescent="0.3">
      <c r="B261" s="127">
        <v>45191</v>
      </c>
      <c r="C261" s="133">
        <v>99.900002000000001</v>
      </c>
      <c r="D261" s="239">
        <f t="shared" si="6"/>
        <v>-0.25752508530230211</v>
      </c>
      <c r="E261" s="239">
        <v>7.5642963678407187E-3</v>
      </c>
    </row>
    <row r="262" spans="2:5" x14ac:dyDescent="0.3">
      <c r="B262" s="127">
        <v>44439</v>
      </c>
      <c r="C262" s="133">
        <v>134.550003</v>
      </c>
      <c r="D262" s="239">
        <f t="shared" si="6"/>
        <v>0.10106388136818045</v>
      </c>
      <c r="E262" s="239">
        <v>7.4878321043542022E-3</v>
      </c>
    </row>
    <row r="263" spans="2:5" x14ac:dyDescent="0.3">
      <c r="B263" s="127">
        <v>45243</v>
      </c>
      <c r="C263" s="133">
        <v>122.199997</v>
      </c>
      <c r="D263" s="239">
        <f t="shared" si="6"/>
        <v>-6.1443933827433191E-2</v>
      </c>
      <c r="E263" s="239">
        <v>7.4195711272982603E-3</v>
      </c>
    </row>
    <row r="264" spans="2:5" x14ac:dyDescent="0.3">
      <c r="B264" s="127">
        <v>44571</v>
      </c>
      <c r="C264" s="133">
        <v>130.199997</v>
      </c>
      <c r="D264" s="239">
        <f t="shared" si="6"/>
        <v>-1.5500967863894169E-2</v>
      </c>
      <c r="E264" s="239">
        <v>7.3500735009670885E-3</v>
      </c>
    </row>
    <row r="265" spans="2:5" x14ac:dyDescent="0.3">
      <c r="B265" s="127">
        <v>44573</v>
      </c>
      <c r="C265" s="133">
        <v>132.25</v>
      </c>
      <c r="D265" s="239">
        <f t="shared" si="6"/>
        <v>-5.9053737622474498E-2</v>
      </c>
      <c r="E265" s="239">
        <v>7.2353159047528447E-3</v>
      </c>
    </row>
    <row r="266" spans="2:5" x14ac:dyDescent="0.3">
      <c r="B266" s="127">
        <v>45323</v>
      </c>
      <c r="C266" s="133">
        <v>140.550003</v>
      </c>
      <c r="D266" s="239">
        <f t="shared" si="6"/>
        <v>0.4936238680897741</v>
      </c>
      <c r="E266" s="239">
        <v>7.1658902078275124E-3</v>
      </c>
    </row>
    <row r="267" spans="2:5" x14ac:dyDescent="0.3">
      <c r="B267" s="127">
        <v>45147</v>
      </c>
      <c r="C267" s="133">
        <v>94.099997999999999</v>
      </c>
      <c r="D267" s="239">
        <f t="shared" si="6"/>
        <v>-1.0615605433617673E-3</v>
      </c>
      <c r="E267" s="239">
        <v>6.9556021494575669E-3</v>
      </c>
    </row>
    <row r="268" spans="2:5" x14ac:dyDescent="0.3">
      <c r="B268" s="127">
        <v>44601</v>
      </c>
      <c r="C268" s="133">
        <v>94.199996999999996</v>
      </c>
      <c r="D268" s="239">
        <f t="shared" si="6"/>
        <v>0.83090369619234794</v>
      </c>
      <c r="E268" s="239">
        <v>6.9480917066351393E-3</v>
      </c>
    </row>
    <row r="269" spans="2:5" x14ac:dyDescent="0.3">
      <c r="B269" s="127">
        <v>44946</v>
      </c>
      <c r="C269" s="133">
        <v>51.450001</v>
      </c>
      <c r="D269" s="239">
        <f t="shared" si="6"/>
        <v>-0.64295628828773266</v>
      </c>
      <c r="E269" s="239">
        <v>6.8493740449853046E-3</v>
      </c>
    </row>
    <row r="270" spans="2:5" x14ac:dyDescent="0.3">
      <c r="B270" s="127">
        <v>44453</v>
      </c>
      <c r="C270" s="133">
        <v>144.10000600000001</v>
      </c>
      <c r="D270" s="239">
        <f t="shared" si="6"/>
        <v>1.6709917206489024</v>
      </c>
      <c r="E270" s="239">
        <v>6.6364794957659255E-3</v>
      </c>
    </row>
    <row r="271" spans="2:5" x14ac:dyDescent="0.3">
      <c r="B271" s="127">
        <v>44761</v>
      </c>
      <c r="C271" s="133">
        <v>53.950001</v>
      </c>
      <c r="D271" s="239">
        <f t="shared" si="6"/>
        <v>-0.56666665863453813</v>
      </c>
      <c r="E271" s="239">
        <v>6.529906960071173E-3</v>
      </c>
    </row>
    <row r="272" spans="2:5" x14ac:dyDescent="0.3">
      <c r="B272" s="127">
        <v>45292</v>
      </c>
      <c r="C272" s="133">
        <v>124.5</v>
      </c>
      <c r="D272" s="239">
        <f t="shared" si="6"/>
        <v>1.2718978516769681</v>
      </c>
      <c r="E272" s="239">
        <v>6.4672839078565528E-3</v>
      </c>
    </row>
    <row r="273" spans="2:5" x14ac:dyDescent="0.3">
      <c r="B273" s="127">
        <v>44750</v>
      </c>
      <c r="C273" s="133">
        <v>54.799999</v>
      </c>
      <c r="D273" s="239">
        <f t="shared" si="6"/>
        <v>-0.58827951517898502</v>
      </c>
      <c r="E273" s="239">
        <v>6.4278786698277442E-3</v>
      </c>
    </row>
    <row r="274" spans="2:5" x14ac:dyDescent="0.3">
      <c r="B274" s="127">
        <v>44574</v>
      </c>
      <c r="C274" s="133">
        <v>133.10000600000001</v>
      </c>
      <c r="D274" s="239">
        <f t="shared" si="6"/>
        <v>-0.10731052552741011</v>
      </c>
      <c r="E274" s="239">
        <v>6.4272665406427797E-3</v>
      </c>
    </row>
    <row r="275" spans="2:5" x14ac:dyDescent="0.3">
      <c r="B275" s="127">
        <v>44529</v>
      </c>
      <c r="C275" s="133">
        <v>149.10000600000001</v>
      </c>
      <c r="D275" s="239">
        <f t="shared" si="6"/>
        <v>-0.10450446846846842</v>
      </c>
      <c r="E275" s="239">
        <v>6.4125011034426044E-3</v>
      </c>
    </row>
    <row r="276" spans="2:5" x14ac:dyDescent="0.3">
      <c r="B276" s="127">
        <v>45352</v>
      </c>
      <c r="C276" s="133">
        <v>166.5</v>
      </c>
      <c r="D276" s="239">
        <f t="shared" si="6"/>
        <v>1.6220472440944882</v>
      </c>
      <c r="E276" s="239">
        <v>6.3463464432701308E-3</v>
      </c>
    </row>
    <row r="277" spans="2:5" x14ac:dyDescent="0.3">
      <c r="B277" s="127">
        <v>44866</v>
      </c>
      <c r="C277" s="133">
        <v>63.5</v>
      </c>
      <c r="D277" s="239">
        <f t="shared" si="6"/>
        <v>-1.3975185901391752E-2</v>
      </c>
      <c r="E277" s="239">
        <v>6.339176112176749E-3</v>
      </c>
    </row>
    <row r="278" spans="2:5" x14ac:dyDescent="0.3">
      <c r="B278" s="127">
        <v>44893</v>
      </c>
      <c r="C278" s="133">
        <v>64.400002000000001</v>
      </c>
      <c r="D278" s="239">
        <f t="shared" si="6"/>
        <v>-0.20297030186991458</v>
      </c>
      <c r="E278" s="239">
        <v>6.2500312500000099E-3</v>
      </c>
    </row>
    <row r="279" spans="2:5" x14ac:dyDescent="0.3">
      <c r="B279" s="127">
        <v>44672</v>
      </c>
      <c r="C279" s="133">
        <v>80.800003000000004</v>
      </c>
      <c r="D279" s="239">
        <f t="shared" si="6"/>
        <v>0.2430769692307693</v>
      </c>
      <c r="E279" s="239">
        <v>6.2266498296394829E-3</v>
      </c>
    </row>
    <row r="280" spans="2:5" x14ac:dyDescent="0.3">
      <c r="B280" s="127">
        <v>44909</v>
      </c>
      <c r="C280" s="133">
        <v>65</v>
      </c>
      <c r="D280" s="239">
        <f t="shared" si="6"/>
        <v>-0.57996768982229407</v>
      </c>
      <c r="E280" s="239">
        <v>6.1919816158508339E-3</v>
      </c>
    </row>
    <row r="281" spans="2:5" x14ac:dyDescent="0.3">
      <c r="B281" s="127">
        <v>45335</v>
      </c>
      <c r="C281" s="133">
        <v>154.75</v>
      </c>
      <c r="D281" s="239">
        <f t="shared" si="6"/>
        <v>0.14122413829391711</v>
      </c>
      <c r="E281" s="239">
        <v>6.1768334295805973E-3</v>
      </c>
    </row>
    <row r="282" spans="2:5" x14ac:dyDescent="0.3">
      <c r="B282" s="127">
        <v>44497</v>
      </c>
      <c r="C282" s="133">
        <v>135.60000600000001</v>
      </c>
      <c r="D282" s="239">
        <f t="shared" si="6"/>
        <v>1.5134384334858493</v>
      </c>
      <c r="E282" s="239">
        <v>5.9347402240043255E-3</v>
      </c>
    </row>
    <row r="283" spans="2:5" x14ac:dyDescent="0.3">
      <c r="B283" s="127">
        <v>44991</v>
      </c>
      <c r="C283" s="133">
        <v>53.950001</v>
      </c>
      <c r="D283" s="239">
        <f t="shared" si="6"/>
        <v>-0.14365077777777777</v>
      </c>
      <c r="E283" s="239">
        <v>5.5917798474639322E-3</v>
      </c>
    </row>
    <row r="284" spans="2:5" x14ac:dyDescent="0.3">
      <c r="B284" s="127">
        <v>44852</v>
      </c>
      <c r="C284" s="133">
        <v>63</v>
      </c>
      <c r="D284" s="239">
        <f t="shared" si="6"/>
        <v>-5.5248304822361535E-3</v>
      </c>
      <c r="E284" s="239">
        <v>5.5865600770451593E-3</v>
      </c>
    </row>
    <row r="285" spans="2:5" x14ac:dyDescent="0.3">
      <c r="B285" s="127">
        <v>45063</v>
      </c>
      <c r="C285" s="133">
        <v>63.349997999999999</v>
      </c>
      <c r="D285" s="239">
        <f t="shared" si="6"/>
        <v>-1.2470833594050414E-2</v>
      </c>
      <c r="E285" s="239">
        <v>5.5555238095237993E-3</v>
      </c>
    </row>
    <row r="286" spans="2:5" x14ac:dyDescent="0.3">
      <c r="B286" s="127">
        <v>44904</v>
      </c>
      <c r="C286" s="133">
        <v>64.150002000000001</v>
      </c>
      <c r="D286" s="239">
        <f t="shared" si="6"/>
        <v>-0.53123858832713533</v>
      </c>
      <c r="E286" s="239">
        <v>5.4859405248580172E-3</v>
      </c>
    </row>
    <row r="287" spans="2:5" x14ac:dyDescent="0.3">
      <c r="B287" s="127">
        <v>44480</v>
      </c>
      <c r="C287" s="133">
        <v>136.85000600000001</v>
      </c>
      <c r="D287" s="239">
        <f t="shared" si="6"/>
        <v>-0.13111107301587296</v>
      </c>
      <c r="E287" s="239">
        <v>5.1414765394702496E-3</v>
      </c>
    </row>
    <row r="288" spans="2:5" x14ac:dyDescent="0.3">
      <c r="B288" s="127">
        <v>45341</v>
      </c>
      <c r="C288" s="133">
        <v>157.5</v>
      </c>
      <c r="D288" s="239">
        <f t="shared" si="6"/>
        <v>1.251608388203362</v>
      </c>
      <c r="E288" s="239">
        <v>5.1053159879767187E-3</v>
      </c>
    </row>
    <row r="289" spans="2:5" x14ac:dyDescent="0.3">
      <c r="B289" s="127">
        <v>44880</v>
      </c>
      <c r="C289" s="133">
        <v>69.949996999999996</v>
      </c>
      <c r="D289" s="239">
        <f t="shared" si="6"/>
        <v>-0.13854680314828091</v>
      </c>
      <c r="E289" s="239">
        <v>5.0287214088712597E-3</v>
      </c>
    </row>
    <row r="290" spans="2:5" x14ac:dyDescent="0.3">
      <c r="B290" s="127">
        <v>44673</v>
      </c>
      <c r="C290" s="133">
        <v>81.199996999999996</v>
      </c>
      <c r="D290" s="239">
        <f t="shared" si="6"/>
        <v>-0.28646753199118991</v>
      </c>
      <c r="E290" s="239">
        <v>4.9504206082763682E-3</v>
      </c>
    </row>
    <row r="291" spans="2:5" x14ac:dyDescent="0.3">
      <c r="B291" s="127">
        <v>45258</v>
      </c>
      <c r="C291" s="133">
        <v>113.800003</v>
      </c>
      <c r="D291" s="239">
        <f t="shared" si="6"/>
        <v>0.45991029351803581</v>
      </c>
      <c r="E291" s="239">
        <v>4.8565386313466118E-3</v>
      </c>
    </row>
    <row r="292" spans="2:5" x14ac:dyDescent="0.3">
      <c r="B292" s="127">
        <v>45089</v>
      </c>
      <c r="C292" s="133">
        <v>77.949996999999996</v>
      </c>
      <c r="D292" s="239">
        <f t="shared" si="6"/>
        <v>-0.30089688789237673</v>
      </c>
      <c r="E292" s="239">
        <v>4.5102965079972922E-3</v>
      </c>
    </row>
    <row r="293" spans="2:5" x14ac:dyDescent="0.3">
      <c r="B293" s="127">
        <v>45215</v>
      </c>
      <c r="C293" s="133">
        <v>111.5</v>
      </c>
      <c r="D293" s="239">
        <f t="shared" si="6"/>
        <v>0.42401016255388896</v>
      </c>
      <c r="E293" s="239">
        <v>4.5045045045045045E-3</v>
      </c>
    </row>
    <row r="294" spans="2:5" x14ac:dyDescent="0.3">
      <c r="B294" s="127">
        <v>45090</v>
      </c>
      <c r="C294" s="133">
        <v>78.300003000000004</v>
      </c>
      <c r="D294" s="239">
        <f t="shared" si="6"/>
        <v>-0.12757656824512531</v>
      </c>
      <c r="E294" s="239">
        <v>4.4901348745402464E-3</v>
      </c>
    </row>
    <row r="295" spans="2:5" x14ac:dyDescent="0.3">
      <c r="B295" s="127">
        <v>45159</v>
      </c>
      <c r="C295" s="133">
        <v>89.75</v>
      </c>
      <c r="D295" s="239">
        <f t="shared" si="6"/>
        <v>0.30072463768115942</v>
      </c>
      <c r="E295" s="239">
        <v>4.4767992048528153E-3</v>
      </c>
    </row>
    <row r="296" spans="2:5" x14ac:dyDescent="0.3">
      <c r="B296" s="127">
        <v>44722</v>
      </c>
      <c r="C296" s="133">
        <v>69</v>
      </c>
      <c r="D296" s="239">
        <f t="shared" si="6"/>
        <v>-0.16414297404689376</v>
      </c>
      <c r="E296" s="239">
        <v>4.3668560858889675E-3</v>
      </c>
    </row>
    <row r="297" spans="2:5" x14ac:dyDescent="0.3">
      <c r="B297" s="127">
        <v>45121</v>
      </c>
      <c r="C297" s="133">
        <v>82.550003000000004</v>
      </c>
      <c r="D297" s="239">
        <f t="shared" si="6"/>
        <v>-0.33265962003216537</v>
      </c>
      <c r="E297" s="239">
        <v>4.257980690680653E-3</v>
      </c>
    </row>
    <row r="298" spans="2:5" x14ac:dyDescent="0.3">
      <c r="B298" s="127">
        <v>45289</v>
      </c>
      <c r="C298" s="133">
        <v>123.699997</v>
      </c>
      <c r="D298" s="239">
        <f t="shared" si="6"/>
        <v>0.92080734717989599</v>
      </c>
      <c r="E298" s="239">
        <v>4.0584416572672479E-3</v>
      </c>
    </row>
    <row r="299" spans="2:5" x14ac:dyDescent="0.3">
      <c r="B299" s="127">
        <v>44907</v>
      </c>
      <c r="C299" s="133">
        <v>64.400002000000001</v>
      </c>
      <c r="D299" s="239">
        <f t="shared" si="6"/>
        <v>-0.18274112248447508</v>
      </c>
      <c r="E299" s="239">
        <v>3.8971160125606855E-3</v>
      </c>
    </row>
    <row r="300" spans="2:5" x14ac:dyDescent="0.3">
      <c r="B300" s="127">
        <v>44617</v>
      </c>
      <c r="C300" s="133">
        <v>78.800003000000004</v>
      </c>
      <c r="D300" s="239">
        <f t="shared" si="6"/>
        <v>-0.41017964475241114</v>
      </c>
      <c r="E300" s="239">
        <v>3.8216942675159721E-3</v>
      </c>
    </row>
    <row r="301" spans="2:5" x14ac:dyDescent="0.3">
      <c r="B301" s="127">
        <v>44575</v>
      </c>
      <c r="C301" s="133">
        <v>133.60000600000001</v>
      </c>
      <c r="D301" s="239">
        <f t="shared" si="6"/>
        <v>0.57084069708968732</v>
      </c>
      <c r="E301" s="239">
        <v>3.756573835165717E-3</v>
      </c>
    </row>
    <row r="302" spans="2:5" x14ac:dyDescent="0.3">
      <c r="B302" s="127">
        <v>45140</v>
      </c>
      <c r="C302" s="133">
        <v>85.050003000000004</v>
      </c>
      <c r="D302" s="239">
        <f t="shared" si="6"/>
        <v>-0.39423072197567183</v>
      </c>
      <c r="E302" s="239">
        <v>3.5398584070796906E-3</v>
      </c>
    </row>
    <row r="303" spans="2:5" x14ac:dyDescent="0.3">
      <c r="B303" s="127">
        <v>45329</v>
      </c>
      <c r="C303" s="133">
        <v>140.39999399999999</v>
      </c>
      <c r="D303" s="239">
        <f t="shared" si="6"/>
        <v>1.2428114774061174</v>
      </c>
      <c r="E303" s="239">
        <v>3.2154127163003528E-3</v>
      </c>
    </row>
    <row r="304" spans="2:5" x14ac:dyDescent="0.3">
      <c r="B304" s="127">
        <v>45058</v>
      </c>
      <c r="C304" s="133">
        <v>62.599997999999999</v>
      </c>
      <c r="D304" s="239">
        <f t="shared" si="6"/>
        <v>-0.22332506757630441</v>
      </c>
      <c r="E304" s="239">
        <v>3.205063999837672E-3</v>
      </c>
    </row>
    <row r="305" spans="2:5" x14ac:dyDescent="0.3">
      <c r="B305" s="127">
        <v>44645</v>
      </c>
      <c r="C305" s="133">
        <v>80.599997999999999</v>
      </c>
      <c r="D305" s="239">
        <f t="shared" si="6"/>
        <v>0.24767802624390176</v>
      </c>
      <c r="E305" s="239">
        <v>3.1113877563506598E-3</v>
      </c>
    </row>
    <row r="306" spans="2:5" x14ac:dyDescent="0.3">
      <c r="B306" s="127">
        <v>44908</v>
      </c>
      <c r="C306" s="133">
        <v>64.599997999999999</v>
      </c>
      <c r="D306" s="239">
        <f t="shared" si="6"/>
        <v>-1.0719831054219161E-2</v>
      </c>
      <c r="E306" s="239">
        <v>3.1055278538655749E-3</v>
      </c>
    </row>
    <row r="307" spans="2:5" x14ac:dyDescent="0.3">
      <c r="B307" s="127">
        <v>44874</v>
      </c>
      <c r="C307" s="133">
        <v>65.300003000000004</v>
      </c>
      <c r="D307" s="239">
        <f t="shared" si="6"/>
        <v>-0.21039896772910394</v>
      </c>
      <c r="E307" s="239">
        <v>3.0722735198855833E-3</v>
      </c>
    </row>
    <row r="308" spans="2:5" x14ac:dyDescent="0.3">
      <c r="B308" s="127">
        <v>44607</v>
      </c>
      <c r="C308" s="133">
        <v>82.699996999999996</v>
      </c>
      <c r="D308" s="239">
        <f t="shared" si="6"/>
        <v>0.64577108457711441</v>
      </c>
      <c r="E308" s="239">
        <v>3.0321408016546077E-3</v>
      </c>
    </row>
    <row r="309" spans="2:5" x14ac:dyDescent="0.3">
      <c r="B309" s="127">
        <v>45013</v>
      </c>
      <c r="C309" s="133">
        <v>50.25</v>
      </c>
      <c r="D309" s="239">
        <f t="shared" si="6"/>
        <v>-0.625</v>
      </c>
      <c r="E309" s="239">
        <v>2.9940520157306322E-3</v>
      </c>
    </row>
    <row r="310" spans="2:5" x14ac:dyDescent="0.3">
      <c r="B310" s="127">
        <v>44578</v>
      </c>
      <c r="C310" s="133">
        <v>134</v>
      </c>
      <c r="D310" s="239">
        <f t="shared" si="6"/>
        <v>9.6563038377161375E-2</v>
      </c>
      <c r="E310" s="239">
        <v>2.9939669314086137E-3</v>
      </c>
    </row>
    <row r="311" spans="2:5" x14ac:dyDescent="0.3">
      <c r="B311" s="127">
        <v>45247</v>
      </c>
      <c r="C311" s="133">
        <v>122.199997</v>
      </c>
      <c r="D311" s="239">
        <f t="shared" si="6"/>
        <v>0.74074077239632929</v>
      </c>
      <c r="E311" s="239">
        <v>2.8723759191198088E-3</v>
      </c>
    </row>
    <row r="312" spans="2:5" x14ac:dyDescent="0.3">
      <c r="B312" s="127">
        <v>44727</v>
      </c>
      <c r="C312" s="133">
        <v>70.199996999999996</v>
      </c>
      <c r="D312" s="239">
        <f t="shared" si="6"/>
        <v>0.30848078999139639</v>
      </c>
      <c r="E312" s="239">
        <v>2.8570999999999458E-3</v>
      </c>
    </row>
    <row r="313" spans="2:5" x14ac:dyDescent="0.3">
      <c r="B313" s="127">
        <v>44764</v>
      </c>
      <c r="C313" s="133">
        <v>53.650002000000001</v>
      </c>
      <c r="D313" s="239">
        <f t="shared" si="6"/>
        <v>-0.25641024930255718</v>
      </c>
      <c r="E313" s="239">
        <v>2.8037757009345913E-3</v>
      </c>
    </row>
    <row r="314" spans="2:5" x14ac:dyDescent="0.3">
      <c r="B314" s="127">
        <v>44715</v>
      </c>
      <c r="C314" s="133">
        <v>72.150002000000001</v>
      </c>
      <c r="D314" s="239">
        <f t="shared" si="6"/>
        <v>-0.36291388962472404</v>
      </c>
      <c r="E314" s="239">
        <v>2.7797777392541715E-3</v>
      </c>
    </row>
    <row r="315" spans="2:5" x14ac:dyDescent="0.3">
      <c r="B315" s="127">
        <v>45254</v>
      </c>
      <c r="C315" s="133">
        <v>113.25</v>
      </c>
      <c r="D315" s="239">
        <f t="shared" si="6"/>
        <v>0.19904715296073544</v>
      </c>
      <c r="E315" s="239">
        <v>2.656069127651272E-3</v>
      </c>
    </row>
    <row r="316" spans="2:5" x14ac:dyDescent="0.3">
      <c r="B316" s="127">
        <v>44602</v>
      </c>
      <c r="C316" s="133">
        <v>94.449996999999996</v>
      </c>
      <c r="D316" s="239">
        <f t="shared" si="6"/>
        <v>-0.29855179198893983</v>
      </c>
      <c r="E316" s="239">
        <v>2.6539278976834787E-3</v>
      </c>
    </row>
    <row r="317" spans="2:5" x14ac:dyDescent="0.3">
      <c r="B317" s="127">
        <v>45301</v>
      </c>
      <c r="C317" s="133">
        <v>134.64999399999999</v>
      </c>
      <c r="D317" s="239">
        <f t="shared" si="6"/>
        <v>-4.9082003569971708E-2</v>
      </c>
      <c r="E317" s="239">
        <v>2.6060386610712778E-3</v>
      </c>
    </row>
    <row r="318" spans="2:5" x14ac:dyDescent="0.3">
      <c r="B318" s="127">
        <v>44448</v>
      </c>
      <c r="C318" s="133">
        <v>141.60000600000001</v>
      </c>
      <c r="D318" s="239">
        <f t="shared" si="6"/>
        <v>1.2299213543307088</v>
      </c>
      <c r="E318" s="239">
        <v>2.4779185840708502E-3</v>
      </c>
    </row>
    <row r="319" spans="2:5" x14ac:dyDescent="0.3">
      <c r="B319" s="127">
        <v>45064</v>
      </c>
      <c r="C319" s="133">
        <v>63.5</v>
      </c>
      <c r="D319" s="239">
        <f t="shared" si="6"/>
        <v>-0.15389743555373347</v>
      </c>
      <c r="E319" s="239">
        <v>2.3678295933016544E-3</v>
      </c>
    </row>
    <row r="320" spans="2:5" x14ac:dyDescent="0.3">
      <c r="B320" s="127">
        <v>45107</v>
      </c>
      <c r="C320" s="133">
        <v>75.050003000000004</v>
      </c>
      <c r="D320" s="239">
        <f t="shared" si="6"/>
        <v>-0.25024970529969437</v>
      </c>
      <c r="E320" s="239">
        <v>2.0026835246279855E-3</v>
      </c>
    </row>
    <row r="321" spans="2:5" x14ac:dyDescent="0.3">
      <c r="B321" s="127">
        <v>45196</v>
      </c>
      <c r="C321" s="133">
        <v>100.099998</v>
      </c>
      <c r="D321" s="239">
        <f t="shared" si="6"/>
        <v>0.95890414711953609</v>
      </c>
      <c r="E321" s="239">
        <v>2.0019619218826314E-3</v>
      </c>
    </row>
    <row r="322" spans="2:5" x14ac:dyDescent="0.3">
      <c r="B322" s="127">
        <v>44945</v>
      </c>
      <c r="C322" s="133">
        <v>51.099997999999999</v>
      </c>
      <c r="D322" s="239">
        <f t="shared" si="6"/>
        <v>-3.7664784846131255E-2</v>
      </c>
      <c r="E322" s="239">
        <v>1.9607450980392033E-3</v>
      </c>
    </row>
    <row r="323" spans="2:5" x14ac:dyDescent="0.3">
      <c r="B323" s="127">
        <v>45007</v>
      </c>
      <c r="C323" s="133">
        <v>53.099997999999999</v>
      </c>
      <c r="D323" s="239">
        <f t="shared" ref="D323:D386" si="7">(C323-C324)/C324</f>
        <v>-7.4766728971962732E-3</v>
      </c>
      <c r="E323" s="239">
        <v>1.8867547169811201E-3</v>
      </c>
    </row>
    <row r="324" spans="2:5" x14ac:dyDescent="0.3">
      <c r="B324" s="127">
        <v>44763</v>
      </c>
      <c r="C324" s="133">
        <v>53.5</v>
      </c>
      <c r="D324" s="239">
        <f t="shared" si="7"/>
        <v>-8.3410749149013044E-3</v>
      </c>
      <c r="E324" s="239">
        <v>1.8726216527107876E-3</v>
      </c>
    </row>
    <row r="325" spans="2:5" x14ac:dyDescent="0.3">
      <c r="B325" s="127">
        <v>45033</v>
      </c>
      <c r="C325" s="133">
        <v>53.950001</v>
      </c>
      <c r="D325" s="239">
        <f t="shared" si="7"/>
        <v>-8.2720769017618836E-3</v>
      </c>
      <c r="E325" s="239">
        <v>1.8570659928344093E-3</v>
      </c>
    </row>
    <row r="326" spans="2:5" x14ac:dyDescent="0.3">
      <c r="B326" s="127">
        <v>44966</v>
      </c>
      <c r="C326" s="133">
        <v>54.400002000000001</v>
      </c>
      <c r="D326" s="239">
        <f t="shared" si="7"/>
        <v>-9.1825526320926394E-4</v>
      </c>
      <c r="E326" s="239">
        <v>1.8416759086864983E-3</v>
      </c>
    </row>
    <row r="327" spans="2:5" x14ac:dyDescent="0.3">
      <c r="B327" s="127">
        <v>44749</v>
      </c>
      <c r="C327" s="133">
        <v>54.450001</v>
      </c>
      <c r="D327" s="239">
        <f t="shared" si="7"/>
        <v>-0.60586316782612382</v>
      </c>
      <c r="E327" s="239">
        <v>1.8399816684446051E-3</v>
      </c>
    </row>
    <row r="328" spans="2:5" x14ac:dyDescent="0.3">
      <c r="B328" s="127">
        <v>44490</v>
      </c>
      <c r="C328" s="133">
        <v>138.14999399999999</v>
      </c>
      <c r="D328" s="239">
        <f t="shared" si="7"/>
        <v>0.46578242970822276</v>
      </c>
      <c r="E328" s="239">
        <v>1.8129079831577079E-3</v>
      </c>
    </row>
    <row r="329" spans="2:5" x14ac:dyDescent="0.3">
      <c r="B329" s="127">
        <v>45148</v>
      </c>
      <c r="C329" s="133">
        <v>94.25</v>
      </c>
      <c r="D329" s="239">
        <f t="shared" si="7"/>
        <v>0.48308420901784749</v>
      </c>
      <c r="E329" s="239">
        <v>1.5940701720312538E-3</v>
      </c>
    </row>
    <row r="330" spans="2:5" x14ac:dyDescent="0.3">
      <c r="B330" s="127">
        <v>45049</v>
      </c>
      <c r="C330" s="133">
        <v>63.549999</v>
      </c>
      <c r="D330" s="239">
        <f t="shared" si="7"/>
        <v>-0.35285131424189348</v>
      </c>
      <c r="E330" s="239">
        <v>1.57601258351437E-3</v>
      </c>
    </row>
    <row r="331" spans="2:5" x14ac:dyDescent="0.3">
      <c r="B331" s="127">
        <v>45174</v>
      </c>
      <c r="C331" s="133">
        <v>98.199996999999996</v>
      </c>
      <c r="D331" s="239">
        <f t="shared" si="7"/>
        <v>0.3782455719298245</v>
      </c>
      <c r="E331" s="239">
        <v>1.5297704784363179E-3</v>
      </c>
    </row>
    <row r="332" spans="2:5" x14ac:dyDescent="0.3">
      <c r="B332" s="127">
        <v>45082</v>
      </c>
      <c r="C332" s="133">
        <v>71.25</v>
      </c>
      <c r="D332" s="239">
        <f t="shared" si="7"/>
        <v>0.31457562150229479</v>
      </c>
      <c r="E332" s="239">
        <v>1.4054532282374267E-3</v>
      </c>
    </row>
    <row r="333" spans="2:5" x14ac:dyDescent="0.3">
      <c r="B333" s="127">
        <v>45036</v>
      </c>
      <c r="C333" s="133">
        <v>54.200001</v>
      </c>
      <c r="D333" s="239">
        <f t="shared" si="7"/>
        <v>-0.66991472600331414</v>
      </c>
      <c r="E333" s="239">
        <v>9.2334253284052849E-4</v>
      </c>
    </row>
    <row r="334" spans="2:5" x14ac:dyDescent="0.3">
      <c r="B334" s="127">
        <v>45348</v>
      </c>
      <c r="C334" s="133">
        <v>164.199997</v>
      </c>
      <c r="D334" s="239">
        <f t="shared" si="7"/>
        <v>1.7504186641470909</v>
      </c>
      <c r="E334" s="239">
        <v>9.143187885220118E-4</v>
      </c>
    </row>
    <row r="335" spans="2:5" x14ac:dyDescent="0.3">
      <c r="B335" s="127">
        <v>44810</v>
      </c>
      <c r="C335" s="133">
        <v>59.700001</v>
      </c>
      <c r="D335" s="239">
        <f t="shared" si="7"/>
        <v>-0.55062101389743257</v>
      </c>
      <c r="E335" s="239">
        <v>8.3820617474580613E-4</v>
      </c>
    </row>
    <row r="336" spans="2:5" x14ac:dyDescent="0.3">
      <c r="B336" s="127">
        <v>44558</v>
      </c>
      <c r="C336" s="133">
        <v>132.85000600000001</v>
      </c>
      <c r="D336" s="239">
        <f t="shared" si="7"/>
        <v>0.77844727356548638</v>
      </c>
      <c r="E336" s="239">
        <v>7.5334086629007604E-4</v>
      </c>
    </row>
    <row r="337" spans="2:5" x14ac:dyDescent="0.3">
      <c r="B337" s="127">
        <v>44713</v>
      </c>
      <c r="C337" s="133">
        <v>74.699996999999996</v>
      </c>
      <c r="D337" s="239">
        <f t="shared" si="7"/>
        <v>-0.46470802297295549</v>
      </c>
      <c r="E337" s="239">
        <v>6.6972536718747273E-4</v>
      </c>
    </row>
    <row r="338" spans="2:5" x14ac:dyDescent="0.3">
      <c r="B338" s="127">
        <v>45306</v>
      </c>
      <c r="C338" s="133">
        <v>139.550003</v>
      </c>
      <c r="D338" s="239">
        <f t="shared" si="7"/>
        <v>0.42107950369896663</v>
      </c>
      <c r="E338" s="239">
        <v>0</v>
      </c>
    </row>
    <row r="339" spans="2:5" x14ac:dyDescent="0.3">
      <c r="B339" s="127">
        <v>45175</v>
      </c>
      <c r="C339" s="133">
        <v>98.199996999999996</v>
      </c>
      <c r="D339" s="239">
        <f t="shared" si="7"/>
        <v>0.2946605087583522</v>
      </c>
      <c r="E339" s="239">
        <v>0</v>
      </c>
    </row>
    <row r="340" spans="2:5" x14ac:dyDescent="0.3">
      <c r="B340" s="127">
        <v>45097</v>
      </c>
      <c r="C340" s="133">
        <v>75.849997999999999</v>
      </c>
      <c r="D340" s="239">
        <f t="shared" si="7"/>
        <v>0.40593135484835302</v>
      </c>
      <c r="E340" s="239">
        <v>0</v>
      </c>
    </row>
    <row r="341" spans="2:5" x14ac:dyDescent="0.3">
      <c r="B341" s="127">
        <v>45027</v>
      </c>
      <c r="C341" s="133">
        <v>53.950001</v>
      </c>
      <c r="D341" s="239">
        <f t="shared" si="7"/>
        <v>6.3054206896551737E-2</v>
      </c>
      <c r="E341" s="239">
        <v>0</v>
      </c>
    </row>
    <row r="342" spans="2:5" x14ac:dyDescent="0.3">
      <c r="B342" s="127">
        <v>45000</v>
      </c>
      <c r="C342" s="133">
        <v>50.75</v>
      </c>
      <c r="D342" s="239">
        <f t="shared" si="7"/>
        <v>-0.18342721855423272</v>
      </c>
      <c r="E342" s="239">
        <v>0</v>
      </c>
    </row>
    <row r="343" spans="2:5" x14ac:dyDescent="0.3">
      <c r="B343" s="127">
        <v>44914</v>
      </c>
      <c r="C343" s="133">
        <v>62.150002000000001</v>
      </c>
      <c r="D343" s="239">
        <f t="shared" si="7"/>
        <v>-0.33564938528115279</v>
      </c>
      <c r="E343" s="239">
        <v>0</v>
      </c>
    </row>
    <row r="344" spans="2:5" x14ac:dyDescent="0.3">
      <c r="B344" s="127">
        <v>44600</v>
      </c>
      <c r="C344" s="133">
        <v>93.550003000000004</v>
      </c>
      <c r="D344" s="239">
        <f t="shared" si="7"/>
        <v>-0.33463727590452591</v>
      </c>
      <c r="E344" s="239">
        <v>0</v>
      </c>
    </row>
    <row r="345" spans="2:5" x14ac:dyDescent="0.3">
      <c r="B345" s="127">
        <v>44545</v>
      </c>
      <c r="C345" s="133">
        <v>140.60000600000001</v>
      </c>
      <c r="D345" s="239">
        <f t="shared" si="7"/>
        <v>3.2684628689737698E-2</v>
      </c>
      <c r="E345" s="239">
        <v>-3.5540705390989794E-4</v>
      </c>
    </row>
    <row r="346" spans="2:5" x14ac:dyDescent="0.3">
      <c r="B346" s="127">
        <v>45316</v>
      </c>
      <c r="C346" s="133">
        <v>136.14999399999999</v>
      </c>
      <c r="D346" s="239">
        <f t="shared" si="7"/>
        <v>0.75451027717809982</v>
      </c>
      <c r="E346" s="239">
        <v>-3.6712922981932075E-4</v>
      </c>
    </row>
    <row r="347" spans="2:5" x14ac:dyDescent="0.3">
      <c r="B347" s="127">
        <v>45127</v>
      </c>
      <c r="C347" s="133">
        <v>77.599997999999999</v>
      </c>
      <c r="D347" s="239">
        <f t="shared" si="7"/>
        <v>0.1539033159851301</v>
      </c>
      <c r="E347" s="239">
        <v>-6.4396649983346134E-4</v>
      </c>
    </row>
    <row r="348" spans="2:5" x14ac:dyDescent="0.3">
      <c r="B348" s="127">
        <v>45072</v>
      </c>
      <c r="C348" s="133">
        <v>67.25</v>
      </c>
      <c r="D348" s="239">
        <f t="shared" si="7"/>
        <v>0.20089285714285715</v>
      </c>
      <c r="E348" s="239">
        <v>-7.4298659392338796E-4</v>
      </c>
    </row>
    <row r="349" spans="2:5" x14ac:dyDescent="0.3">
      <c r="B349" s="127">
        <v>45040</v>
      </c>
      <c r="C349" s="133">
        <v>56</v>
      </c>
      <c r="D349" s="239">
        <f t="shared" si="7"/>
        <v>-0.2986850168737637</v>
      </c>
      <c r="E349" s="239">
        <v>-8.9204283482680676E-4</v>
      </c>
    </row>
    <row r="350" spans="2:5" x14ac:dyDescent="0.3">
      <c r="B350" s="127">
        <v>44622</v>
      </c>
      <c r="C350" s="133">
        <v>79.849997999999999</v>
      </c>
      <c r="D350" s="239">
        <f t="shared" si="7"/>
        <v>-0.4104835749830249</v>
      </c>
      <c r="E350" s="239">
        <v>-1.2507692777023725E-3</v>
      </c>
    </row>
    <row r="351" spans="2:5" x14ac:dyDescent="0.3">
      <c r="B351" s="127">
        <v>44420</v>
      </c>
      <c r="C351" s="133">
        <v>135.449997</v>
      </c>
      <c r="D351" s="239">
        <f t="shared" si="7"/>
        <v>0.3551775994550555</v>
      </c>
      <c r="E351" s="239">
        <v>-1.4743605517593772E-3</v>
      </c>
    </row>
    <row r="352" spans="2:5" x14ac:dyDescent="0.3">
      <c r="B352" s="127">
        <v>45197</v>
      </c>
      <c r="C352" s="133">
        <v>99.949996999999996</v>
      </c>
      <c r="D352" s="239">
        <f t="shared" si="7"/>
        <v>-0.24537561899680527</v>
      </c>
      <c r="E352" s="239">
        <v>-1.4985115184518102E-3</v>
      </c>
    </row>
    <row r="353" spans="2:5" x14ac:dyDescent="0.3">
      <c r="B353" s="127">
        <v>44502</v>
      </c>
      <c r="C353" s="133">
        <v>132.449997</v>
      </c>
      <c r="D353" s="239">
        <f t="shared" si="7"/>
        <v>9.9123374721618654E-3</v>
      </c>
      <c r="E353" s="239">
        <v>-1.5077045536843086E-3</v>
      </c>
    </row>
    <row r="354" spans="2:5" x14ac:dyDescent="0.3">
      <c r="B354" s="127">
        <v>44508</v>
      </c>
      <c r="C354" s="133">
        <v>131.14999399999999</v>
      </c>
      <c r="D354" s="239">
        <f t="shared" si="7"/>
        <v>1.1119162354884455</v>
      </c>
      <c r="E354" s="239">
        <v>-1.5227406993800607E-3</v>
      </c>
    </row>
    <row r="355" spans="2:5" x14ac:dyDescent="0.3">
      <c r="B355" s="127">
        <v>44798</v>
      </c>
      <c r="C355" s="133">
        <v>62.099997999999999</v>
      </c>
      <c r="D355" s="239">
        <f t="shared" si="7"/>
        <v>4.1072856963190019E-2</v>
      </c>
      <c r="E355" s="239">
        <v>-1.6077652474635966E-3</v>
      </c>
    </row>
    <row r="356" spans="2:5" x14ac:dyDescent="0.3">
      <c r="B356" s="127">
        <v>44809</v>
      </c>
      <c r="C356" s="133">
        <v>59.650002000000001</v>
      </c>
      <c r="D356" s="239">
        <f t="shared" si="7"/>
        <v>7.5743930103806492E-2</v>
      </c>
      <c r="E356" s="239">
        <v>-1.6736066945606588E-3</v>
      </c>
    </row>
    <row r="357" spans="2:5" x14ac:dyDescent="0.3">
      <c r="B357" s="127">
        <v>44776</v>
      </c>
      <c r="C357" s="133">
        <v>55.450001</v>
      </c>
      <c r="D357" s="239">
        <f t="shared" si="7"/>
        <v>-0.59407028869383804</v>
      </c>
      <c r="E357" s="239">
        <v>-1.8001440468072621E-3</v>
      </c>
    </row>
    <row r="358" spans="2:5" x14ac:dyDescent="0.3">
      <c r="B358" s="127">
        <v>44481</v>
      </c>
      <c r="C358" s="133">
        <v>136.60000600000001</v>
      </c>
      <c r="D358" s="239">
        <f t="shared" si="7"/>
        <v>0.70112080817730482</v>
      </c>
      <c r="E358" s="239">
        <v>-1.8268176035008722E-3</v>
      </c>
    </row>
    <row r="359" spans="2:5" x14ac:dyDescent="0.3">
      <c r="B359" s="127">
        <v>44671</v>
      </c>
      <c r="C359" s="133">
        <v>80.300003000000004</v>
      </c>
      <c r="D359" s="239">
        <f t="shared" si="7"/>
        <v>0.50093463551401873</v>
      </c>
      <c r="E359" s="239">
        <v>-1.8644376083692385E-3</v>
      </c>
    </row>
    <row r="360" spans="2:5" x14ac:dyDescent="0.3">
      <c r="B360" s="127">
        <v>44985</v>
      </c>
      <c r="C360" s="133">
        <v>53.5</v>
      </c>
      <c r="D360" s="239">
        <f t="shared" si="7"/>
        <v>-0.66128521040744304</v>
      </c>
      <c r="E360" s="239">
        <v>-1.8656343979714209E-3</v>
      </c>
    </row>
    <row r="361" spans="2:5" x14ac:dyDescent="0.3">
      <c r="B361" s="127">
        <v>45370</v>
      </c>
      <c r="C361" s="133">
        <v>157.949997</v>
      </c>
      <c r="D361" s="239">
        <f t="shared" si="7"/>
        <v>2.1432835223880597</v>
      </c>
      <c r="E361" s="239">
        <v>-1.8957535545023937E-3</v>
      </c>
    </row>
    <row r="362" spans="2:5" x14ac:dyDescent="0.3">
      <c r="B362" s="127">
        <v>44972</v>
      </c>
      <c r="C362" s="133">
        <v>50.25</v>
      </c>
      <c r="D362" s="239">
        <f t="shared" si="7"/>
        <v>-0.64094318630103297</v>
      </c>
      <c r="E362" s="239">
        <v>-1.986057675712308E-3</v>
      </c>
    </row>
    <row r="363" spans="2:5" x14ac:dyDescent="0.3">
      <c r="B363" s="127">
        <v>45328</v>
      </c>
      <c r="C363" s="133">
        <v>139.949997</v>
      </c>
      <c r="D363" s="239">
        <f t="shared" si="7"/>
        <v>3.9455023219011317E-3</v>
      </c>
      <c r="E363" s="239">
        <v>-2.1390588235294388E-3</v>
      </c>
    </row>
    <row r="364" spans="2:5" x14ac:dyDescent="0.3">
      <c r="B364" s="127">
        <v>44411</v>
      </c>
      <c r="C364" s="133">
        <v>139.39999399999999</v>
      </c>
      <c r="D364" s="239">
        <f t="shared" si="7"/>
        <v>1.0774962467211995</v>
      </c>
      <c r="E364" s="239">
        <v>-2.1474803610769138E-3</v>
      </c>
    </row>
    <row r="365" spans="2:5" x14ac:dyDescent="0.3">
      <c r="B365" s="127">
        <v>45075</v>
      </c>
      <c r="C365" s="133">
        <v>67.099997999999999</v>
      </c>
      <c r="D365" s="239">
        <f t="shared" si="7"/>
        <v>7.4563755053069227E-4</v>
      </c>
      <c r="E365" s="239">
        <v>-2.2305130111524257E-3</v>
      </c>
    </row>
    <row r="366" spans="2:5" x14ac:dyDescent="0.3">
      <c r="B366" s="127">
        <v>44729</v>
      </c>
      <c r="C366" s="133">
        <v>67.050003000000004</v>
      </c>
      <c r="D366" s="239">
        <f t="shared" si="7"/>
        <v>5.9241770288179688E-2</v>
      </c>
      <c r="E366" s="239">
        <v>-2.2320536710737117E-3</v>
      </c>
    </row>
    <row r="367" spans="2:5" x14ac:dyDescent="0.3">
      <c r="B367" s="127">
        <v>44826</v>
      </c>
      <c r="C367" s="133">
        <v>63.299999</v>
      </c>
      <c r="D367" s="239">
        <f t="shared" si="7"/>
        <v>0.12633448173782061</v>
      </c>
      <c r="E367" s="239">
        <v>-2.3640976774767998E-3</v>
      </c>
    </row>
    <row r="368" spans="2:5" x14ac:dyDescent="0.3">
      <c r="B368" s="127">
        <v>44931</v>
      </c>
      <c r="C368" s="133">
        <v>56.200001</v>
      </c>
      <c r="D368" s="239">
        <f t="shared" si="7"/>
        <v>-0.24207687816380638</v>
      </c>
      <c r="E368" s="239">
        <v>-2.6618811947428825E-3</v>
      </c>
    </row>
    <row r="369" spans="2:5" x14ac:dyDescent="0.3">
      <c r="B369" s="127">
        <v>45100</v>
      </c>
      <c r="C369" s="133">
        <v>74.150002000000001</v>
      </c>
      <c r="D369" s="239">
        <f t="shared" si="7"/>
        <v>-0.46170597459165152</v>
      </c>
      <c r="E369" s="239">
        <v>-2.6899260979132604E-3</v>
      </c>
    </row>
    <row r="370" spans="2:5" x14ac:dyDescent="0.3">
      <c r="B370" s="127">
        <v>44491</v>
      </c>
      <c r="C370" s="133">
        <v>137.75</v>
      </c>
      <c r="D370" s="239">
        <f t="shared" si="7"/>
        <v>2.0370370370370372E-2</v>
      </c>
      <c r="E370" s="239">
        <v>-2.8953602415646316E-3</v>
      </c>
    </row>
    <row r="371" spans="2:5" x14ac:dyDescent="0.3">
      <c r="B371" s="127">
        <v>44483</v>
      </c>
      <c r="C371" s="133">
        <v>135</v>
      </c>
      <c r="D371" s="239">
        <f t="shared" si="7"/>
        <v>1.26890756302521</v>
      </c>
      <c r="E371" s="239">
        <v>-3.3222370614005713E-3</v>
      </c>
    </row>
    <row r="372" spans="2:5" x14ac:dyDescent="0.3">
      <c r="B372" s="127">
        <v>44811</v>
      </c>
      <c r="C372" s="133">
        <v>59.5</v>
      </c>
      <c r="D372" s="239">
        <f t="shared" si="7"/>
        <v>-0.55212647863937625</v>
      </c>
      <c r="E372" s="239">
        <v>-3.3501004463969827E-3</v>
      </c>
    </row>
    <row r="373" spans="2:5" x14ac:dyDescent="0.3">
      <c r="B373" s="127">
        <v>45299</v>
      </c>
      <c r="C373" s="133">
        <v>132.85000600000001</v>
      </c>
      <c r="D373" s="239">
        <f t="shared" si="7"/>
        <v>-4.0794180505415105E-2</v>
      </c>
      <c r="E373" s="239">
        <v>-3.3758213793888378E-3</v>
      </c>
    </row>
    <row r="374" spans="2:5" x14ac:dyDescent="0.3">
      <c r="B374" s="127">
        <v>44468</v>
      </c>
      <c r="C374" s="133">
        <v>138.5</v>
      </c>
      <c r="D374" s="239">
        <f t="shared" si="7"/>
        <v>1.5719592412983934</v>
      </c>
      <c r="E374" s="239">
        <v>-3.5971223021582736E-3</v>
      </c>
    </row>
    <row r="375" spans="2:5" x14ac:dyDescent="0.3">
      <c r="B375" s="127">
        <v>44995</v>
      </c>
      <c r="C375" s="133">
        <v>53.849997999999999</v>
      </c>
      <c r="D375" s="239">
        <f t="shared" si="7"/>
        <v>-0.19446522646118852</v>
      </c>
      <c r="E375" s="239">
        <v>-3.7002960906622833E-3</v>
      </c>
    </row>
    <row r="376" spans="2:5" x14ac:dyDescent="0.3">
      <c r="B376" s="127">
        <v>45076</v>
      </c>
      <c r="C376" s="133">
        <v>66.849997999999999</v>
      </c>
      <c r="D376" s="239">
        <f t="shared" si="7"/>
        <v>6.8744989108632915E-2</v>
      </c>
      <c r="E376" s="239">
        <v>-3.7257825253586446E-3</v>
      </c>
    </row>
    <row r="377" spans="2:5" x14ac:dyDescent="0.3">
      <c r="B377" s="127">
        <v>44816</v>
      </c>
      <c r="C377" s="133">
        <v>62.549999</v>
      </c>
      <c r="D377" s="239">
        <f t="shared" si="7"/>
        <v>1.1317720656999864E-2</v>
      </c>
      <c r="E377" s="239">
        <v>-3.9808917831352193E-3</v>
      </c>
    </row>
    <row r="378" spans="2:5" x14ac:dyDescent="0.3">
      <c r="B378" s="127">
        <v>44799</v>
      </c>
      <c r="C378" s="133">
        <v>61.849997999999999</v>
      </c>
      <c r="D378" s="239">
        <f t="shared" si="7"/>
        <v>-0.36368312850873852</v>
      </c>
      <c r="E378" s="239">
        <v>-4.0257650249843806E-3</v>
      </c>
    </row>
    <row r="379" spans="2:5" x14ac:dyDescent="0.3">
      <c r="B379" s="127">
        <v>45170</v>
      </c>
      <c r="C379" s="133">
        <v>97.199996999999996</v>
      </c>
      <c r="D379" s="239">
        <f t="shared" si="7"/>
        <v>-0.31573393208587264</v>
      </c>
      <c r="E379" s="239">
        <v>-4.0983709856223889E-3</v>
      </c>
    </row>
    <row r="380" spans="2:5" x14ac:dyDescent="0.3">
      <c r="B380" s="127">
        <v>44455</v>
      </c>
      <c r="C380" s="133">
        <v>142.050003</v>
      </c>
      <c r="D380" s="239">
        <f t="shared" si="7"/>
        <v>4.7952783888909244E-2</v>
      </c>
      <c r="E380" s="239">
        <v>-4.2060359287501171E-3</v>
      </c>
    </row>
    <row r="381" spans="2:5" x14ac:dyDescent="0.3">
      <c r="B381" s="127">
        <v>45320</v>
      </c>
      <c r="C381" s="133">
        <v>135.550003</v>
      </c>
      <c r="D381" s="239">
        <f t="shared" si="7"/>
        <v>9.668288991396265E-2</v>
      </c>
      <c r="E381" s="239">
        <v>-4.4068382404775473E-3</v>
      </c>
    </row>
    <row r="382" spans="2:5" x14ac:dyDescent="0.3">
      <c r="B382" s="127">
        <v>45275</v>
      </c>
      <c r="C382" s="133">
        <v>123.599998</v>
      </c>
      <c r="D382" s="239">
        <f t="shared" si="7"/>
        <v>1.2012465467053768</v>
      </c>
      <c r="E382" s="239">
        <v>-4.4301569966950245E-3</v>
      </c>
    </row>
    <row r="383" spans="2:5" x14ac:dyDescent="0.3">
      <c r="B383" s="127">
        <v>44698</v>
      </c>
      <c r="C383" s="133">
        <v>56.150002000000001</v>
      </c>
      <c r="D383" s="239">
        <f t="shared" si="7"/>
        <v>-0.43624494851897488</v>
      </c>
      <c r="E383" s="239">
        <v>-4.4326239562899302E-3</v>
      </c>
    </row>
    <row r="384" spans="2:5" x14ac:dyDescent="0.3">
      <c r="B384" s="127">
        <v>45177</v>
      </c>
      <c r="C384" s="133">
        <v>99.599997999999999</v>
      </c>
      <c r="D384" s="239">
        <f t="shared" si="7"/>
        <v>-0.1788953377025061</v>
      </c>
      <c r="E384" s="239">
        <v>-4.4978009645837234E-3</v>
      </c>
    </row>
    <row r="385" spans="2:5" x14ac:dyDescent="0.3">
      <c r="B385" s="127">
        <v>45240</v>
      </c>
      <c r="C385" s="133">
        <v>121.300003</v>
      </c>
      <c r="D385" s="239">
        <f t="shared" si="7"/>
        <v>0.85474005031375999</v>
      </c>
      <c r="E385" s="239">
        <v>-4.5137054495478579E-3</v>
      </c>
    </row>
    <row r="386" spans="2:5" x14ac:dyDescent="0.3">
      <c r="B386" s="127">
        <v>45051</v>
      </c>
      <c r="C386" s="133">
        <v>65.400002000000001</v>
      </c>
      <c r="D386" s="239">
        <f t="shared" si="7"/>
        <v>-0.52574325710267977</v>
      </c>
      <c r="E386" s="239">
        <v>-4.5661341506605486E-3</v>
      </c>
    </row>
    <row r="387" spans="2:5" x14ac:dyDescent="0.3">
      <c r="B387" s="127">
        <v>44489</v>
      </c>
      <c r="C387" s="133">
        <v>137.89999399999999</v>
      </c>
      <c r="D387" s="239">
        <f t="shared" ref="D387:D450" si="8">(C387-C388)/C388</f>
        <v>1.1819618958550331</v>
      </c>
      <c r="E387" s="239">
        <v>-4.6915119879139327E-3</v>
      </c>
    </row>
    <row r="388" spans="2:5" x14ac:dyDescent="0.3">
      <c r="B388" s="127">
        <v>45069</v>
      </c>
      <c r="C388" s="133">
        <v>63.200001</v>
      </c>
      <c r="D388" s="239">
        <f t="shared" si="8"/>
        <v>-0.53750454610338294</v>
      </c>
      <c r="E388" s="239">
        <v>-4.7243937007873963E-3</v>
      </c>
    </row>
    <row r="389" spans="2:5" x14ac:dyDescent="0.3">
      <c r="B389" s="127">
        <v>44463</v>
      </c>
      <c r="C389" s="133">
        <v>136.64999399999999</v>
      </c>
      <c r="D389" s="239">
        <f t="shared" si="8"/>
        <v>1.3723968537300318E-2</v>
      </c>
      <c r="E389" s="239">
        <v>-4.7342242228502456E-3</v>
      </c>
    </row>
    <row r="390" spans="2:5" x14ac:dyDescent="0.3">
      <c r="B390" s="127">
        <v>44496</v>
      </c>
      <c r="C390" s="133">
        <v>134.800003</v>
      </c>
      <c r="D390" s="239">
        <f t="shared" si="8"/>
        <v>1.6073501043065745</v>
      </c>
      <c r="E390" s="239">
        <v>-4.7987745618037368E-3</v>
      </c>
    </row>
    <row r="391" spans="2:5" x14ac:dyDescent="0.3">
      <c r="B391" s="127">
        <v>45021</v>
      </c>
      <c r="C391" s="133">
        <v>51.700001</v>
      </c>
      <c r="D391" s="239">
        <f t="shared" si="8"/>
        <v>1.3725509803921575E-2</v>
      </c>
      <c r="E391" s="239">
        <v>-4.812319445383649E-3</v>
      </c>
    </row>
    <row r="392" spans="2:5" x14ac:dyDescent="0.3">
      <c r="B392" s="127">
        <v>45016</v>
      </c>
      <c r="C392" s="133">
        <v>51</v>
      </c>
      <c r="D392" s="239">
        <f t="shared" si="8"/>
        <v>-0.36842105263157893</v>
      </c>
      <c r="E392" s="239">
        <v>-4.8780487804878049E-3</v>
      </c>
    </row>
    <row r="393" spans="2:5" x14ac:dyDescent="0.3">
      <c r="B393" s="127">
        <v>44643</v>
      </c>
      <c r="C393" s="133">
        <v>80.75</v>
      </c>
      <c r="D393" s="239">
        <f t="shared" si="8"/>
        <v>4.9782453012631143E-3</v>
      </c>
      <c r="E393" s="239">
        <v>-4.9291680855411517E-3</v>
      </c>
    </row>
    <row r="394" spans="2:5" x14ac:dyDescent="0.3">
      <c r="B394" s="127">
        <v>44644</v>
      </c>
      <c r="C394" s="133">
        <v>80.349997999999999</v>
      </c>
      <c r="D394" s="239">
        <f t="shared" si="8"/>
        <v>-0.46664453235889275</v>
      </c>
      <c r="E394" s="239">
        <v>-4.9535851393188932E-3</v>
      </c>
    </row>
    <row r="395" spans="2:5" x14ac:dyDescent="0.3">
      <c r="B395" s="127">
        <v>44532</v>
      </c>
      <c r="C395" s="133">
        <v>150.64999399999999</v>
      </c>
      <c r="D395" s="239">
        <f t="shared" si="8"/>
        <v>0.44995179114625994</v>
      </c>
      <c r="E395" s="239">
        <v>-4.9537650576128821E-3</v>
      </c>
    </row>
    <row r="396" spans="2:5" x14ac:dyDescent="0.3">
      <c r="B396" s="127">
        <v>45208</v>
      </c>
      <c r="C396" s="133">
        <v>103.900002</v>
      </c>
      <c r="D396" s="239">
        <f t="shared" si="8"/>
        <v>0.10767589207859617</v>
      </c>
      <c r="E396" s="239">
        <v>-5.2656296390319246E-3</v>
      </c>
    </row>
    <row r="397" spans="2:5" x14ac:dyDescent="0.3">
      <c r="B397" s="127">
        <v>45162</v>
      </c>
      <c r="C397" s="133">
        <v>93.800003000000004</v>
      </c>
      <c r="D397" s="239">
        <f t="shared" si="8"/>
        <v>0.45539189086385851</v>
      </c>
      <c r="E397" s="239">
        <v>-5.3022267666311736E-3</v>
      </c>
    </row>
    <row r="398" spans="2:5" x14ac:dyDescent="0.3">
      <c r="B398" s="127">
        <v>44902</v>
      </c>
      <c r="C398" s="133">
        <v>64.449996999999996</v>
      </c>
      <c r="D398" s="239">
        <f t="shared" si="8"/>
        <v>7.8185456165981281E-3</v>
      </c>
      <c r="E398" s="239">
        <v>-5.4013269104325129E-3</v>
      </c>
    </row>
    <row r="399" spans="2:5" x14ac:dyDescent="0.3">
      <c r="B399" s="127">
        <v>44887</v>
      </c>
      <c r="C399" s="133">
        <v>63.950001</v>
      </c>
      <c r="D399" s="239">
        <f t="shared" si="8"/>
        <v>-0.45224838543897217</v>
      </c>
      <c r="E399" s="239">
        <v>-5.4432656869394464E-3</v>
      </c>
    </row>
    <row r="400" spans="2:5" x14ac:dyDescent="0.3">
      <c r="B400" s="127">
        <v>45265</v>
      </c>
      <c r="C400" s="133">
        <v>116.75</v>
      </c>
      <c r="D400" s="239">
        <f t="shared" si="8"/>
        <v>0.45211439173844797</v>
      </c>
      <c r="E400" s="239">
        <v>-5.5366438579788155E-3</v>
      </c>
    </row>
    <row r="401" spans="2:5" x14ac:dyDescent="0.3">
      <c r="B401" s="127">
        <v>44641</v>
      </c>
      <c r="C401" s="133">
        <v>80.400002000000001</v>
      </c>
      <c r="D401" s="239">
        <f t="shared" si="8"/>
        <v>0.50000009328358563</v>
      </c>
      <c r="E401" s="239">
        <v>-5.5658133720671056E-3</v>
      </c>
    </row>
    <row r="402" spans="2:5" x14ac:dyDescent="0.3">
      <c r="B402" s="127">
        <v>44760</v>
      </c>
      <c r="C402" s="133">
        <v>53.599997999999999</v>
      </c>
      <c r="D402" s="239">
        <f t="shared" si="8"/>
        <v>-0.52650177190375724</v>
      </c>
      <c r="E402" s="239">
        <v>-5.565936713694394E-3</v>
      </c>
    </row>
    <row r="403" spans="2:5" x14ac:dyDescent="0.3">
      <c r="B403" s="127">
        <v>45217</v>
      </c>
      <c r="C403" s="133">
        <v>113.199997</v>
      </c>
      <c r="D403" s="239">
        <f t="shared" si="8"/>
        <v>-0.13323130322061402</v>
      </c>
      <c r="E403" s="239">
        <v>-5.7092754626135627E-3</v>
      </c>
    </row>
    <row r="404" spans="2:5" x14ac:dyDescent="0.3">
      <c r="B404" s="127">
        <v>44417</v>
      </c>
      <c r="C404" s="133">
        <v>130.60000600000001</v>
      </c>
      <c r="D404" s="239">
        <f t="shared" si="8"/>
        <v>1.044492069632501E-2</v>
      </c>
      <c r="E404" s="239">
        <v>-5.7099350265731996E-3</v>
      </c>
    </row>
    <row r="405" spans="2:5" x14ac:dyDescent="0.3">
      <c r="B405" s="127">
        <v>44568</v>
      </c>
      <c r="C405" s="133">
        <v>129.25</v>
      </c>
      <c r="D405" s="239">
        <f t="shared" si="8"/>
        <v>0.19399538106235567</v>
      </c>
      <c r="E405" s="239">
        <v>-5.7692307692307696E-3</v>
      </c>
    </row>
    <row r="406" spans="2:5" x14ac:dyDescent="0.3">
      <c r="B406" s="127">
        <v>45224</v>
      </c>
      <c r="C406" s="133">
        <v>108.25</v>
      </c>
      <c r="D406" s="239">
        <f t="shared" si="8"/>
        <v>-0.12877263581488935</v>
      </c>
      <c r="E406" s="239">
        <v>-5.9687969519045614E-3</v>
      </c>
    </row>
    <row r="407" spans="2:5" x14ac:dyDescent="0.3">
      <c r="B407" s="127">
        <v>44433</v>
      </c>
      <c r="C407" s="133">
        <v>124.25</v>
      </c>
      <c r="D407" s="239">
        <f t="shared" si="8"/>
        <v>-6.8939656851397274E-2</v>
      </c>
      <c r="E407" s="239">
        <v>-6.0000000000000001E-3</v>
      </c>
    </row>
    <row r="408" spans="2:5" x14ac:dyDescent="0.3">
      <c r="B408" s="127">
        <v>44460</v>
      </c>
      <c r="C408" s="133">
        <v>133.449997</v>
      </c>
      <c r="D408" s="239">
        <f t="shared" si="8"/>
        <v>1.4553818198852555</v>
      </c>
      <c r="E408" s="239">
        <v>-6.3291584587679244E-3</v>
      </c>
    </row>
    <row r="409" spans="2:5" x14ac:dyDescent="0.3">
      <c r="B409" s="127">
        <v>44937</v>
      </c>
      <c r="C409" s="133">
        <v>54.349997999999999</v>
      </c>
      <c r="D409" s="239">
        <f t="shared" si="8"/>
        <v>-0.65282659240830554</v>
      </c>
      <c r="E409" s="239">
        <v>-6.3985922047789532E-3</v>
      </c>
    </row>
    <row r="410" spans="2:5" x14ac:dyDescent="0.3">
      <c r="B410" s="127">
        <v>44517</v>
      </c>
      <c r="C410" s="133">
        <v>156.550003</v>
      </c>
      <c r="D410" s="239">
        <f t="shared" si="8"/>
        <v>0.67343664328904407</v>
      </c>
      <c r="E410" s="239">
        <v>-6.6624553301095927E-3</v>
      </c>
    </row>
    <row r="411" spans="2:5" x14ac:dyDescent="0.3">
      <c r="B411" s="127">
        <v>44599</v>
      </c>
      <c r="C411" s="133">
        <v>93.550003000000004</v>
      </c>
      <c r="D411" s="239">
        <f t="shared" si="8"/>
        <v>-0.31289014232347295</v>
      </c>
      <c r="E411" s="239">
        <v>-6.90014883970742E-3</v>
      </c>
    </row>
    <row r="412" spans="2:5" x14ac:dyDescent="0.3">
      <c r="B412" s="127">
        <v>44477</v>
      </c>
      <c r="C412" s="133">
        <v>136.14999399999999</v>
      </c>
      <c r="D412" s="239">
        <f t="shared" si="8"/>
        <v>-8.4398138891690788E-2</v>
      </c>
      <c r="E412" s="239">
        <v>-6.9293359476586391E-3</v>
      </c>
    </row>
    <row r="413" spans="2:5" x14ac:dyDescent="0.3">
      <c r="B413" s="127">
        <v>44523</v>
      </c>
      <c r="C413" s="133">
        <v>148.699997</v>
      </c>
      <c r="D413" s="239">
        <f t="shared" si="8"/>
        <v>0.11762490527715352</v>
      </c>
      <c r="E413" s="239">
        <v>-7.011706176961628E-3</v>
      </c>
    </row>
    <row r="414" spans="2:5" x14ac:dyDescent="0.3">
      <c r="B414" s="127">
        <v>44579</v>
      </c>
      <c r="C414" s="133">
        <v>133.050003</v>
      </c>
      <c r="D414" s="239">
        <f t="shared" si="8"/>
        <v>-3.8656006011098448E-2</v>
      </c>
      <c r="E414" s="239">
        <v>-7.0895298507462406E-3</v>
      </c>
    </row>
    <row r="415" spans="2:5" x14ac:dyDescent="0.3">
      <c r="B415" s="127">
        <v>44412</v>
      </c>
      <c r="C415" s="133">
        <v>138.39999399999999</v>
      </c>
      <c r="D415" s="239">
        <f t="shared" si="8"/>
        <v>1.2358641280819342</v>
      </c>
      <c r="E415" s="239">
        <v>-7.1736014565395179E-3</v>
      </c>
    </row>
    <row r="416" spans="2:5" x14ac:dyDescent="0.3">
      <c r="B416" s="127">
        <v>44837</v>
      </c>
      <c r="C416" s="133">
        <v>61.900002000000001</v>
      </c>
      <c r="D416" s="239">
        <f t="shared" si="8"/>
        <v>0.13473882923444236</v>
      </c>
      <c r="E416" s="239">
        <v>-7.2172576493105701E-3</v>
      </c>
    </row>
    <row r="417" spans="2:5" x14ac:dyDescent="0.3">
      <c r="B417" s="127">
        <v>44987</v>
      </c>
      <c r="C417" s="133">
        <v>54.549999</v>
      </c>
      <c r="D417" s="239">
        <f t="shared" si="8"/>
        <v>-0.41185984905660378</v>
      </c>
      <c r="E417" s="239">
        <v>-7.2793811232141859E-3</v>
      </c>
    </row>
    <row r="418" spans="2:5" x14ac:dyDescent="0.3">
      <c r="B418" s="127">
        <v>45152</v>
      </c>
      <c r="C418" s="133">
        <v>92.75</v>
      </c>
      <c r="D418" s="239">
        <f t="shared" si="8"/>
        <v>0.16960903519764048</v>
      </c>
      <c r="E418" s="239">
        <v>-7.490604841859933E-3</v>
      </c>
    </row>
    <row r="419" spans="2:5" x14ac:dyDescent="0.3">
      <c r="B419" s="127">
        <v>44634</v>
      </c>
      <c r="C419" s="133">
        <v>79.300003000000004</v>
      </c>
      <c r="D419" s="239">
        <f t="shared" si="8"/>
        <v>-0.24940840985502297</v>
      </c>
      <c r="E419" s="239">
        <v>-7.5093740298028634E-3</v>
      </c>
    </row>
    <row r="420" spans="2:5" x14ac:dyDescent="0.3">
      <c r="B420" s="127">
        <v>45226</v>
      </c>
      <c r="C420" s="133">
        <v>105.650002</v>
      </c>
      <c r="D420" s="239">
        <f t="shared" si="8"/>
        <v>-0.30217961567422513</v>
      </c>
      <c r="E420" s="239">
        <v>-7.5152186241958805E-3</v>
      </c>
    </row>
    <row r="421" spans="2:5" x14ac:dyDescent="0.3">
      <c r="B421" s="127">
        <v>44531</v>
      </c>
      <c r="C421" s="133">
        <v>151.39999399999999</v>
      </c>
      <c r="D421" s="239">
        <f t="shared" si="8"/>
        <v>-0.17312949733054631</v>
      </c>
      <c r="E421" s="239">
        <v>-7.5385708120897996E-3</v>
      </c>
    </row>
    <row r="422" spans="2:5" x14ac:dyDescent="0.3">
      <c r="B422" s="127">
        <v>45384</v>
      </c>
      <c r="C422" s="133">
        <v>183.10000600000001</v>
      </c>
      <c r="D422" s="239">
        <f t="shared" si="8"/>
        <v>1.8212634877884903</v>
      </c>
      <c r="E422" s="239">
        <v>-7.5880433604335632E-3</v>
      </c>
    </row>
    <row r="423" spans="2:5" x14ac:dyDescent="0.3">
      <c r="B423" s="127">
        <v>45054</v>
      </c>
      <c r="C423" s="133">
        <v>64.900002000000001</v>
      </c>
      <c r="D423" s="239">
        <f t="shared" si="8"/>
        <v>-0.36465980685932831</v>
      </c>
      <c r="E423" s="239">
        <v>-7.6452597050379297E-3</v>
      </c>
    </row>
    <row r="424" spans="2:5" x14ac:dyDescent="0.3">
      <c r="B424" s="127">
        <v>45187</v>
      </c>
      <c r="C424" s="133">
        <v>102.150002</v>
      </c>
      <c r="D424" s="239">
        <f t="shared" si="8"/>
        <v>0.34496387142714446</v>
      </c>
      <c r="E424" s="239">
        <v>-7.7707141652466061E-3</v>
      </c>
    </row>
    <row r="425" spans="2:5" x14ac:dyDescent="0.3">
      <c r="B425" s="127">
        <v>44636</v>
      </c>
      <c r="C425" s="133">
        <v>75.949996999999996</v>
      </c>
      <c r="D425" s="239">
        <f t="shared" si="8"/>
        <v>0.20555550793650787</v>
      </c>
      <c r="E425" s="239">
        <v>-7.8380924426614002E-3</v>
      </c>
    </row>
    <row r="426" spans="2:5" x14ac:dyDescent="0.3">
      <c r="B426" s="127">
        <v>44867</v>
      </c>
      <c r="C426" s="133">
        <v>63</v>
      </c>
      <c r="D426" s="239">
        <f t="shared" si="8"/>
        <v>0.1170212369850625</v>
      </c>
      <c r="E426" s="239">
        <v>-7.874015748031496E-3</v>
      </c>
    </row>
    <row r="427" spans="2:5" x14ac:dyDescent="0.3">
      <c r="B427" s="127">
        <v>44697</v>
      </c>
      <c r="C427" s="133">
        <v>56.400002000000001</v>
      </c>
      <c r="D427" s="239">
        <f t="shared" si="8"/>
        <v>-0.16008934742846323</v>
      </c>
      <c r="E427" s="239">
        <v>-7.9154972001933711E-3</v>
      </c>
    </row>
    <row r="428" spans="2:5" x14ac:dyDescent="0.3">
      <c r="B428" s="127">
        <v>44883</v>
      </c>
      <c r="C428" s="133">
        <v>67.150002000000001</v>
      </c>
      <c r="D428" s="239">
        <f t="shared" si="8"/>
        <v>-0.26330224326270446</v>
      </c>
      <c r="E428" s="239">
        <v>-8.1240033142098312E-3</v>
      </c>
    </row>
    <row r="429" spans="2:5" x14ac:dyDescent="0.3">
      <c r="B429" s="127">
        <v>45155</v>
      </c>
      <c r="C429" s="133">
        <v>91.150002000000001</v>
      </c>
      <c r="D429" s="239">
        <f t="shared" si="8"/>
        <v>-0.33925332379673773</v>
      </c>
      <c r="E429" s="239">
        <v>-8.1610444361034946E-3</v>
      </c>
    </row>
    <row r="430" spans="2:5" x14ac:dyDescent="0.3">
      <c r="B430" s="127">
        <v>44474</v>
      </c>
      <c r="C430" s="133">
        <v>137.949997</v>
      </c>
      <c r="D430" s="239">
        <f t="shared" si="8"/>
        <v>1.8456995609974065E-2</v>
      </c>
      <c r="E430" s="239">
        <v>-8.2674978461180753E-3</v>
      </c>
    </row>
    <row r="431" spans="2:5" x14ac:dyDescent="0.3">
      <c r="B431" s="127">
        <v>44482</v>
      </c>
      <c r="C431" s="133">
        <v>135.449997</v>
      </c>
      <c r="D431" s="239">
        <f t="shared" si="8"/>
        <v>1.5726494179430419</v>
      </c>
      <c r="E431" s="239">
        <v>-8.4188063652062446E-3</v>
      </c>
    </row>
    <row r="432" spans="2:5" x14ac:dyDescent="0.3">
      <c r="B432" s="127">
        <v>45008</v>
      </c>
      <c r="C432" s="133">
        <v>52.650002000000001</v>
      </c>
      <c r="D432" s="239">
        <f t="shared" si="8"/>
        <v>-0.43659707126582353</v>
      </c>
      <c r="E432" s="239">
        <v>-8.4745012608098171E-3</v>
      </c>
    </row>
    <row r="433" spans="2:5" x14ac:dyDescent="0.3">
      <c r="B433" s="127">
        <v>45149</v>
      </c>
      <c r="C433" s="133">
        <v>93.449996999999996</v>
      </c>
      <c r="D433" s="239">
        <f t="shared" si="8"/>
        <v>-5.7488702824231956E-2</v>
      </c>
      <c r="E433" s="239">
        <v>-8.4880954907162205E-3</v>
      </c>
    </row>
    <row r="434" spans="2:5" x14ac:dyDescent="0.3">
      <c r="B434" s="127">
        <v>45190</v>
      </c>
      <c r="C434" s="133">
        <v>99.150002000000001</v>
      </c>
      <c r="D434" s="239">
        <f t="shared" si="8"/>
        <v>1.276813048481858E-2</v>
      </c>
      <c r="E434" s="239">
        <v>-8.4999799999999938E-3</v>
      </c>
    </row>
    <row r="435" spans="2:5" x14ac:dyDescent="0.3">
      <c r="B435" s="127">
        <v>45182</v>
      </c>
      <c r="C435" s="133">
        <v>97.900002000000001</v>
      </c>
      <c r="D435" s="239">
        <f t="shared" si="8"/>
        <v>0.31497657414277674</v>
      </c>
      <c r="E435" s="239">
        <v>-8.6075746835442973E-3</v>
      </c>
    </row>
    <row r="436" spans="2:5" x14ac:dyDescent="0.3">
      <c r="B436" s="127">
        <v>45093</v>
      </c>
      <c r="C436" s="133">
        <v>74.449996999999996</v>
      </c>
      <c r="D436" s="239">
        <f t="shared" si="8"/>
        <v>0.45980386274509799</v>
      </c>
      <c r="E436" s="239">
        <v>-8.6551400440783386E-3</v>
      </c>
    </row>
    <row r="437" spans="2:5" x14ac:dyDescent="0.3">
      <c r="B437" s="127">
        <v>44949</v>
      </c>
      <c r="C437" s="133">
        <v>51</v>
      </c>
      <c r="D437" s="239">
        <f t="shared" si="8"/>
        <v>-0.60015681065879711</v>
      </c>
      <c r="E437" s="239">
        <v>-8.7463749514795994E-3</v>
      </c>
    </row>
    <row r="438" spans="2:5" x14ac:dyDescent="0.3">
      <c r="B438" s="127">
        <v>45294</v>
      </c>
      <c r="C438" s="133">
        <v>127.550003</v>
      </c>
      <c r="D438" s="239">
        <f t="shared" si="8"/>
        <v>0.22115851281450979</v>
      </c>
      <c r="E438" s="239">
        <v>-8.9354625237480969E-3</v>
      </c>
    </row>
    <row r="439" spans="2:5" x14ac:dyDescent="0.3">
      <c r="B439" s="127">
        <v>45205</v>
      </c>
      <c r="C439" s="133">
        <v>104.449997</v>
      </c>
      <c r="D439" s="239">
        <f t="shared" si="8"/>
        <v>0.91827355521995302</v>
      </c>
      <c r="E439" s="239">
        <v>-9.0133299997471016E-3</v>
      </c>
    </row>
    <row r="440" spans="2:5" x14ac:dyDescent="0.3">
      <c r="B440" s="127">
        <v>44981</v>
      </c>
      <c r="C440" s="133">
        <v>54.450001</v>
      </c>
      <c r="D440" s="239">
        <f t="shared" si="8"/>
        <v>-0.56335202638376969</v>
      </c>
      <c r="E440" s="239">
        <v>-9.0991809081131768E-3</v>
      </c>
    </row>
    <row r="441" spans="2:5" x14ac:dyDescent="0.3">
      <c r="B441" s="127">
        <v>44435</v>
      </c>
      <c r="C441" s="133">
        <v>124.699997</v>
      </c>
      <c r="D441" s="239">
        <f t="shared" si="8"/>
        <v>-0.14735044786324789</v>
      </c>
      <c r="E441" s="239">
        <v>-9.1378706259494982E-3</v>
      </c>
    </row>
    <row r="442" spans="2:5" x14ac:dyDescent="0.3">
      <c r="B442" s="127">
        <v>44539</v>
      </c>
      <c r="C442" s="133">
        <v>146.25</v>
      </c>
      <c r="D442" s="239">
        <f t="shared" si="8"/>
        <v>0.59140366504018138</v>
      </c>
      <c r="E442" s="239">
        <v>-9.146381742017054E-3</v>
      </c>
    </row>
    <row r="443" spans="2:5" x14ac:dyDescent="0.3">
      <c r="B443" s="127">
        <v>45154</v>
      </c>
      <c r="C443" s="133">
        <v>91.900002000000001</v>
      </c>
      <c r="D443" s="239">
        <f t="shared" si="8"/>
        <v>0.72582163380281695</v>
      </c>
      <c r="E443" s="239">
        <v>-9.1643989218328781E-3</v>
      </c>
    </row>
    <row r="444" spans="2:5" x14ac:dyDescent="0.3">
      <c r="B444" s="127">
        <v>44939</v>
      </c>
      <c r="C444" s="133">
        <v>53.25</v>
      </c>
      <c r="D444" s="239">
        <f t="shared" si="8"/>
        <v>-0.66718750000000004</v>
      </c>
      <c r="E444" s="239">
        <v>-9.3023255813953487E-3</v>
      </c>
    </row>
    <row r="445" spans="2:5" x14ac:dyDescent="0.3">
      <c r="B445" s="127">
        <v>45358</v>
      </c>
      <c r="C445" s="133">
        <v>160</v>
      </c>
      <c r="D445" s="239">
        <f t="shared" si="8"/>
        <v>1.1304927331689143</v>
      </c>
      <c r="E445" s="239">
        <v>-9.5945711619702268E-3</v>
      </c>
    </row>
    <row r="446" spans="2:5" x14ac:dyDescent="0.3">
      <c r="B446" s="127">
        <v>45098</v>
      </c>
      <c r="C446" s="133">
        <v>75.099997999999999</v>
      </c>
      <c r="D446" s="239">
        <f t="shared" si="8"/>
        <v>0.15895053276463575</v>
      </c>
      <c r="E446" s="239">
        <v>-9.8879369779284638E-3</v>
      </c>
    </row>
    <row r="447" spans="2:5" x14ac:dyDescent="0.3">
      <c r="B447" s="127">
        <v>44901</v>
      </c>
      <c r="C447" s="133">
        <v>64.800003000000004</v>
      </c>
      <c r="D447" s="239">
        <f t="shared" si="8"/>
        <v>-0.12844647285666363</v>
      </c>
      <c r="E447" s="239">
        <v>-9.9311540075394111E-3</v>
      </c>
    </row>
    <row r="448" spans="2:5" x14ac:dyDescent="0.3">
      <c r="B448" s="127">
        <v>45099</v>
      </c>
      <c r="C448" s="133">
        <v>74.349997999999999</v>
      </c>
      <c r="D448" s="239">
        <f t="shared" si="8"/>
        <v>4.0512489918467058E-3</v>
      </c>
      <c r="E448" s="239">
        <v>-9.9866846867292854E-3</v>
      </c>
    </row>
    <row r="449" spans="2:5" x14ac:dyDescent="0.3">
      <c r="B449" s="127">
        <v>45112</v>
      </c>
      <c r="C449" s="133">
        <v>74.050003000000004</v>
      </c>
      <c r="D449" s="239">
        <f t="shared" si="8"/>
        <v>-0.48089725822210683</v>
      </c>
      <c r="E449" s="239">
        <v>-1.0026737565772556E-2</v>
      </c>
    </row>
    <row r="450" spans="2:5" x14ac:dyDescent="0.3">
      <c r="B450" s="127">
        <v>44454</v>
      </c>
      <c r="C450" s="133">
        <v>142.64999399999999</v>
      </c>
      <c r="D450" s="239">
        <f t="shared" si="8"/>
        <v>1.2358933579293629</v>
      </c>
      <c r="E450" s="239">
        <v>-1.0062539483863831E-2</v>
      </c>
    </row>
    <row r="451" spans="2:5" x14ac:dyDescent="0.3">
      <c r="B451" s="127">
        <v>44903</v>
      </c>
      <c r="C451" s="133">
        <v>63.799999</v>
      </c>
      <c r="D451" s="239">
        <f t="shared" ref="D451:D514" si="9">(C451-C452)/C452</f>
        <v>-0.51703258060412205</v>
      </c>
      <c r="E451" s="239">
        <v>-1.008530690854798E-2</v>
      </c>
    </row>
    <row r="452" spans="2:5" x14ac:dyDescent="0.3">
      <c r="B452" s="127">
        <v>44461</v>
      </c>
      <c r="C452" s="133">
        <v>132.10000600000001</v>
      </c>
      <c r="D452" s="239">
        <f t="shared" si="9"/>
        <v>1.4737827912440904</v>
      </c>
      <c r="E452" s="239">
        <v>-1.0116081156599717E-2</v>
      </c>
    </row>
    <row r="453" spans="2:5" x14ac:dyDescent="0.3">
      <c r="B453" s="127">
        <v>44762</v>
      </c>
      <c r="C453" s="133">
        <v>53.400002000000001</v>
      </c>
      <c r="D453" s="239">
        <f t="shared" si="9"/>
        <v>7.5472075471698236E-3</v>
      </c>
      <c r="E453" s="239">
        <v>-1.019460592781082E-2</v>
      </c>
    </row>
    <row r="454" spans="2:5" x14ac:dyDescent="0.3">
      <c r="B454" s="127">
        <v>45006</v>
      </c>
      <c r="C454" s="133">
        <v>53</v>
      </c>
      <c r="D454" s="239">
        <f t="shared" si="9"/>
        <v>-0.54032958698188416</v>
      </c>
      <c r="E454" s="239">
        <v>-1.0270756494318509E-2</v>
      </c>
    </row>
    <row r="455" spans="2:5" x14ac:dyDescent="0.3">
      <c r="B455" s="127">
        <v>45252</v>
      </c>
      <c r="C455" s="133">
        <v>115.300003</v>
      </c>
      <c r="D455" s="239">
        <f t="shared" si="9"/>
        <v>1.1878558028869868</v>
      </c>
      <c r="E455" s="239">
        <v>-1.0300403433476362E-2</v>
      </c>
    </row>
    <row r="456" spans="2:5" x14ac:dyDescent="0.3">
      <c r="B456" s="127">
        <v>44942</v>
      </c>
      <c r="C456" s="133">
        <v>52.700001</v>
      </c>
      <c r="D456" s="239">
        <f t="shared" si="9"/>
        <v>-0.41150196276375334</v>
      </c>
      <c r="E456" s="239">
        <v>-1.0328619718309853E-2</v>
      </c>
    </row>
    <row r="457" spans="2:5" x14ac:dyDescent="0.3">
      <c r="B457" s="127">
        <v>44589</v>
      </c>
      <c r="C457" s="133">
        <v>89.550003000000004</v>
      </c>
      <c r="D457" s="239">
        <f t="shared" si="9"/>
        <v>0.48016533884297524</v>
      </c>
      <c r="E457" s="239">
        <v>-1.0497204419889461E-2</v>
      </c>
    </row>
    <row r="458" spans="2:5" x14ac:dyDescent="0.3">
      <c r="B458" s="127">
        <v>44687</v>
      </c>
      <c r="C458" s="133">
        <v>60.5</v>
      </c>
      <c r="D458" s="239">
        <f t="shared" si="9"/>
        <v>0.30669549258521583</v>
      </c>
      <c r="E458" s="239">
        <v>-1.0629631704672727E-2</v>
      </c>
    </row>
    <row r="459" spans="2:5" x14ac:dyDescent="0.3">
      <c r="B459" s="127">
        <v>44774</v>
      </c>
      <c r="C459" s="133">
        <v>46.299999</v>
      </c>
      <c r="D459" s="239">
        <f t="shared" si="9"/>
        <v>-0.40754961209086088</v>
      </c>
      <c r="E459" s="239">
        <v>-1.0683760912046173E-2</v>
      </c>
    </row>
    <row r="460" spans="2:5" x14ac:dyDescent="0.3">
      <c r="B460" s="127">
        <v>44628</v>
      </c>
      <c r="C460" s="133">
        <v>78.150002000000001</v>
      </c>
      <c r="D460" s="239">
        <f t="shared" si="9"/>
        <v>0.55988034171179013</v>
      </c>
      <c r="E460" s="239">
        <v>-1.0759468354430372E-2</v>
      </c>
    </row>
    <row r="461" spans="2:5" x14ac:dyDescent="0.3">
      <c r="B461" s="127">
        <v>45012</v>
      </c>
      <c r="C461" s="133">
        <v>50.099997999999999</v>
      </c>
      <c r="D461" s="239">
        <f t="shared" si="9"/>
        <v>-0.20476193650793653</v>
      </c>
      <c r="E461" s="239">
        <v>-1.0858913687703335E-2</v>
      </c>
    </row>
    <row r="462" spans="2:5" x14ac:dyDescent="0.3">
      <c r="B462" s="127">
        <v>45062</v>
      </c>
      <c r="C462" s="133">
        <v>63</v>
      </c>
      <c r="D462" s="239">
        <f t="shared" si="9"/>
        <v>7.9691553716934163E-2</v>
      </c>
      <c r="E462" s="239">
        <v>-1.0989026515085931E-2</v>
      </c>
    </row>
    <row r="463" spans="2:5" x14ac:dyDescent="0.3">
      <c r="B463" s="127">
        <v>44755</v>
      </c>
      <c r="C463" s="133">
        <v>58.349997999999999</v>
      </c>
      <c r="D463" s="239">
        <f t="shared" si="9"/>
        <v>8.5581358139534866E-2</v>
      </c>
      <c r="E463" s="239">
        <v>-1.1016983050847468E-2</v>
      </c>
    </row>
    <row r="464" spans="2:5" x14ac:dyDescent="0.3">
      <c r="B464" s="127">
        <v>44938</v>
      </c>
      <c r="C464" s="133">
        <v>53.75</v>
      </c>
      <c r="D464" s="239">
        <f t="shared" si="9"/>
        <v>-0.2814171411196334</v>
      </c>
      <c r="E464" s="239">
        <v>-1.1039522025373383E-2</v>
      </c>
    </row>
    <row r="465" spans="2:5" x14ac:dyDescent="0.3">
      <c r="B465" s="127">
        <v>45111</v>
      </c>
      <c r="C465" s="133">
        <v>74.800003000000004</v>
      </c>
      <c r="D465" s="239">
        <f t="shared" si="9"/>
        <v>-0.52733015481832546</v>
      </c>
      <c r="E465" s="239">
        <v>-1.123594154035841E-2</v>
      </c>
    </row>
    <row r="466" spans="2:5" x14ac:dyDescent="0.3">
      <c r="B466" s="127">
        <v>45369</v>
      </c>
      <c r="C466" s="133">
        <v>158.25</v>
      </c>
      <c r="D466" s="239">
        <f t="shared" si="9"/>
        <v>0.16317527754850542</v>
      </c>
      <c r="E466" s="239">
        <v>-1.1246504006626003E-2</v>
      </c>
    </row>
    <row r="467" spans="2:5" x14ac:dyDescent="0.3">
      <c r="B467" s="127">
        <v>44510</v>
      </c>
      <c r="C467" s="133">
        <v>136.050003</v>
      </c>
      <c r="D467" s="239">
        <f t="shared" si="9"/>
        <v>3.4994340851905899E-2</v>
      </c>
      <c r="E467" s="239">
        <v>-1.1623618378072641E-2</v>
      </c>
    </row>
    <row r="468" spans="2:5" x14ac:dyDescent="0.3">
      <c r="B468" s="127">
        <v>44554</v>
      </c>
      <c r="C468" s="133">
        <v>131.449997</v>
      </c>
      <c r="D468" s="239">
        <f t="shared" si="9"/>
        <v>0.65034518141003927</v>
      </c>
      <c r="E468" s="239">
        <v>-1.1654157894736871E-2</v>
      </c>
    </row>
    <row r="469" spans="2:5" x14ac:dyDescent="0.3">
      <c r="B469" s="127">
        <v>44648</v>
      </c>
      <c r="C469" s="133">
        <v>79.650002000000001</v>
      </c>
      <c r="D469" s="239">
        <f t="shared" si="9"/>
        <v>-0.48513249163152861</v>
      </c>
      <c r="E469" s="239">
        <v>-1.1786551160956589E-2</v>
      </c>
    </row>
    <row r="470" spans="2:5" x14ac:dyDescent="0.3">
      <c r="B470" s="127">
        <v>44518</v>
      </c>
      <c r="C470" s="133">
        <v>154.699997</v>
      </c>
      <c r="D470" s="239">
        <f t="shared" si="9"/>
        <v>0.86610365823634117</v>
      </c>
      <c r="E470" s="239">
        <v>-1.1817348863289435E-2</v>
      </c>
    </row>
    <row r="471" spans="2:5" x14ac:dyDescent="0.3">
      <c r="B471" s="127">
        <v>44669</v>
      </c>
      <c r="C471" s="133">
        <v>82.900002000000001</v>
      </c>
      <c r="D471" s="239">
        <f t="shared" si="9"/>
        <v>0.55534715863690731</v>
      </c>
      <c r="E471" s="239">
        <v>-1.1918950848177573E-2</v>
      </c>
    </row>
    <row r="472" spans="2:5" x14ac:dyDescent="0.3">
      <c r="B472" s="127">
        <v>45034</v>
      </c>
      <c r="C472" s="133">
        <v>53.299999</v>
      </c>
      <c r="D472" s="239">
        <f t="shared" si="9"/>
        <v>-0.13050571175376366</v>
      </c>
      <c r="E472" s="239">
        <v>-1.2048229619124579E-2</v>
      </c>
    </row>
    <row r="473" spans="2:5" x14ac:dyDescent="0.3">
      <c r="B473" s="127">
        <v>44854</v>
      </c>
      <c r="C473" s="133">
        <v>61.299999</v>
      </c>
      <c r="D473" s="239">
        <f t="shared" si="9"/>
        <v>-0.61531222659633911</v>
      </c>
      <c r="E473" s="239">
        <v>-1.2087026786253454E-2</v>
      </c>
    </row>
    <row r="474" spans="2:5" x14ac:dyDescent="0.3">
      <c r="B474" s="127">
        <v>45350</v>
      </c>
      <c r="C474" s="133">
        <v>159.35000600000001</v>
      </c>
      <c r="D474" s="239">
        <f t="shared" si="9"/>
        <v>1.31950528323895</v>
      </c>
      <c r="E474" s="239">
        <v>-1.2089255819790631E-2</v>
      </c>
    </row>
    <row r="475" spans="2:5" x14ac:dyDescent="0.3">
      <c r="B475" s="127">
        <v>44844</v>
      </c>
      <c r="C475" s="133">
        <v>68.699996999999996</v>
      </c>
      <c r="D475" s="239">
        <f t="shared" si="9"/>
        <v>-0.4200084530183652</v>
      </c>
      <c r="E475" s="239">
        <v>-1.222150917808023E-2</v>
      </c>
    </row>
    <row r="476" spans="2:5" x14ac:dyDescent="0.3">
      <c r="B476" s="127">
        <v>45271</v>
      </c>
      <c r="C476" s="133">
        <v>118.449997</v>
      </c>
      <c r="D476" s="239">
        <f t="shared" si="9"/>
        <v>0.90434075716493956</v>
      </c>
      <c r="E476" s="239">
        <v>-1.2505210817137411E-2</v>
      </c>
    </row>
    <row r="477" spans="2:5" x14ac:dyDescent="0.3">
      <c r="B477" s="127">
        <v>44868</v>
      </c>
      <c r="C477" s="133">
        <v>62.200001</v>
      </c>
      <c r="D477" s="239">
        <f t="shared" si="9"/>
        <v>-0.5259146156840232</v>
      </c>
      <c r="E477" s="239">
        <v>-1.2698396825396821E-2</v>
      </c>
    </row>
    <row r="478" spans="2:5" x14ac:dyDescent="0.3">
      <c r="B478" s="127">
        <v>44405</v>
      </c>
      <c r="C478" s="133">
        <v>131.199997</v>
      </c>
      <c r="D478" s="239">
        <f t="shared" si="9"/>
        <v>1.0452064366264555</v>
      </c>
      <c r="E478" s="239">
        <v>-1.2791550615118887E-2</v>
      </c>
    </row>
    <row r="479" spans="2:5" x14ac:dyDescent="0.3">
      <c r="B479" s="127">
        <v>44910</v>
      </c>
      <c r="C479" s="133">
        <v>64.150002000000001</v>
      </c>
      <c r="D479" s="239">
        <f t="shared" si="9"/>
        <v>9.4414320919186945E-3</v>
      </c>
      <c r="E479" s="239">
        <v>-1.3076892307692298E-2</v>
      </c>
    </row>
    <row r="480" spans="2:5" x14ac:dyDescent="0.3">
      <c r="B480" s="127">
        <v>44894</v>
      </c>
      <c r="C480" s="133">
        <v>63.549999</v>
      </c>
      <c r="D480" s="239">
        <f t="shared" si="9"/>
        <v>-0.38717453386232981</v>
      </c>
      <c r="E480" s="239">
        <v>-1.3198803937925357E-2</v>
      </c>
    </row>
    <row r="481" spans="2:5" x14ac:dyDescent="0.3">
      <c r="B481" s="127">
        <v>45231</v>
      </c>
      <c r="C481" s="133">
        <v>103.699997</v>
      </c>
      <c r="D481" s="239">
        <f t="shared" si="9"/>
        <v>0.33547964364508315</v>
      </c>
      <c r="E481" s="239">
        <v>-1.3320656771087694E-2</v>
      </c>
    </row>
    <row r="482" spans="2:5" x14ac:dyDescent="0.3">
      <c r="B482" s="127">
        <v>45126</v>
      </c>
      <c r="C482" s="133">
        <v>77.650002000000001</v>
      </c>
      <c r="D482" s="239">
        <f t="shared" si="9"/>
        <v>0.63473688421052632</v>
      </c>
      <c r="E482" s="239">
        <v>-1.3341741296381443E-2</v>
      </c>
    </row>
    <row r="483" spans="2:5" x14ac:dyDescent="0.3">
      <c r="B483" s="127">
        <v>44959</v>
      </c>
      <c r="C483" s="133">
        <v>47.5</v>
      </c>
      <c r="D483" s="239">
        <f t="shared" si="9"/>
        <v>-0.18173986531851619</v>
      </c>
      <c r="E483" s="239">
        <v>-1.3499521765336597E-2</v>
      </c>
    </row>
    <row r="484" spans="2:5" x14ac:dyDescent="0.3">
      <c r="B484" s="127">
        <v>44832</v>
      </c>
      <c r="C484" s="133">
        <v>58.049999</v>
      </c>
      <c r="D484" s="239">
        <f t="shared" si="9"/>
        <v>7.4005551785486623E-2</v>
      </c>
      <c r="E484" s="239">
        <v>-1.3593866222391371E-2</v>
      </c>
    </row>
    <row r="485" spans="2:5" x14ac:dyDescent="0.3">
      <c r="B485" s="127">
        <v>44994</v>
      </c>
      <c r="C485" s="133">
        <v>54.049999</v>
      </c>
      <c r="D485" s="239">
        <f t="shared" si="9"/>
        <v>-0.51589791283658015</v>
      </c>
      <c r="E485" s="239">
        <v>-1.3686131636608241E-2</v>
      </c>
    </row>
    <row r="486" spans="2:5" x14ac:dyDescent="0.3">
      <c r="B486" s="127">
        <v>45218</v>
      </c>
      <c r="C486" s="133">
        <v>111.650002</v>
      </c>
      <c r="D486" s="239">
        <f t="shared" si="9"/>
        <v>-0.18265009446632094</v>
      </c>
      <c r="E486" s="239">
        <v>-1.3692535698565395E-2</v>
      </c>
    </row>
    <row r="487" spans="2:5" x14ac:dyDescent="0.3">
      <c r="B487" s="127">
        <v>44469</v>
      </c>
      <c r="C487" s="133">
        <v>136.60000600000001</v>
      </c>
      <c r="D487" s="239">
        <f t="shared" si="9"/>
        <v>1.5676692374498264</v>
      </c>
      <c r="E487" s="239">
        <v>-1.3718368231046876E-2</v>
      </c>
    </row>
    <row r="488" spans="2:5" x14ac:dyDescent="0.3">
      <c r="B488" s="127">
        <v>45028</v>
      </c>
      <c r="C488" s="133">
        <v>53.200001</v>
      </c>
      <c r="D488" s="239">
        <f t="shared" si="9"/>
        <v>-0.54334763090128757</v>
      </c>
      <c r="E488" s="239">
        <v>-1.3901760632034094E-2</v>
      </c>
    </row>
    <row r="489" spans="2:5" x14ac:dyDescent="0.3">
      <c r="B489" s="127">
        <v>45251</v>
      </c>
      <c r="C489" s="133">
        <v>116.5</v>
      </c>
      <c r="D489" s="239">
        <f t="shared" si="9"/>
        <v>-0.17170277305521955</v>
      </c>
      <c r="E489" s="239">
        <v>-1.3965315040790271E-2</v>
      </c>
    </row>
    <row r="490" spans="2:5" x14ac:dyDescent="0.3">
      <c r="B490" s="127">
        <v>44544</v>
      </c>
      <c r="C490" s="133">
        <v>140.64999399999999</v>
      </c>
      <c r="D490" s="239">
        <f t="shared" si="9"/>
        <v>0.20471086937901492</v>
      </c>
      <c r="E490" s="239">
        <v>-1.4020330067451669E-2</v>
      </c>
    </row>
    <row r="491" spans="2:5" x14ac:dyDescent="0.3">
      <c r="B491" s="127">
        <v>45272</v>
      </c>
      <c r="C491" s="133">
        <v>116.75</v>
      </c>
      <c r="D491" s="239">
        <f t="shared" si="9"/>
        <v>-2.6677758066138146E-2</v>
      </c>
      <c r="E491" s="239">
        <v>-1.4352022313685632E-2</v>
      </c>
    </row>
    <row r="492" spans="2:5" x14ac:dyDescent="0.3">
      <c r="B492" s="127">
        <v>45268</v>
      </c>
      <c r="C492" s="133">
        <v>119.949997</v>
      </c>
      <c r="D492" s="239">
        <f t="shared" si="9"/>
        <v>-9.5399761897446755E-2</v>
      </c>
      <c r="E492" s="239">
        <v>-1.4379622375832927E-2</v>
      </c>
    </row>
    <row r="493" spans="2:5" x14ac:dyDescent="0.3">
      <c r="B493" s="127">
        <v>44440</v>
      </c>
      <c r="C493" s="133">
        <v>132.60000600000001</v>
      </c>
      <c r="D493" s="239">
        <f t="shared" si="9"/>
        <v>0.34687668908715164</v>
      </c>
      <c r="E493" s="239">
        <v>-1.4492731003506527E-2</v>
      </c>
    </row>
    <row r="494" spans="2:5" x14ac:dyDescent="0.3">
      <c r="B494" s="127">
        <v>45194</v>
      </c>
      <c r="C494" s="133">
        <v>98.449996999999996</v>
      </c>
      <c r="D494" s="239">
        <f t="shared" si="9"/>
        <v>0.45420976901963528</v>
      </c>
      <c r="E494" s="239">
        <v>-1.4514564273982742E-2</v>
      </c>
    </row>
    <row r="495" spans="2:5" x14ac:dyDescent="0.3">
      <c r="B495" s="127">
        <v>44882</v>
      </c>
      <c r="C495" s="133">
        <v>67.699996999999996</v>
      </c>
      <c r="D495" s="239">
        <f t="shared" si="9"/>
        <v>-0.57327450639550603</v>
      </c>
      <c r="E495" s="239">
        <v>-1.4556041392549115E-2</v>
      </c>
    </row>
    <row r="496" spans="2:5" x14ac:dyDescent="0.3">
      <c r="B496" s="127">
        <v>45343</v>
      </c>
      <c r="C496" s="133">
        <v>158.64999399999999</v>
      </c>
      <c r="D496" s="239">
        <f t="shared" si="9"/>
        <v>1.0082277721518986</v>
      </c>
      <c r="E496" s="239">
        <v>-1.4902259890054217E-2</v>
      </c>
    </row>
    <row r="497" spans="2:5" x14ac:dyDescent="0.3">
      <c r="B497" s="127">
        <v>44627</v>
      </c>
      <c r="C497" s="133">
        <v>79</v>
      </c>
      <c r="D497" s="239">
        <f t="shared" si="9"/>
        <v>0.27316682148536375</v>
      </c>
      <c r="E497" s="239">
        <v>-1.4962556669422273E-2</v>
      </c>
    </row>
    <row r="498" spans="2:5" x14ac:dyDescent="0.3">
      <c r="B498" s="127">
        <v>44853</v>
      </c>
      <c r="C498" s="133">
        <v>62.049999</v>
      </c>
      <c r="D498" s="239">
        <f t="shared" si="9"/>
        <v>-2.2834661417322839E-2</v>
      </c>
      <c r="E498" s="239">
        <v>-1.5079380952380957E-2</v>
      </c>
    </row>
    <row r="499" spans="2:5" x14ac:dyDescent="0.3">
      <c r="B499" s="127">
        <v>45068</v>
      </c>
      <c r="C499" s="133">
        <v>63.5</v>
      </c>
      <c r="D499" s="239">
        <f t="shared" si="9"/>
        <v>0.18470153674259468</v>
      </c>
      <c r="E499" s="239">
        <v>-1.5503875968992248E-2</v>
      </c>
    </row>
    <row r="500" spans="2:5" x14ac:dyDescent="0.3">
      <c r="B500" s="127">
        <v>44984</v>
      </c>
      <c r="C500" s="133">
        <v>53.599997999999999</v>
      </c>
      <c r="D500" s="239">
        <f t="shared" si="9"/>
        <v>-0.61271676066691161</v>
      </c>
      <c r="E500" s="239">
        <v>-1.5610706784009075E-2</v>
      </c>
    </row>
    <row r="501" spans="2:5" x14ac:dyDescent="0.3">
      <c r="B501" s="127">
        <v>44546</v>
      </c>
      <c r="C501" s="133">
        <v>138.39999399999999</v>
      </c>
      <c r="D501" s="239">
        <f t="shared" si="9"/>
        <v>1.0367917602704235</v>
      </c>
      <c r="E501" s="239">
        <v>-1.5647310854311165E-2</v>
      </c>
    </row>
    <row r="502" spans="2:5" x14ac:dyDescent="0.3">
      <c r="B502" s="127">
        <v>45078</v>
      </c>
      <c r="C502" s="133">
        <v>67.949996999999996</v>
      </c>
      <c r="D502" s="239">
        <f t="shared" si="9"/>
        <v>-0.43492725987525993</v>
      </c>
      <c r="E502" s="239">
        <v>-1.5930571357107799E-2</v>
      </c>
    </row>
    <row r="503" spans="2:5" x14ac:dyDescent="0.3">
      <c r="B503" s="127">
        <v>45245</v>
      </c>
      <c r="C503" s="133">
        <v>120.25</v>
      </c>
      <c r="D503" s="239">
        <f t="shared" si="9"/>
        <v>-0.21018062397372742</v>
      </c>
      <c r="E503" s="239">
        <v>-1.5957422650345859E-2</v>
      </c>
    </row>
    <row r="504" spans="2:5" x14ac:dyDescent="0.3">
      <c r="B504" s="127">
        <v>45336</v>
      </c>
      <c r="C504" s="133">
        <v>152.25</v>
      </c>
      <c r="D504" s="239">
        <f t="shared" si="9"/>
        <v>0.25515248338452223</v>
      </c>
      <c r="E504" s="239">
        <v>-1.6155088852988692E-2</v>
      </c>
    </row>
    <row r="505" spans="2:5" x14ac:dyDescent="0.3">
      <c r="B505" s="127">
        <v>45237</v>
      </c>
      <c r="C505" s="133">
        <v>121.300003</v>
      </c>
      <c r="D505" s="239">
        <f t="shared" si="9"/>
        <v>0.61949265368510942</v>
      </c>
      <c r="E505" s="239">
        <v>-1.6220599767544207E-2</v>
      </c>
    </row>
    <row r="506" spans="2:5" x14ac:dyDescent="0.3">
      <c r="B506" s="127">
        <v>45105</v>
      </c>
      <c r="C506" s="133">
        <v>74.900002000000001</v>
      </c>
      <c r="D506" s="239">
        <f t="shared" si="9"/>
        <v>0.39608572614778281</v>
      </c>
      <c r="E506" s="239">
        <v>-1.6414970021931187E-2</v>
      </c>
    </row>
    <row r="507" spans="2:5" x14ac:dyDescent="0.3">
      <c r="B507" s="127">
        <v>44988</v>
      </c>
      <c r="C507" s="133">
        <v>53.650002000000001</v>
      </c>
      <c r="D507" s="239">
        <f t="shared" si="9"/>
        <v>-0.4960074822735786</v>
      </c>
      <c r="E507" s="239">
        <v>-1.6498570421605307E-2</v>
      </c>
    </row>
    <row r="508" spans="2:5" x14ac:dyDescent="0.3">
      <c r="B508" s="127">
        <v>45225</v>
      </c>
      <c r="C508" s="133">
        <v>106.449997</v>
      </c>
      <c r="D508" s="239">
        <f t="shared" si="9"/>
        <v>1.2673055321127682</v>
      </c>
      <c r="E508" s="239">
        <v>-1.6628203233256388E-2</v>
      </c>
    </row>
    <row r="509" spans="2:5" x14ac:dyDescent="0.3">
      <c r="B509" s="127">
        <v>44953</v>
      </c>
      <c r="C509" s="133">
        <v>46.950001</v>
      </c>
      <c r="D509" s="239">
        <f t="shared" si="9"/>
        <v>-0.70209391362586626</v>
      </c>
      <c r="E509" s="239">
        <v>-1.6753905759162298E-2</v>
      </c>
    </row>
    <row r="510" spans="2:5" x14ac:dyDescent="0.3">
      <c r="B510" s="127">
        <v>44516</v>
      </c>
      <c r="C510" s="133">
        <v>157.60000600000001</v>
      </c>
      <c r="D510" s="239">
        <f t="shared" si="9"/>
        <v>1.8524887963800907</v>
      </c>
      <c r="E510" s="239">
        <v>-1.6843399560011213E-2</v>
      </c>
    </row>
    <row r="511" spans="2:5" x14ac:dyDescent="0.3">
      <c r="B511" s="127">
        <v>44932</v>
      </c>
      <c r="C511" s="133">
        <v>55.25</v>
      </c>
      <c r="D511" s="239">
        <f t="shared" si="9"/>
        <v>-0.12092280416619901</v>
      </c>
      <c r="E511" s="239">
        <v>-1.6903932083559933E-2</v>
      </c>
    </row>
    <row r="512" spans="2:5" x14ac:dyDescent="0.3">
      <c r="B512" s="127">
        <v>44824</v>
      </c>
      <c r="C512" s="133">
        <v>62.849997999999999</v>
      </c>
      <c r="D512" s="239">
        <f t="shared" si="9"/>
        <v>0.10166519021323733</v>
      </c>
      <c r="E512" s="239">
        <v>-1.7200984875668741E-2</v>
      </c>
    </row>
    <row r="513" spans="2:5" x14ac:dyDescent="0.3">
      <c r="B513" s="127">
        <v>44704</v>
      </c>
      <c r="C513" s="133">
        <v>57.049999</v>
      </c>
      <c r="D513" s="239">
        <f t="shared" si="9"/>
        <v>-0.68208414625941727</v>
      </c>
      <c r="E513" s="239">
        <v>-1.7226529151189132E-2</v>
      </c>
    </row>
    <row r="514" spans="2:5" x14ac:dyDescent="0.3">
      <c r="B514" s="127">
        <v>45378</v>
      </c>
      <c r="C514" s="133">
        <v>179.449997</v>
      </c>
      <c r="D514" s="239">
        <f t="shared" si="9"/>
        <v>0.32975176724161026</v>
      </c>
      <c r="E514" s="239">
        <v>-1.7250870188909036E-2</v>
      </c>
    </row>
    <row r="515" spans="2:5" x14ac:dyDescent="0.3">
      <c r="B515" s="127">
        <v>44424</v>
      </c>
      <c r="C515" s="133">
        <v>134.949997</v>
      </c>
      <c r="D515" s="239">
        <f t="shared" ref="D515:D578" si="10">(C515-C516)/C516</f>
        <v>-0.16336023254754686</v>
      </c>
      <c r="E515" s="239">
        <v>-1.7473672334604857E-2</v>
      </c>
    </row>
    <row r="516" spans="2:5" x14ac:dyDescent="0.3">
      <c r="B516" s="127">
        <v>45349</v>
      </c>
      <c r="C516" s="133">
        <v>161.300003</v>
      </c>
      <c r="D516" s="239">
        <f t="shared" si="10"/>
        <v>0.29040002400000003</v>
      </c>
      <c r="E516" s="239">
        <v>-1.7661352332424173E-2</v>
      </c>
    </row>
    <row r="517" spans="2:5" x14ac:dyDescent="0.3">
      <c r="B517" s="127">
        <v>44432</v>
      </c>
      <c r="C517" s="133">
        <v>125</v>
      </c>
      <c r="D517" s="239">
        <f t="shared" si="10"/>
        <v>0.81950517406863943</v>
      </c>
      <c r="E517" s="239">
        <v>-1.768172888015717E-2</v>
      </c>
    </row>
    <row r="518" spans="2:5" x14ac:dyDescent="0.3">
      <c r="B518" s="127">
        <v>44881</v>
      </c>
      <c r="C518" s="133">
        <v>68.699996999999996</v>
      </c>
      <c r="D518" s="239">
        <f t="shared" si="10"/>
        <v>-0.12706480789319471</v>
      </c>
      <c r="E518" s="239">
        <v>-1.7869907842883826E-2</v>
      </c>
    </row>
    <row r="519" spans="2:5" x14ac:dyDescent="0.3">
      <c r="B519" s="127">
        <v>45125</v>
      </c>
      <c r="C519" s="133">
        <v>78.699996999999996</v>
      </c>
      <c r="D519" s="239">
        <f t="shared" si="10"/>
        <v>-0.40603775849056606</v>
      </c>
      <c r="E519" s="239">
        <v>-1.8091141158050182E-2</v>
      </c>
    </row>
    <row r="520" spans="2:5" x14ac:dyDescent="0.3">
      <c r="B520" s="127">
        <v>44425</v>
      </c>
      <c r="C520" s="133">
        <v>132.5</v>
      </c>
      <c r="D520" s="239">
        <f t="shared" si="10"/>
        <v>0.36457263366781945</v>
      </c>
      <c r="E520" s="239">
        <v>-1.815485034801443E-2</v>
      </c>
    </row>
    <row r="521" spans="2:5" x14ac:dyDescent="0.3">
      <c r="B521" s="127">
        <v>44595</v>
      </c>
      <c r="C521" s="133">
        <v>97.099997999999999</v>
      </c>
      <c r="D521" s="239">
        <f t="shared" si="10"/>
        <v>0.241688001599284</v>
      </c>
      <c r="E521" s="239">
        <v>-1.8200242301309573E-2</v>
      </c>
    </row>
    <row r="522" spans="2:5" x14ac:dyDescent="0.3">
      <c r="B522" s="127">
        <v>44649</v>
      </c>
      <c r="C522" s="133">
        <v>78.199996999999996</v>
      </c>
      <c r="D522" s="239">
        <f t="shared" si="10"/>
        <v>-0.32760107495440055</v>
      </c>
      <c r="E522" s="239">
        <v>-1.8204707640810912E-2</v>
      </c>
    </row>
    <row r="523" spans="2:5" x14ac:dyDescent="0.3">
      <c r="B523" s="127">
        <v>45261</v>
      </c>
      <c r="C523" s="133">
        <v>116.300003</v>
      </c>
      <c r="D523" s="239">
        <f t="shared" si="10"/>
        <v>0.30162289427247668</v>
      </c>
      <c r="E523" s="239">
        <v>-1.8979333134221853E-2</v>
      </c>
    </row>
    <row r="524" spans="2:5" x14ac:dyDescent="0.3">
      <c r="B524" s="127">
        <v>45156</v>
      </c>
      <c r="C524" s="133">
        <v>89.349997999999999</v>
      </c>
      <c r="D524" s="239">
        <f t="shared" si="10"/>
        <v>0.64397426472766384</v>
      </c>
      <c r="E524" s="239">
        <v>-1.9747712128410061E-2</v>
      </c>
    </row>
    <row r="525" spans="2:5" x14ac:dyDescent="0.3">
      <c r="B525" s="127">
        <v>44748</v>
      </c>
      <c r="C525" s="133">
        <v>54.349997999999999</v>
      </c>
      <c r="D525" s="239">
        <f t="shared" si="10"/>
        <v>-0.25802050511945396</v>
      </c>
      <c r="E525" s="239">
        <v>-1.9837745359102897E-2</v>
      </c>
    </row>
    <row r="526" spans="2:5" x14ac:dyDescent="0.3">
      <c r="B526" s="127">
        <v>45114</v>
      </c>
      <c r="C526" s="133">
        <v>73.25</v>
      </c>
      <c r="D526" s="239">
        <f t="shared" si="10"/>
        <v>0.37429646105621878</v>
      </c>
      <c r="E526" s="239">
        <v>-2.0066889632107024E-2</v>
      </c>
    </row>
    <row r="527" spans="2:5" x14ac:dyDescent="0.3">
      <c r="B527" s="127">
        <v>44967</v>
      </c>
      <c r="C527" s="133">
        <v>53.299999</v>
      </c>
      <c r="D527" s="239">
        <f t="shared" si="10"/>
        <v>-0.52810977940973292</v>
      </c>
      <c r="E527" s="239">
        <v>-2.0220642638946979E-2</v>
      </c>
    </row>
    <row r="528" spans="2:5" x14ac:dyDescent="0.3">
      <c r="B528" s="127">
        <v>45253</v>
      </c>
      <c r="C528" s="133">
        <v>112.949997</v>
      </c>
      <c r="D528" s="239">
        <f t="shared" si="10"/>
        <v>1.3654449633507852</v>
      </c>
      <c r="E528" s="239">
        <v>-2.0381664690850072E-2</v>
      </c>
    </row>
    <row r="529" spans="2:5" x14ac:dyDescent="0.3">
      <c r="B529" s="127">
        <v>44963</v>
      </c>
      <c r="C529" s="133">
        <v>47.75</v>
      </c>
      <c r="D529" s="239">
        <f t="shared" si="10"/>
        <v>-0.25332292019823427</v>
      </c>
      <c r="E529" s="239">
        <v>-2.0512820512820513E-2</v>
      </c>
    </row>
    <row r="530" spans="2:5" x14ac:dyDescent="0.3">
      <c r="B530" s="127">
        <v>44875</v>
      </c>
      <c r="C530" s="133">
        <v>63.950001</v>
      </c>
      <c r="D530" s="239">
        <f t="shared" si="10"/>
        <v>-0.36049998999999999</v>
      </c>
      <c r="E530" s="239">
        <v>-2.0673842848062403E-2</v>
      </c>
    </row>
    <row r="531" spans="2:5" x14ac:dyDescent="0.3">
      <c r="B531" s="127">
        <v>45189</v>
      </c>
      <c r="C531" s="133">
        <v>100</v>
      </c>
      <c r="D531" s="239">
        <f t="shared" si="10"/>
        <v>0.72562550948014648</v>
      </c>
      <c r="E531" s="239">
        <v>-2.1047498364219323E-2</v>
      </c>
    </row>
    <row r="532" spans="2:5" x14ac:dyDescent="0.3">
      <c r="B532" s="127">
        <v>44803</v>
      </c>
      <c r="C532" s="133">
        <v>57.950001</v>
      </c>
      <c r="D532" s="239">
        <f t="shared" si="10"/>
        <v>-0.581134813973192</v>
      </c>
      <c r="E532" s="239">
        <v>-2.1114864508194855E-2</v>
      </c>
    </row>
    <row r="533" spans="2:5" x14ac:dyDescent="0.3">
      <c r="B533" s="127">
        <v>44565</v>
      </c>
      <c r="C533" s="133">
        <v>138.35000600000001</v>
      </c>
      <c r="D533" s="239">
        <f t="shared" si="10"/>
        <v>1.1890823387803429</v>
      </c>
      <c r="E533" s="239">
        <v>-2.1223911373587066E-2</v>
      </c>
    </row>
    <row r="534" spans="2:5" x14ac:dyDescent="0.3">
      <c r="B534" s="127">
        <v>44820</v>
      </c>
      <c r="C534" s="133">
        <v>63.200001</v>
      </c>
      <c r="D534" s="239">
        <f t="shared" si="10"/>
        <v>-6.3703688888888887E-2</v>
      </c>
      <c r="E534" s="239">
        <v>-2.1671780856711467E-2</v>
      </c>
    </row>
    <row r="535" spans="2:5" x14ac:dyDescent="0.3">
      <c r="B535" s="127">
        <v>44725</v>
      </c>
      <c r="C535" s="133">
        <v>67.5</v>
      </c>
      <c r="D535" s="239">
        <f t="shared" si="10"/>
        <v>-0.49981473508295077</v>
      </c>
      <c r="E535" s="239">
        <v>-2.1739130434782608E-2</v>
      </c>
    </row>
    <row r="536" spans="2:5" x14ac:dyDescent="0.3">
      <c r="B536" s="127">
        <v>44475</v>
      </c>
      <c r="C536" s="133">
        <v>134.949997</v>
      </c>
      <c r="D536" s="239">
        <f t="shared" si="10"/>
        <v>-2.9553674345608183E-3</v>
      </c>
      <c r="E536" s="239">
        <v>-2.174701025908685E-2</v>
      </c>
    </row>
    <row r="537" spans="2:5" x14ac:dyDescent="0.3">
      <c r="B537" s="127">
        <v>44547</v>
      </c>
      <c r="C537" s="133">
        <v>135.35000600000001</v>
      </c>
      <c r="D537" s="239">
        <f t="shared" si="10"/>
        <v>0.38678287677833773</v>
      </c>
      <c r="E537" s="239">
        <v>-2.2037486504515202E-2</v>
      </c>
    </row>
    <row r="538" spans="2:5" x14ac:dyDescent="0.3">
      <c r="B538" s="127">
        <v>45169</v>
      </c>
      <c r="C538" s="133">
        <v>97.599997999999999</v>
      </c>
      <c r="D538" s="239">
        <f t="shared" si="10"/>
        <v>0.92315266995073886</v>
      </c>
      <c r="E538" s="239">
        <v>-2.2044137613903721E-2</v>
      </c>
    </row>
    <row r="539" spans="2:5" x14ac:dyDescent="0.3">
      <c r="B539" s="127">
        <v>44999</v>
      </c>
      <c r="C539" s="133">
        <v>50.75</v>
      </c>
      <c r="D539" s="239">
        <f t="shared" si="10"/>
        <v>-0.20015761701879248</v>
      </c>
      <c r="E539" s="239">
        <v>-2.2158033828206802E-2</v>
      </c>
    </row>
    <row r="540" spans="2:5" x14ac:dyDescent="0.3">
      <c r="B540" s="127">
        <v>45048</v>
      </c>
      <c r="C540" s="133">
        <v>63.450001</v>
      </c>
      <c r="D540" s="239">
        <f t="shared" si="10"/>
        <v>7.6335876567669603E-2</v>
      </c>
      <c r="E540" s="239">
        <v>-2.2342079434758726E-2</v>
      </c>
    </row>
    <row r="541" spans="2:5" x14ac:dyDescent="0.3">
      <c r="B541" s="127">
        <v>44929</v>
      </c>
      <c r="C541" s="133">
        <v>58.950001</v>
      </c>
      <c r="D541" s="239">
        <f t="shared" si="10"/>
        <v>-0.2603512770521183</v>
      </c>
      <c r="E541" s="239">
        <v>-2.2388026905274069E-2</v>
      </c>
    </row>
    <row r="542" spans="2:5" x14ac:dyDescent="0.3">
      <c r="B542" s="127">
        <v>44614</v>
      </c>
      <c r="C542" s="133">
        <v>79.699996999999996</v>
      </c>
      <c r="D542" s="239">
        <f t="shared" si="10"/>
        <v>-0.40500187543863853</v>
      </c>
      <c r="E542" s="239">
        <v>-2.2685541777356006E-2</v>
      </c>
    </row>
    <row r="543" spans="2:5" x14ac:dyDescent="0.3">
      <c r="B543" s="127">
        <v>44560</v>
      </c>
      <c r="C543" s="133">
        <v>133.949997</v>
      </c>
      <c r="D543" s="239">
        <f t="shared" si="10"/>
        <v>1.4488116005701717</v>
      </c>
      <c r="E543" s="239">
        <v>-2.297599461811848E-2</v>
      </c>
    </row>
    <row r="544" spans="2:5" x14ac:dyDescent="0.3">
      <c r="B544" s="127">
        <v>44936</v>
      </c>
      <c r="C544" s="133">
        <v>54.700001</v>
      </c>
      <c r="D544" s="239">
        <f t="shared" si="10"/>
        <v>-0.67018390701776642</v>
      </c>
      <c r="E544" s="239">
        <v>-2.321426785714285E-2</v>
      </c>
    </row>
    <row r="545" spans="2:5" x14ac:dyDescent="0.3">
      <c r="B545" s="127">
        <v>45356</v>
      </c>
      <c r="C545" s="133">
        <v>165.85000600000001</v>
      </c>
      <c r="D545" s="239">
        <f t="shared" si="10"/>
        <v>1.7033416692205925</v>
      </c>
      <c r="E545" s="239">
        <v>-2.3262643876396139E-2</v>
      </c>
    </row>
    <row r="546" spans="2:5" x14ac:dyDescent="0.3">
      <c r="B546" s="127">
        <v>44916</v>
      </c>
      <c r="C546" s="133">
        <v>61.349997999999999</v>
      </c>
      <c r="D546" s="239">
        <f t="shared" si="10"/>
        <v>-0.41627022676061326</v>
      </c>
      <c r="E546" s="239">
        <v>-2.3866349208157493E-2</v>
      </c>
    </row>
    <row r="547" spans="2:5" x14ac:dyDescent="0.3">
      <c r="B547" s="127">
        <v>45230</v>
      </c>
      <c r="C547" s="133">
        <v>105.099998</v>
      </c>
      <c r="D547" s="239">
        <f t="shared" si="10"/>
        <v>0.27393936969696969</v>
      </c>
      <c r="E547" s="239">
        <v>-2.4141124163633884E-2</v>
      </c>
    </row>
    <row r="548" spans="2:5" x14ac:dyDescent="0.3">
      <c r="B548" s="127">
        <v>44658</v>
      </c>
      <c r="C548" s="133">
        <v>82.5</v>
      </c>
      <c r="D548" s="239">
        <f t="shared" si="10"/>
        <v>2.8678342718641298E-2</v>
      </c>
      <c r="E548" s="239">
        <v>-2.4246042900790951E-2</v>
      </c>
    </row>
    <row r="549" spans="2:5" x14ac:dyDescent="0.3">
      <c r="B549" s="127">
        <v>44624</v>
      </c>
      <c r="C549" s="133">
        <v>80.199996999999996</v>
      </c>
      <c r="D549" s="239">
        <f t="shared" si="10"/>
        <v>0.49766570490505513</v>
      </c>
      <c r="E549" s="239">
        <v>-2.4330901131298096E-2</v>
      </c>
    </row>
    <row r="550" spans="2:5" x14ac:dyDescent="0.3">
      <c r="B550" s="127">
        <v>45005</v>
      </c>
      <c r="C550" s="133">
        <v>53.549999</v>
      </c>
      <c r="D550" s="239">
        <f t="shared" si="10"/>
        <v>-0.61818182531194299</v>
      </c>
      <c r="E550" s="239">
        <v>-2.4590217683416495E-2</v>
      </c>
    </row>
    <row r="551" spans="2:5" x14ac:dyDescent="0.3">
      <c r="B551" s="127">
        <v>45327</v>
      </c>
      <c r="C551" s="133">
        <v>140.25</v>
      </c>
      <c r="D551" s="239">
        <f t="shared" si="10"/>
        <v>3.9273828216535668E-2</v>
      </c>
      <c r="E551" s="239">
        <v>-2.4687085715846636E-2</v>
      </c>
    </row>
    <row r="552" spans="2:5" x14ac:dyDescent="0.3">
      <c r="B552" s="127">
        <v>44413</v>
      </c>
      <c r="C552" s="133">
        <v>134.949997</v>
      </c>
      <c r="D552" s="239">
        <f t="shared" si="10"/>
        <v>1.27571668255846</v>
      </c>
      <c r="E552" s="239">
        <v>-2.4927725069121002E-2</v>
      </c>
    </row>
    <row r="553" spans="2:5" x14ac:dyDescent="0.3">
      <c r="B553" s="127">
        <v>44925</v>
      </c>
      <c r="C553" s="133">
        <v>59.299999</v>
      </c>
      <c r="D553" s="239">
        <f t="shared" si="10"/>
        <v>-0.39949368101265825</v>
      </c>
      <c r="E553" s="239">
        <v>-2.5472457698355218E-2</v>
      </c>
    </row>
    <row r="554" spans="2:5" x14ac:dyDescent="0.3">
      <c r="B554" s="127">
        <v>45181</v>
      </c>
      <c r="C554" s="133">
        <v>98.75</v>
      </c>
      <c r="D554" s="239">
        <f t="shared" si="10"/>
        <v>-0.3887341493890285</v>
      </c>
      <c r="E554" s="239">
        <v>-2.5653656154980876E-2</v>
      </c>
    </row>
    <row r="555" spans="2:5" x14ac:dyDescent="0.3">
      <c r="B555" s="127">
        <v>45357</v>
      </c>
      <c r="C555" s="133">
        <v>161.550003</v>
      </c>
      <c r="D555" s="239">
        <f t="shared" si="10"/>
        <v>0.20290394185620383</v>
      </c>
      <c r="E555" s="239">
        <v>-2.5927059658954751E-2</v>
      </c>
    </row>
    <row r="556" spans="2:5" x14ac:dyDescent="0.3">
      <c r="B556" s="127">
        <v>44459</v>
      </c>
      <c r="C556" s="133">
        <v>134.300003</v>
      </c>
      <c r="D556" s="239">
        <f t="shared" si="10"/>
        <v>-0.24677509399705394</v>
      </c>
      <c r="E556" s="239">
        <v>-2.6105809692783515E-2</v>
      </c>
    </row>
    <row r="557" spans="2:5" x14ac:dyDescent="0.3">
      <c r="B557" s="127">
        <v>45385</v>
      </c>
      <c r="C557" s="133">
        <v>178.300003</v>
      </c>
      <c r="D557" s="239">
        <f t="shared" si="10"/>
        <v>1.4143535251009758</v>
      </c>
      <c r="E557" s="239">
        <v>-2.6215198485575165E-2</v>
      </c>
    </row>
    <row r="558" spans="2:5" x14ac:dyDescent="0.3">
      <c r="B558" s="127">
        <v>44679</v>
      </c>
      <c r="C558" s="133">
        <v>73.849997999999999</v>
      </c>
      <c r="D558" s="239">
        <f t="shared" si="10"/>
        <v>-0.39392696584205117</v>
      </c>
      <c r="E558" s="239">
        <v>-2.6367831941142568E-2</v>
      </c>
    </row>
    <row r="559" spans="2:5" x14ac:dyDescent="0.3">
      <c r="B559" s="127">
        <v>45239</v>
      </c>
      <c r="C559" s="133">
        <v>121.849998</v>
      </c>
      <c r="D559" s="239">
        <f t="shared" si="10"/>
        <v>-7.2325904575900879E-2</v>
      </c>
      <c r="E559" s="239">
        <v>-2.6368389510692945E-2</v>
      </c>
    </row>
    <row r="560" spans="2:5" x14ac:dyDescent="0.3">
      <c r="B560" s="127">
        <v>44414</v>
      </c>
      <c r="C560" s="133">
        <v>131.35000600000001</v>
      </c>
      <c r="D560" s="239">
        <f t="shared" si="10"/>
        <v>5.0800048000000063E-2</v>
      </c>
      <c r="E560" s="239">
        <v>-2.6676480770873888E-2</v>
      </c>
    </row>
    <row r="561" spans="2:5" x14ac:dyDescent="0.3">
      <c r="B561" s="127">
        <v>45286</v>
      </c>
      <c r="C561" s="133">
        <v>125</v>
      </c>
      <c r="D561" s="239">
        <f t="shared" si="10"/>
        <v>0.48986885602219649</v>
      </c>
      <c r="E561" s="239">
        <v>-2.7237354085603113E-2</v>
      </c>
    </row>
    <row r="562" spans="2:5" x14ac:dyDescent="0.3">
      <c r="B562" s="127">
        <v>44656</v>
      </c>
      <c r="C562" s="133">
        <v>83.900002000000001</v>
      </c>
      <c r="D562" s="239">
        <f t="shared" si="10"/>
        <v>0.31607846274509804</v>
      </c>
      <c r="E562" s="239">
        <v>-2.7246353623188398E-2</v>
      </c>
    </row>
    <row r="563" spans="2:5" x14ac:dyDescent="0.3">
      <c r="B563" s="127">
        <v>44846</v>
      </c>
      <c r="C563" s="133">
        <v>63.75</v>
      </c>
      <c r="D563" s="239">
        <f t="shared" si="10"/>
        <v>-0.54480543638403212</v>
      </c>
      <c r="E563" s="239">
        <v>-2.7459998743249541E-2</v>
      </c>
    </row>
    <row r="564" spans="2:5" x14ac:dyDescent="0.3">
      <c r="B564" s="127">
        <v>44446</v>
      </c>
      <c r="C564" s="133">
        <v>140.050003</v>
      </c>
      <c r="D564" s="239">
        <f t="shared" si="10"/>
        <v>0.75281601369672058</v>
      </c>
      <c r="E564" s="239">
        <v>-2.7768135485564688E-2</v>
      </c>
    </row>
    <row r="565" spans="2:5" x14ac:dyDescent="0.3">
      <c r="B565" s="127">
        <v>44631</v>
      </c>
      <c r="C565" s="133">
        <v>79.900002000000001</v>
      </c>
      <c r="D565" s="239">
        <f t="shared" si="10"/>
        <v>0.58689186045250685</v>
      </c>
      <c r="E565" s="239">
        <v>-2.7980475473739927E-2</v>
      </c>
    </row>
    <row r="566" spans="2:5" x14ac:dyDescent="0.3">
      <c r="B566" s="127">
        <v>44971</v>
      </c>
      <c r="C566" s="133">
        <v>50.349997999999999</v>
      </c>
      <c r="D566" s="239">
        <f t="shared" si="10"/>
        <v>-2.7992297837689153E-2</v>
      </c>
      <c r="E566" s="239">
        <v>-2.7992297837689153E-2</v>
      </c>
    </row>
    <row r="567" spans="2:5" x14ac:dyDescent="0.3">
      <c r="B567" s="127">
        <v>44970</v>
      </c>
      <c r="C567" s="133">
        <v>51.799999</v>
      </c>
      <c r="D567" s="239">
        <f t="shared" si="10"/>
        <v>-0.27804879442508712</v>
      </c>
      <c r="E567" s="239">
        <v>-2.8142589646202431E-2</v>
      </c>
    </row>
    <row r="568" spans="2:5" x14ac:dyDescent="0.3">
      <c r="B568" s="127">
        <v>44680</v>
      </c>
      <c r="C568" s="133">
        <v>71.75</v>
      </c>
      <c r="D568" s="239">
        <f t="shared" si="10"/>
        <v>-0.44465942982955331</v>
      </c>
      <c r="E568" s="239">
        <v>-2.8435992645524506E-2</v>
      </c>
    </row>
    <row r="569" spans="2:5" x14ac:dyDescent="0.3">
      <c r="B569" s="127">
        <v>44580</v>
      </c>
      <c r="C569" s="133">
        <v>129.199997</v>
      </c>
      <c r="D569" s="239">
        <f t="shared" si="10"/>
        <v>0.6119774644547108</v>
      </c>
      <c r="E569" s="239">
        <v>-2.8936534484708034E-2</v>
      </c>
    </row>
    <row r="570" spans="2:5" x14ac:dyDescent="0.3">
      <c r="B570" s="127">
        <v>45124</v>
      </c>
      <c r="C570" s="133">
        <v>80.150002000000001</v>
      </c>
      <c r="D570" s="239">
        <f t="shared" si="10"/>
        <v>-0.41878168609637501</v>
      </c>
      <c r="E570" s="239">
        <v>-2.9073299973108459E-2</v>
      </c>
    </row>
    <row r="571" spans="2:5" x14ac:dyDescent="0.3">
      <c r="B571" s="127">
        <v>44456</v>
      </c>
      <c r="C571" s="133">
        <v>137.89999399999999</v>
      </c>
      <c r="D571" s="239">
        <f t="shared" si="10"/>
        <v>6.076918461538456E-2</v>
      </c>
      <c r="E571" s="239">
        <v>-2.9215127858885095E-2</v>
      </c>
    </row>
    <row r="572" spans="2:5" x14ac:dyDescent="0.3">
      <c r="B572" s="127">
        <v>44567</v>
      </c>
      <c r="C572" s="133">
        <v>130</v>
      </c>
      <c r="D572" s="239">
        <f t="shared" si="10"/>
        <v>0.61591056367596886</v>
      </c>
      <c r="E572" s="239">
        <v>-2.9488593418930769E-2</v>
      </c>
    </row>
    <row r="573" spans="2:5" x14ac:dyDescent="0.3">
      <c r="B573" s="127">
        <v>44670</v>
      </c>
      <c r="C573" s="133">
        <v>80.449996999999996</v>
      </c>
      <c r="D573" s="239">
        <f t="shared" si="10"/>
        <v>0.33085187211163147</v>
      </c>
      <c r="E573" s="239">
        <v>-2.9553738732117335E-2</v>
      </c>
    </row>
    <row r="574" spans="2:5" x14ac:dyDescent="0.3">
      <c r="B574" s="127">
        <v>44707</v>
      </c>
      <c r="C574" s="133">
        <v>60.450001</v>
      </c>
      <c r="D574" s="239">
        <f t="shared" si="10"/>
        <v>-0.33571427472527471</v>
      </c>
      <c r="E574" s="239">
        <v>-2.9694992450962951E-2</v>
      </c>
    </row>
    <row r="575" spans="2:5" x14ac:dyDescent="0.3">
      <c r="B575" s="127">
        <v>45163</v>
      </c>
      <c r="C575" s="133">
        <v>91</v>
      </c>
      <c r="D575" s="239">
        <f t="shared" si="10"/>
        <v>-3.3970245243213716E-2</v>
      </c>
      <c r="E575" s="239">
        <v>-2.9850777296883495E-2</v>
      </c>
    </row>
    <row r="576" spans="2:5" x14ac:dyDescent="0.3">
      <c r="B576" s="127">
        <v>44596</v>
      </c>
      <c r="C576" s="133">
        <v>94.199996999999996</v>
      </c>
      <c r="D576" s="239">
        <f t="shared" si="10"/>
        <v>-0.28392250207702396</v>
      </c>
      <c r="E576" s="239">
        <v>-2.9866128318560864E-2</v>
      </c>
    </row>
    <row r="577" spans="2:5" x14ac:dyDescent="0.3">
      <c r="B577" s="127">
        <v>44498</v>
      </c>
      <c r="C577" s="133">
        <v>131.550003</v>
      </c>
      <c r="D577" s="239">
        <f t="shared" si="10"/>
        <v>0.67047622857142863</v>
      </c>
      <c r="E577" s="239">
        <v>-2.9867277439501023E-2</v>
      </c>
    </row>
    <row r="578" spans="2:5" x14ac:dyDescent="0.3">
      <c r="B578" s="127">
        <v>44676</v>
      </c>
      <c r="C578" s="133">
        <v>78.75</v>
      </c>
      <c r="D578" s="239">
        <f t="shared" si="10"/>
        <v>-0.36079543898040839</v>
      </c>
      <c r="E578" s="239">
        <v>-3.0172377962033623E-2</v>
      </c>
    </row>
    <row r="579" spans="2:5" x14ac:dyDescent="0.3">
      <c r="B579" s="127">
        <v>45288</v>
      </c>
      <c r="C579" s="133">
        <v>123.199997</v>
      </c>
      <c r="D579" s="239">
        <f t="shared" ref="D579:D642" si="11">(C579-C580)/C580</f>
        <v>0.89538456923076915</v>
      </c>
      <c r="E579" s="239">
        <v>-3.0303076812993129E-2</v>
      </c>
    </row>
    <row r="580" spans="2:5" x14ac:dyDescent="0.3">
      <c r="B580" s="127">
        <v>44732</v>
      </c>
      <c r="C580" s="133">
        <v>65</v>
      </c>
      <c r="D580" s="239">
        <f t="shared" si="11"/>
        <v>-0.49357228701648836</v>
      </c>
      <c r="E580" s="239">
        <v>-3.0574241734187598E-2</v>
      </c>
    </row>
    <row r="581" spans="2:5" x14ac:dyDescent="0.3">
      <c r="B581" s="127">
        <v>44503</v>
      </c>
      <c r="C581" s="133">
        <v>128.35000600000001</v>
      </c>
      <c r="D581" s="239">
        <f t="shared" si="11"/>
        <v>2.5159816896800816E-2</v>
      </c>
      <c r="E581" s="239">
        <v>-3.0955010138656241E-2</v>
      </c>
    </row>
    <row r="582" spans="2:5" x14ac:dyDescent="0.3">
      <c r="B582" s="127">
        <v>44581</v>
      </c>
      <c r="C582" s="133">
        <v>125.199997</v>
      </c>
      <c r="D582" s="239">
        <f t="shared" si="11"/>
        <v>0.48870392363148446</v>
      </c>
      <c r="E582" s="239">
        <v>-3.095975304086114E-2</v>
      </c>
    </row>
    <row r="583" spans="2:5" x14ac:dyDescent="0.3">
      <c r="B583" s="127">
        <v>45138</v>
      </c>
      <c r="C583" s="133">
        <v>84.099997999999999</v>
      </c>
      <c r="D583" s="239">
        <f t="shared" si="11"/>
        <v>0.35317771992992048</v>
      </c>
      <c r="E583" s="239">
        <v>-3.1106047312003022E-2</v>
      </c>
    </row>
    <row r="584" spans="2:5" x14ac:dyDescent="0.3">
      <c r="B584" s="127">
        <v>44911</v>
      </c>
      <c r="C584" s="133">
        <v>62.150002000000001</v>
      </c>
      <c r="D584" s="239">
        <f t="shared" si="11"/>
        <v>-0.11087267207803514</v>
      </c>
      <c r="E584" s="239">
        <v>-3.1176928100485484E-2</v>
      </c>
    </row>
    <row r="585" spans="2:5" x14ac:dyDescent="0.3">
      <c r="B585" s="127">
        <v>44718</v>
      </c>
      <c r="C585" s="133">
        <v>69.900002000000001</v>
      </c>
      <c r="D585" s="239">
        <f t="shared" si="11"/>
        <v>5.7554244604316636E-3</v>
      </c>
      <c r="E585" s="239">
        <v>-3.1185030320581279E-2</v>
      </c>
    </row>
    <row r="586" spans="2:5" x14ac:dyDescent="0.3">
      <c r="B586" s="127">
        <v>44683</v>
      </c>
      <c r="C586" s="133">
        <v>69.5</v>
      </c>
      <c r="D586" s="239">
        <f t="shared" si="11"/>
        <v>0.28942481300835571</v>
      </c>
      <c r="E586" s="239">
        <v>-3.1358885017421602E-2</v>
      </c>
    </row>
    <row r="587" spans="2:5" x14ac:dyDescent="0.3">
      <c r="B587" s="127">
        <v>44757</v>
      </c>
      <c r="C587" s="133">
        <v>53.900002000000001</v>
      </c>
      <c r="D587" s="239">
        <f t="shared" si="11"/>
        <v>-0.5976110249558273</v>
      </c>
      <c r="E587" s="239">
        <v>-3.1446539750348973E-2</v>
      </c>
    </row>
    <row r="588" spans="2:5" x14ac:dyDescent="0.3">
      <c r="B588" s="127">
        <v>44566</v>
      </c>
      <c r="C588" s="133">
        <v>133.949997</v>
      </c>
      <c r="D588" s="239">
        <f t="shared" si="11"/>
        <v>-0.10550920200333892</v>
      </c>
      <c r="E588" s="239">
        <v>-3.1803460854204886E-2</v>
      </c>
    </row>
    <row r="589" spans="2:5" x14ac:dyDescent="0.3">
      <c r="B589" s="127">
        <v>44522</v>
      </c>
      <c r="C589" s="133">
        <v>149.75</v>
      </c>
      <c r="D589" s="239">
        <f t="shared" si="11"/>
        <v>2.1100725603292809</v>
      </c>
      <c r="E589" s="239">
        <v>-3.1997395578488581E-2</v>
      </c>
    </row>
    <row r="590" spans="2:5" x14ac:dyDescent="0.3">
      <c r="B590" s="127">
        <v>44958</v>
      </c>
      <c r="C590" s="133">
        <v>48.150002000000001</v>
      </c>
      <c r="D590" s="239">
        <f t="shared" si="11"/>
        <v>-0.68905392228399398</v>
      </c>
      <c r="E590" s="239">
        <v>-3.2160763819095467E-2</v>
      </c>
    </row>
    <row r="591" spans="2:5" x14ac:dyDescent="0.3">
      <c r="B591" s="127">
        <v>45362</v>
      </c>
      <c r="C591" s="133">
        <v>154.85000600000001</v>
      </c>
      <c r="D591" s="239">
        <f t="shared" si="11"/>
        <v>0.88153098852256417</v>
      </c>
      <c r="E591" s="239">
        <v>-3.2187462499999951E-2</v>
      </c>
    </row>
    <row r="592" spans="2:5" x14ac:dyDescent="0.3">
      <c r="B592" s="127">
        <v>44651</v>
      </c>
      <c r="C592" s="133">
        <v>82.300003000000004</v>
      </c>
      <c r="D592" s="239">
        <f t="shared" si="11"/>
        <v>-0.40791364748201436</v>
      </c>
      <c r="E592" s="239">
        <v>-3.2333920082283828E-2</v>
      </c>
    </row>
    <row r="593" spans="2:5" x14ac:dyDescent="0.3">
      <c r="B593" s="127">
        <v>44467</v>
      </c>
      <c r="C593" s="133">
        <v>139</v>
      </c>
      <c r="D593" s="239">
        <f t="shared" si="11"/>
        <v>1.1958926097297411</v>
      </c>
      <c r="E593" s="239">
        <v>-3.2707008337654983E-2</v>
      </c>
    </row>
    <row r="594" spans="2:5" x14ac:dyDescent="0.3">
      <c r="B594" s="127">
        <v>44818</v>
      </c>
      <c r="C594" s="133">
        <v>63.299999</v>
      </c>
      <c r="D594" s="239">
        <f t="shared" si="11"/>
        <v>0.16574585940600109</v>
      </c>
      <c r="E594" s="239">
        <v>-3.2849474385766533E-2</v>
      </c>
    </row>
    <row r="595" spans="2:5" x14ac:dyDescent="0.3">
      <c r="B595" s="127">
        <v>44746</v>
      </c>
      <c r="C595" s="133">
        <v>54.299999</v>
      </c>
      <c r="D595" s="239">
        <f t="shared" si="11"/>
        <v>-0.54041474328540429</v>
      </c>
      <c r="E595" s="239">
        <v>-3.2947514409705649E-2</v>
      </c>
    </row>
    <row r="596" spans="2:5" x14ac:dyDescent="0.3">
      <c r="B596" s="127">
        <v>45250</v>
      </c>
      <c r="C596" s="133">
        <v>118.150002</v>
      </c>
      <c r="D596" s="239">
        <f t="shared" si="11"/>
        <v>0.91336035627530365</v>
      </c>
      <c r="E596" s="239">
        <v>-3.31423494224799E-2</v>
      </c>
    </row>
    <row r="597" spans="2:5" x14ac:dyDescent="0.3">
      <c r="B597" s="127">
        <v>44888</v>
      </c>
      <c r="C597" s="133">
        <v>61.75</v>
      </c>
      <c r="D597" s="239">
        <f t="shared" si="11"/>
        <v>-0.19333771939891373</v>
      </c>
      <c r="E597" s="239">
        <v>-3.4401891565255804E-2</v>
      </c>
    </row>
    <row r="598" spans="2:5" x14ac:dyDescent="0.3">
      <c r="B598" s="127">
        <v>44635</v>
      </c>
      <c r="C598" s="133">
        <v>76.550003000000004</v>
      </c>
      <c r="D598" s="239">
        <f t="shared" si="11"/>
        <v>0.2307074239436106</v>
      </c>
      <c r="E598" s="239">
        <v>-3.4678435005859959E-2</v>
      </c>
    </row>
    <row r="599" spans="2:5" x14ac:dyDescent="0.3">
      <c r="B599" s="127">
        <v>44797</v>
      </c>
      <c r="C599" s="133">
        <v>62.200001</v>
      </c>
      <c r="D599" s="239">
        <f t="shared" si="11"/>
        <v>-0.23680980368098159</v>
      </c>
      <c r="E599" s="239">
        <v>-3.4910723114540965E-2</v>
      </c>
    </row>
    <row r="600" spans="2:5" x14ac:dyDescent="0.3">
      <c r="B600" s="127">
        <v>44663</v>
      </c>
      <c r="C600" s="133">
        <v>81.5</v>
      </c>
      <c r="D600" s="239">
        <f t="shared" si="11"/>
        <v>0.57032749247292902</v>
      </c>
      <c r="E600" s="239">
        <v>-3.4931878091126474E-2</v>
      </c>
    </row>
    <row r="601" spans="2:5" x14ac:dyDescent="0.3">
      <c r="B601" s="127">
        <v>44998</v>
      </c>
      <c r="C601" s="133">
        <v>51.900002000000001</v>
      </c>
      <c r="D601" s="239">
        <f t="shared" si="11"/>
        <v>-0.39580907111038249</v>
      </c>
      <c r="E601" s="239">
        <v>-3.6211626228844031E-2</v>
      </c>
    </row>
    <row r="602" spans="2:5" x14ac:dyDescent="0.3">
      <c r="B602" s="127">
        <v>44610</v>
      </c>
      <c r="C602" s="133">
        <v>85.900002000000001</v>
      </c>
      <c r="D602" s="239">
        <f t="shared" si="11"/>
        <v>-0.33973867764464211</v>
      </c>
      <c r="E602" s="239">
        <v>-3.645541140874007E-2</v>
      </c>
    </row>
    <row r="603" spans="2:5" x14ac:dyDescent="0.3">
      <c r="B603" s="127">
        <v>45314</v>
      </c>
      <c r="C603" s="133">
        <v>130.10000600000001</v>
      </c>
      <c r="D603" s="239">
        <f t="shared" si="11"/>
        <v>-1.95929996893669E-2</v>
      </c>
      <c r="E603" s="239">
        <v>-3.6653068419406076E-2</v>
      </c>
    </row>
    <row r="604" spans="2:5" x14ac:dyDescent="0.3">
      <c r="B604" s="127">
        <v>44494</v>
      </c>
      <c r="C604" s="133">
        <v>132.699997</v>
      </c>
      <c r="D604" s="239">
        <f t="shared" si="11"/>
        <v>0.84433637988893873</v>
      </c>
      <c r="E604" s="239">
        <v>-3.6660638838475527E-2</v>
      </c>
    </row>
    <row r="605" spans="2:5" x14ac:dyDescent="0.3">
      <c r="B605" s="127">
        <v>44714</v>
      </c>
      <c r="C605" s="133">
        <v>71.949996999999996</v>
      </c>
      <c r="D605" s="239">
        <f t="shared" si="11"/>
        <v>0.42053295476671443</v>
      </c>
      <c r="E605" s="239">
        <v>-3.6813923834561869E-2</v>
      </c>
    </row>
    <row r="606" spans="2:5" x14ac:dyDescent="0.3">
      <c r="B606" s="127">
        <v>45009</v>
      </c>
      <c r="C606" s="133">
        <v>50.650002000000001</v>
      </c>
      <c r="D606" s="239">
        <f t="shared" si="11"/>
        <v>-0.64838597052996938</v>
      </c>
      <c r="E606" s="239">
        <v>-3.7986703210381646E-2</v>
      </c>
    </row>
    <row r="607" spans="2:5" x14ac:dyDescent="0.3">
      <c r="B607" s="127">
        <v>44445</v>
      </c>
      <c r="C607" s="133">
        <v>144.050003</v>
      </c>
      <c r="D607" s="239">
        <f t="shared" si="11"/>
        <v>-5.8660526928661482E-3</v>
      </c>
      <c r="E607" s="239">
        <v>-3.806341903171951E-2</v>
      </c>
    </row>
    <row r="608" spans="2:5" x14ac:dyDescent="0.3">
      <c r="B608" s="127">
        <v>44533</v>
      </c>
      <c r="C608" s="133">
        <v>144.89999399999999</v>
      </c>
      <c r="D608" s="239">
        <f t="shared" si="11"/>
        <v>4.5831763713494747E-2</v>
      </c>
      <c r="E608" s="239">
        <v>-3.8167940451428101E-2</v>
      </c>
    </row>
    <row r="609" spans="2:5" x14ac:dyDescent="0.3">
      <c r="B609" s="127">
        <v>44488</v>
      </c>
      <c r="C609" s="133">
        <v>138.550003</v>
      </c>
      <c r="D609" s="239">
        <f t="shared" si="11"/>
        <v>1.2132589045769619</v>
      </c>
      <c r="E609" s="239">
        <v>-3.8181186292651451E-2</v>
      </c>
    </row>
    <row r="610" spans="2:5" x14ac:dyDescent="0.3">
      <c r="B610" s="127">
        <v>44862</v>
      </c>
      <c r="C610" s="133">
        <v>62.599997999999999</v>
      </c>
      <c r="D610" s="239">
        <f t="shared" si="11"/>
        <v>-0.55460692519515631</v>
      </c>
      <c r="E610" s="239">
        <v>-3.8402458937095513E-2</v>
      </c>
    </row>
    <row r="611" spans="2:5" x14ac:dyDescent="0.3">
      <c r="B611" s="127">
        <v>44540</v>
      </c>
      <c r="C611" s="133">
        <v>140.550003</v>
      </c>
      <c r="D611" s="239">
        <f t="shared" si="11"/>
        <v>1.3842239290207985</v>
      </c>
      <c r="E611" s="239">
        <v>-3.8974338461538437E-2</v>
      </c>
    </row>
    <row r="612" spans="2:5" x14ac:dyDescent="0.3">
      <c r="B612" s="127">
        <v>44917</v>
      </c>
      <c r="C612" s="133">
        <v>58.950001</v>
      </c>
      <c r="D612" s="239">
        <f t="shared" si="11"/>
        <v>-3.7551004081632651E-2</v>
      </c>
      <c r="E612" s="239">
        <v>-3.9119756776520173E-2</v>
      </c>
    </row>
    <row r="613" spans="2:5" x14ac:dyDescent="0.3">
      <c r="B613" s="127">
        <v>44847</v>
      </c>
      <c r="C613" s="133">
        <v>61.25</v>
      </c>
      <c r="D613" s="239">
        <f t="shared" si="11"/>
        <v>-0.43755740243237096</v>
      </c>
      <c r="E613" s="239">
        <v>-3.9215686274509803E-2</v>
      </c>
    </row>
    <row r="614" spans="2:5" x14ac:dyDescent="0.3">
      <c r="B614" s="127">
        <v>45222</v>
      </c>
      <c r="C614" s="133">
        <v>108.900002</v>
      </c>
      <c r="D614" s="239">
        <f t="shared" si="11"/>
        <v>0.791118483406554</v>
      </c>
      <c r="E614" s="239">
        <v>-3.9258897913699117E-2</v>
      </c>
    </row>
    <row r="615" spans="2:5" x14ac:dyDescent="0.3">
      <c r="B615" s="127">
        <v>44827</v>
      </c>
      <c r="C615" s="133">
        <v>60.799999</v>
      </c>
      <c r="D615" s="239">
        <f t="shared" si="11"/>
        <v>-0.54285715037593985</v>
      </c>
      <c r="E615" s="239">
        <v>-3.9494471398016928E-2</v>
      </c>
    </row>
    <row r="616" spans="2:5" x14ac:dyDescent="0.3">
      <c r="B616" s="127">
        <v>44553</v>
      </c>
      <c r="C616" s="133">
        <v>133</v>
      </c>
      <c r="D616" s="239">
        <f t="shared" si="11"/>
        <v>1.1348314949411156</v>
      </c>
      <c r="E616" s="239">
        <v>-4.075004864406985E-2</v>
      </c>
    </row>
    <row r="617" spans="2:5" x14ac:dyDescent="0.3">
      <c r="B617" s="127">
        <v>44706</v>
      </c>
      <c r="C617" s="133">
        <v>62.299999</v>
      </c>
      <c r="D617" s="239">
        <f t="shared" si="11"/>
        <v>-0.5023961621979911</v>
      </c>
      <c r="E617" s="239">
        <v>-4.0800586949988567E-2</v>
      </c>
    </row>
    <row r="618" spans="2:5" x14ac:dyDescent="0.3">
      <c r="B618" s="127">
        <v>44418</v>
      </c>
      <c r="C618" s="133">
        <v>125.199997</v>
      </c>
      <c r="D618" s="239">
        <f t="shared" si="11"/>
        <v>1.4100095205002978</v>
      </c>
      <c r="E618" s="239">
        <v>-4.1347693353092276E-2</v>
      </c>
    </row>
    <row r="619" spans="2:5" x14ac:dyDescent="0.3">
      <c r="B619" s="127">
        <v>44693</v>
      </c>
      <c r="C619" s="133">
        <v>51.950001</v>
      </c>
      <c r="D619" s="239">
        <f t="shared" si="11"/>
        <v>-0.58356712625250495</v>
      </c>
      <c r="E619" s="239">
        <v>-4.151291436323036E-2</v>
      </c>
    </row>
    <row r="620" spans="2:5" x14ac:dyDescent="0.3">
      <c r="B620" s="127">
        <v>45280</v>
      </c>
      <c r="C620" s="133">
        <v>124.75</v>
      </c>
      <c r="D620" s="239">
        <f t="shared" si="11"/>
        <v>0.94012432627724751</v>
      </c>
      <c r="E620" s="239">
        <v>-4.2226487523992322E-2</v>
      </c>
    </row>
    <row r="621" spans="2:5" x14ac:dyDescent="0.3">
      <c r="B621" s="127">
        <v>44886</v>
      </c>
      <c r="C621" s="133">
        <v>64.300003000000004</v>
      </c>
      <c r="D621" s="239">
        <f t="shared" si="11"/>
        <v>-0.3119314599870987</v>
      </c>
      <c r="E621" s="239">
        <v>-4.2442277216909047E-2</v>
      </c>
    </row>
    <row r="622" spans="2:5" x14ac:dyDescent="0.3">
      <c r="B622" s="127">
        <v>45146</v>
      </c>
      <c r="C622" s="133">
        <v>93.449996999999996</v>
      </c>
      <c r="D622" s="239">
        <f t="shared" si="11"/>
        <v>0.39062501743861688</v>
      </c>
      <c r="E622" s="239">
        <v>-4.2520502920502141E-2</v>
      </c>
    </row>
    <row r="623" spans="2:5" x14ac:dyDescent="0.3">
      <c r="B623" s="127">
        <v>44728</v>
      </c>
      <c r="C623" s="133">
        <v>67.199996999999996</v>
      </c>
      <c r="D623" s="239">
        <f t="shared" si="11"/>
        <v>0.13513506528488059</v>
      </c>
      <c r="E623" s="239">
        <v>-4.2735044561326693E-2</v>
      </c>
    </row>
    <row r="624" spans="2:5" x14ac:dyDescent="0.3">
      <c r="B624" s="127">
        <v>44802</v>
      </c>
      <c r="C624" s="133">
        <v>59.200001</v>
      </c>
      <c r="D624" s="239">
        <f t="shared" si="11"/>
        <v>-0.55672033193439918</v>
      </c>
      <c r="E624" s="239">
        <v>-4.2845547060486551E-2</v>
      </c>
    </row>
    <row r="625" spans="2:5" x14ac:dyDescent="0.3">
      <c r="B625" s="127">
        <v>45307</v>
      </c>
      <c r="C625" s="133">
        <v>133.550003</v>
      </c>
      <c r="D625" s="239">
        <f t="shared" si="11"/>
        <v>0.32555834243176185</v>
      </c>
      <c r="E625" s="239">
        <v>-4.2995341246965073E-2</v>
      </c>
    </row>
    <row r="626" spans="2:5" x14ac:dyDescent="0.3">
      <c r="B626" s="127">
        <v>45203</v>
      </c>
      <c r="C626" s="133">
        <v>100.75</v>
      </c>
      <c r="D626" s="239">
        <f t="shared" si="11"/>
        <v>0.68619246861924688</v>
      </c>
      <c r="E626" s="239">
        <v>-4.3209903802187012E-2</v>
      </c>
    </row>
    <row r="627" spans="2:5" x14ac:dyDescent="0.3">
      <c r="B627" s="127">
        <v>44806</v>
      </c>
      <c r="C627" s="133">
        <v>59.75</v>
      </c>
      <c r="D627" s="239">
        <f t="shared" si="11"/>
        <v>0.12842301929323854</v>
      </c>
      <c r="E627" s="239">
        <v>-4.3234602990638867E-2</v>
      </c>
    </row>
    <row r="628" spans="2:5" x14ac:dyDescent="0.3">
      <c r="B628" s="127">
        <v>44979</v>
      </c>
      <c r="C628" s="133">
        <v>52.950001</v>
      </c>
      <c r="D628" s="239">
        <f t="shared" si="11"/>
        <v>-0.61782750015530497</v>
      </c>
      <c r="E628" s="239">
        <v>-4.3360380970564785E-2</v>
      </c>
    </row>
    <row r="629" spans="2:5" x14ac:dyDescent="0.3">
      <c r="B629" s="127">
        <v>44536</v>
      </c>
      <c r="C629" s="133">
        <v>138.550003</v>
      </c>
      <c r="D629" s="239">
        <f t="shared" si="11"/>
        <v>0.99066101984658106</v>
      </c>
      <c r="E629" s="239">
        <v>-4.3823266134848764E-2</v>
      </c>
    </row>
    <row r="630" spans="2:5" x14ac:dyDescent="0.3">
      <c r="B630" s="127">
        <v>44879</v>
      </c>
      <c r="C630" s="133">
        <v>69.599997999999999</v>
      </c>
      <c r="D630" s="239">
        <f t="shared" si="11"/>
        <v>0.23513754161978853</v>
      </c>
      <c r="E630" s="239">
        <v>-4.3956110825984503E-2</v>
      </c>
    </row>
    <row r="631" spans="2:5" x14ac:dyDescent="0.3">
      <c r="B631" s="127">
        <v>44930</v>
      </c>
      <c r="C631" s="133">
        <v>56.349997999999999</v>
      </c>
      <c r="D631" s="239">
        <f t="shared" si="11"/>
        <v>-0.13903742424923254</v>
      </c>
      <c r="E631" s="239">
        <v>-4.4105224018571282E-2</v>
      </c>
    </row>
    <row r="632" spans="2:5" x14ac:dyDescent="0.3">
      <c r="B632" s="127">
        <v>44900</v>
      </c>
      <c r="C632" s="133">
        <v>65.449996999999996</v>
      </c>
      <c r="D632" s="239">
        <f t="shared" si="11"/>
        <v>-1.5256444763245484E-3</v>
      </c>
      <c r="E632" s="239">
        <v>-4.5222550902003715E-2</v>
      </c>
    </row>
    <row r="633" spans="2:5" x14ac:dyDescent="0.3">
      <c r="B633" s="127">
        <v>44845</v>
      </c>
      <c r="C633" s="133">
        <v>65.550003000000004</v>
      </c>
      <c r="D633" s="239">
        <f t="shared" si="11"/>
        <v>-0.48547879143675365</v>
      </c>
      <c r="E633" s="239">
        <v>-4.585144305028125E-2</v>
      </c>
    </row>
    <row r="634" spans="2:5" x14ac:dyDescent="0.3">
      <c r="B634" s="127">
        <v>45308</v>
      </c>
      <c r="C634" s="133">
        <v>127.400002</v>
      </c>
      <c r="D634" s="239">
        <f t="shared" si="11"/>
        <v>1.2893081297643081</v>
      </c>
      <c r="E634" s="239">
        <v>-4.6050174929610471E-2</v>
      </c>
    </row>
    <row r="635" spans="2:5" x14ac:dyDescent="0.3">
      <c r="B635" s="127">
        <v>44756</v>
      </c>
      <c r="C635" s="133">
        <v>55.650002000000001</v>
      </c>
      <c r="D635" s="239">
        <f t="shared" si="11"/>
        <v>-0.26631504986987603</v>
      </c>
      <c r="E635" s="239">
        <v>-4.6272426607452476E-2</v>
      </c>
    </row>
    <row r="636" spans="2:5" x14ac:dyDescent="0.3">
      <c r="B636" s="127">
        <v>44678</v>
      </c>
      <c r="C636" s="133">
        <v>75.849997999999999</v>
      </c>
      <c r="D636" s="239">
        <f t="shared" si="11"/>
        <v>0.51246251196560266</v>
      </c>
      <c r="E636" s="239">
        <v>-4.7110553947501355E-2</v>
      </c>
    </row>
    <row r="637" spans="2:5" x14ac:dyDescent="0.3">
      <c r="B637" s="127">
        <v>44943</v>
      </c>
      <c r="C637" s="133">
        <v>50.150002000000001</v>
      </c>
      <c r="D637" s="239">
        <f t="shared" si="11"/>
        <v>-0.13235289156319879</v>
      </c>
      <c r="E637" s="239">
        <v>-4.8387076880700625E-2</v>
      </c>
    </row>
    <row r="638" spans="2:5" x14ac:dyDescent="0.3">
      <c r="B638" s="127">
        <v>44830</v>
      </c>
      <c r="C638" s="133">
        <v>57.799999</v>
      </c>
      <c r="D638" s="239">
        <f t="shared" si="11"/>
        <v>8.7260036426876735E-3</v>
      </c>
      <c r="E638" s="239">
        <v>-4.934210607470569E-2</v>
      </c>
    </row>
    <row r="639" spans="2:5" x14ac:dyDescent="0.3">
      <c r="B639" s="127">
        <v>44741</v>
      </c>
      <c r="C639" s="133">
        <v>57.299999</v>
      </c>
      <c r="D639" s="239">
        <f t="shared" si="11"/>
        <v>-0.29736361873585709</v>
      </c>
      <c r="E639" s="239">
        <v>-4.9751244606156625E-2</v>
      </c>
    </row>
    <row r="640" spans="2:5" x14ac:dyDescent="0.3">
      <c r="B640" s="127">
        <v>44613</v>
      </c>
      <c r="C640" s="133">
        <v>81.550003000000004</v>
      </c>
      <c r="D640" s="239">
        <f t="shared" si="11"/>
        <v>0.33360589260487683</v>
      </c>
      <c r="E640" s="239">
        <v>-5.0640266574149752E-2</v>
      </c>
    </row>
    <row r="641" spans="2:5" x14ac:dyDescent="0.3">
      <c r="B641" s="127">
        <v>44686</v>
      </c>
      <c r="C641" s="133">
        <v>61.150002000000001</v>
      </c>
      <c r="D641" s="239">
        <f t="shared" si="11"/>
        <v>-0.58863098238671974</v>
      </c>
      <c r="E641" s="239">
        <v>-5.1202407348444029E-2</v>
      </c>
    </row>
    <row r="642" spans="2:5" x14ac:dyDescent="0.3">
      <c r="B642" s="127">
        <v>45364</v>
      </c>
      <c r="C642" s="133">
        <v>148.64999399999999</v>
      </c>
      <c r="D642" s="239">
        <f t="shared" si="11"/>
        <v>1.0060728476672833</v>
      </c>
      <c r="E642" s="239">
        <v>-5.2581263961042603E-2</v>
      </c>
    </row>
    <row r="643" spans="2:5" x14ac:dyDescent="0.3">
      <c r="B643" s="127">
        <v>45091</v>
      </c>
      <c r="C643" s="133">
        <v>74.099997999999999</v>
      </c>
      <c r="D643" s="239">
        <f t="shared" ref="D643:D669" si="12">(C643-C644)/C644</f>
        <v>-0.44243791312737002</v>
      </c>
      <c r="E643" s="239">
        <v>-5.3639908545086573E-2</v>
      </c>
    </row>
    <row r="644" spans="2:5" x14ac:dyDescent="0.3">
      <c r="B644" s="127">
        <v>44404</v>
      </c>
      <c r="C644" s="133">
        <v>132.89999399999999</v>
      </c>
      <c r="D644" s="239">
        <f t="shared" si="12"/>
        <v>1.4340659133357476</v>
      </c>
      <c r="E644" s="239">
        <v>-5.510131767229226E-2</v>
      </c>
    </row>
    <row r="645" spans="2:5" x14ac:dyDescent="0.3">
      <c r="B645" s="127">
        <v>44778</v>
      </c>
      <c r="C645" s="133">
        <v>54.599997999999999</v>
      </c>
      <c r="D645" s="239">
        <f t="shared" si="12"/>
        <v>-0.59101125093632956</v>
      </c>
      <c r="E645" s="239">
        <v>-5.6179777223155654E-2</v>
      </c>
    </row>
    <row r="646" spans="2:5" x14ac:dyDescent="0.3">
      <c r="B646" s="127">
        <v>44407</v>
      </c>
      <c r="C646" s="133">
        <v>133.5</v>
      </c>
      <c r="D646" s="239">
        <f t="shared" si="12"/>
        <v>1.4119242063929254</v>
      </c>
      <c r="E646" s="239">
        <v>-5.6870383817653497E-2</v>
      </c>
    </row>
    <row r="647" spans="2:5" x14ac:dyDescent="0.3">
      <c r="B647" s="127">
        <v>44700</v>
      </c>
      <c r="C647" s="133">
        <v>55.349997999999999</v>
      </c>
      <c r="D647" s="239">
        <f t="shared" si="12"/>
        <v>2.7855154237888737E-2</v>
      </c>
      <c r="E647" s="239">
        <v>-5.7872374468085117E-2</v>
      </c>
    </row>
    <row r="648" spans="2:5" x14ac:dyDescent="0.3">
      <c r="B648" s="127">
        <v>44742</v>
      </c>
      <c r="C648" s="133">
        <v>53.849997999999999</v>
      </c>
      <c r="D648" s="239">
        <f t="shared" si="12"/>
        <v>-0.11648897265809727</v>
      </c>
      <c r="E648" s="239">
        <v>-6.0209442586552232E-2</v>
      </c>
    </row>
    <row r="649" spans="2:5" x14ac:dyDescent="0.3">
      <c r="B649" s="127">
        <v>45055</v>
      </c>
      <c r="C649" s="133">
        <v>60.950001</v>
      </c>
      <c r="D649" s="239">
        <f t="shared" si="12"/>
        <v>-0.31285227664663839</v>
      </c>
      <c r="E649" s="239">
        <v>-6.0862879480342705E-2</v>
      </c>
    </row>
    <row r="650" spans="2:5" x14ac:dyDescent="0.3">
      <c r="B650" s="127">
        <v>44603</v>
      </c>
      <c r="C650" s="133">
        <v>88.699996999999996</v>
      </c>
      <c r="D650" s="239">
        <f t="shared" si="12"/>
        <v>0.56299554185022016</v>
      </c>
      <c r="E650" s="239">
        <v>-6.0878773770633367E-2</v>
      </c>
    </row>
    <row r="651" spans="2:5" x14ac:dyDescent="0.3">
      <c r="B651" s="127">
        <v>44690</v>
      </c>
      <c r="C651" s="133">
        <v>56.75</v>
      </c>
      <c r="D651" s="239">
        <f t="shared" si="12"/>
        <v>-0.13226302347819502</v>
      </c>
      <c r="E651" s="239">
        <v>-6.1983471074380167E-2</v>
      </c>
    </row>
    <row r="652" spans="2:5" x14ac:dyDescent="0.3">
      <c r="B652" s="127">
        <v>44719</v>
      </c>
      <c r="C652" s="133">
        <v>65.400002000000001</v>
      </c>
      <c r="D652" s="239">
        <f t="shared" si="12"/>
        <v>-0.48320821454267371</v>
      </c>
      <c r="E652" s="239">
        <v>-6.4377680561439748E-2</v>
      </c>
    </row>
    <row r="653" spans="2:5" x14ac:dyDescent="0.3">
      <c r="B653" s="127">
        <v>44550</v>
      </c>
      <c r="C653" s="133">
        <v>126.550003</v>
      </c>
      <c r="D653" s="239">
        <f t="shared" si="12"/>
        <v>0.92179205533157349</v>
      </c>
      <c r="E653" s="239">
        <v>-6.5016642851127793E-2</v>
      </c>
    </row>
    <row r="654" spans="2:5" x14ac:dyDescent="0.3">
      <c r="B654" s="127">
        <v>44739</v>
      </c>
      <c r="C654" s="133">
        <v>65.849997999999999</v>
      </c>
      <c r="D654" s="239">
        <f t="shared" si="12"/>
        <v>-0.16114652229299364</v>
      </c>
      <c r="E654" s="239">
        <v>-6.5957475177304978E-2</v>
      </c>
    </row>
    <row r="655" spans="2:5" x14ac:dyDescent="0.3">
      <c r="B655" s="127">
        <v>44616</v>
      </c>
      <c r="C655" s="133">
        <v>78.5</v>
      </c>
      <c r="D655" s="239">
        <f t="shared" si="12"/>
        <v>-4.790778828045314E-2</v>
      </c>
      <c r="E655" s="239">
        <v>-6.7142030489791324E-2</v>
      </c>
    </row>
    <row r="656" spans="2:5" x14ac:dyDescent="0.3">
      <c r="B656" s="127">
        <v>44606</v>
      </c>
      <c r="C656" s="133">
        <v>82.449996999999996</v>
      </c>
      <c r="D656" s="239">
        <f t="shared" si="12"/>
        <v>-0.44346945434233359</v>
      </c>
      <c r="E656" s="239">
        <v>-7.0462234626682121E-2</v>
      </c>
    </row>
    <row r="657" spans="2:5" x14ac:dyDescent="0.3">
      <c r="B657" s="127">
        <v>44526</v>
      </c>
      <c r="C657" s="133">
        <v>148.14999399999999</v>
      </c>
      <c r="D657" s="239">
        <f t="shared" si="12"/>
        <v>1.2986811620798058</v>
      </c>
      <c r="E657" s="239">
        <v>-7.2613496087636981E-2</v>
      </c>
    </row>
    <row r="658" spans="2:5" x14ac:dyDescent="0.3">
      <c r="B658" s="127">
        <v>44685</v>
      </c>
      <c r="C658" s="133">
        <v>64.449996999999996</v>
      </c>
      <c r="D658" s="239">
        <f t="shared" si="12"/>
        <v>0.22878924253976651</v>
      </c>
      <c r="E658" s="239">
        <v>-7.2661913669064798E-2</v>
      </c>
    </row>
    <row r="659" spans="2:5" x14ac:dyDescent="0.3">
      <c r="B659" s="127">
        <v>44691</v>
      </c>
      <c r="C659" s="133">
        <v>52.450001</v>
      </c>
      <c r="D659" s="239">
        <f t="shared" si="12"/>
        <v>9.8429340314136138E-2</v>
      </c>
      <c r="E659" s="239">
        <v>-7.577090748898678E-2</v>
      </c>
    </row>
    <row r="660" spans="2:5" x14ac:dyDescent="0.3">
      <c r="B660" s="127">
        <v>44951</v>
      </c>
      <c r="C660" s="133">
        <v>47.75</v>
      </c>
      <c r="D660" s="239">
        <f t="shared" si="12"/>
        <v>-0.22294549677875514</v>
      </c>
      <c r="E660" s="239">
        <v>-8.349324696711119E-2</v>
      </c>
    </row>
    <row r="661" spans="2:5" x14ac:dyDescent="0.3">
      <c r="B661" s="127">
        <v>44792</v>
      </c>
      <c r="C661" s="133">
        <v>61.450001</v>
      </c>
      <c r="D661" s="239">
        <f t="shared" si="12"/>
        <v>1.9071343599856454E-2</v>
      </c>
      <c r="E661" s="239">
        <v>-8.4202640363715053E-2</v>
      </c>
    </row>
    <row r="662" spans="2:5" x14ac:dyDescent="0.3">
      <c r="B662" s="127">
        <v>44740</v>
      </c>
      <c r="C662" s="133">
        <v>60.299999</v>
      </c>
      <c r="D662" s="239">
        <f t="shared" si="12"/>
        <v>-0.52612967387033394</v>
      </c>
      <c r="E662" s="239">
        <v>-8.4282447510476768E-2</v>
      </c>
    </row>
    <row r="663" spans="2:5" x14ac:dyDescent="0.3">
      <c r="B663" s="127">
        <v>44431</v>
      </c>
      <c r="C663" s="133">
        <v>127.25</v>
      </c>
      <c r="D663" s="239">
        <f t="shared" si="12"/>
        <v>1.3718545248143699</v>
      </c>
      <c r="E663" s="239">
        <v>-8.6503967986274938E-2</v>
      </c>
    </row>
    <row r="664" spans="2:5" x14ac:dyDescent="0.3">
      <c r="B664" s="127">
        <v>44918</v>
      </c>
      <c r="C664" s="133">
        <v>53.650002000000001</v>
      </c>
      <c r="D664" s="239">
        <f t="shared" si="12"/>
        <v>-0.52793663831171778</v>
      </c>
      <c r="E664" s="239">
        <v>-8.9906682105060517E-2</v>
      </c>
    </row>
    <row r="665" spans="2:5" x14ac:dyDescent="0.3">
      <c r="B665" s="127">
        <v>44582</v>
      </c>
      <c r="C665" s="133">
        <v>113.650002</v>
      </c>
      <c r="D665" s="239">
        <f t="shared" si="12"/>
        <v>0.25580112707182323</v>
      </c>
      <c r="E665" s="239">
        <v>-9.2252358440551685E-2</v>
      </c>
    </row>
    <row r="666" spans="2:5" x14ac:dyDescent="0.3">
      <c r="B666" s="127">
        <v>44588</v>
      </c>
      <c r="C666" s="133">
        <v>90.5</v>
      </c>
      <c r="D666" s="239">
        <f t="shared" si="12"/>
        <v>0.90126058408657916</v>
      </c>
      <c r="E666" s="239">
        <v>-9.9054228941390571E-2</v>
      </c>
    </row>
    <row r="667" spans="2:5" x14ac:dyDescent="0.3">
      <c r="B667" s="127">
        <v>44767</v>
      </c>
      <c r="C667" s="133">
        <v>47.599997999999999</v>
      </c>
      <c r="D667" s="239">
        <f t="shared" si="12"/>
        <v>0.14285703995884558</v>
      </c>
      <c r="E667" s="239">
        <v>-0.11276801070762311</v>
      </c>
    </row>
    <row r="668" spans="2:5" x14ac:dyDescent="0.3">
      <c r="B668" s="127">
        <v>44768</v>
      </c>
      <c r="C668" s="133">
        <v>41.650002000000001</v>
      </c>
      <c r="D668" s="239">
        <f t="shared" si="12"/>
        <v>-0.54406127080593913</v>
      </c>
      <c r="E668" s="239">
        <v>-0.12499992121848406</v>
      </c>
    </row>
    <row r="669" spans="2:5" x14ac:dyDescent="0.3">
      <c r="B669" s="127">
        <v>44585</v>
      </c>
      <c r="C669" s="133">
        <v>91.349997999999999</v>
      </c>
      <c r="D669" s="239" t="e">
        <f t="shared" si="12"/>
        <v>#DIV/0!</v>
      </c>
      <c r="E669" s="239">
        <v>-0.19621648576829767</v>
      </c>
    </row>
  </sheetData>
  <sheetProtection algorithmName="SHA-512" hashValue="wdH0vkCKuzkrUamAXUGZBTwZFLuSrOb2qG2RtSx/RHHWyCEW7Uk9QT8RT9QCBd667CKPGSXOfEVSEjsrxh5DaQ==" saltValue="piTDylf6lURwlW1G5dsr2w==" spinCount="100000" sheet="1" formatCells="0" formatColumns="0" formatRows="0" insertColumns="0" insertRows="0" insertHyperlinks="0" deleteColumns="0" deleteRows="0" sort="0" autoFilter="0" pivotTables="0"/>
  <mergeCells count="1">
    <mergeCell ref="G2:K2"/>
  </mergeCells>
  <pageMargins left="0.7" right="0.7" top="0.75" bottom="0.75" header="0.3" footer="0.3"/>
  <pageSetup fitToHeight="0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FEA16-58E9-46EF-874D-5DF306CB6893}">
  <sheetPr>
    <pageSetUpPr fitToPage="1"/>
  </sheetPr>
  <dimension ref="B2:N10002"/>
  <sheetViews>
    <sheetView showGridLines="0" zoomScale="50" zoomScaleNormal="50" workbookViewId="0"/>
  </sheetViews>
  <sheetFormatPr defaultRowHeight="14.4" x14ac:dyDescent="0.3"/>
  <cols>
    <col min="1" max="1" width="1.88671875" customWidth="1"/>
    <col min="2" max="2" width="11.21875" bestFit="1" customWidth="1"/>
    <col min="4" max="4" width="7.77734375" style="239" bestFit="1" customWidth="1"/>
    <col min="5" max="5" width="19.21875" style="239" bestFit="1" customWidth="1"/>
    <col min="6" max="6" width="1.33203125" style="239" customWidth="1"/>
    <col min="7" max="7" width="13.88671875" style="239" customWidth="1"/>
    <col min="8" max="8" width="21.6640625" style="239" bestFit="1" customWidth="1"/>
    <col min="9" max="9" width="2.44140625" customWidth="1"/>
    <col min="10" max="11" width="14.33203125" customWidth="1"/>
    <col min="12" max="12" width="10.88671875" customWidth="1"/>
    <col min="13" max="13" width="16.44140625" customWidth="1"/>
    <col min="14" max="14" width="13.6640625" customWidth="1"/>
  </cols>
  <sheetData>
    <row r="2" spans="2:14" x14ac:dyDescent="0.3">
      <c r="B2" s="76" t="s">
        <v>190</v>
      </c>
      <c r="C2" s="154" t="s">
        <v>372</v>
      </c>
      <c r="D2" s="240" t="s">
        <v>192</v>
      </c>
      <c r="E2" s="240" t="s">
        <v>373</v>
      </c>
      <c r="F2" s="241"/>
      <c r="G2" s="241" t="s">
        <v>383</v>
      </c>
      <c r="H2" s="241" t="s">
        <v>384</v>
      </c>
      <c r="I2" s="238"/>
      <c r="J2" s="262" t="str">
        <f>"Calculation of Value At Risk-"&amp;" "&amp;'Data Sheet'!B1</f>
        <v>Calculation of Value At Risk- ZOMATO LTD</v>
      </c>
      <c r="K2" s="262"/>
      <c r="L2" s="262"/>
      <c r="M2" s="262"/>
      <c r="N2" s="262"/>
    </row>
    <row r="3" spans="2:14" ht="15" thickBot="1" x14ac:dyDescent="0.35">
      <c r="B3" s="127">
        <v>44775</v>
      </c>
      <c r="C3" s="133">
        <v>55.549999</v>
      </c>
      <c r="D3" s="239">
        <f t="shared" ref="D3:D66" si="0">(C3-C4)/C4</f>
        <v>-0.21815627509544233</v>
      </c>
      <c r="E3" s="239">
        <v>0.19978402159360739</v>
      </c>
      <c r="G3" s="35">
        <v>1</v>
      </c>
      <c r="H3" s="239">
        <f ca="1">_xlfn.NORM.INV(RAND(),N$5,N$6)</f>
        <v>5.7801725644306613E-2</v>
      </c>
      <c r="J3" s="248"/>
      <c r="K3" s="248"/>
      <c r="L3" s="248"/>
      <c r="M3" s="248"/>
      <c r="N3" s="248"/>
    </row>
    <row r="4" spans="2:14" ht="15" thickBot="1" x14ac:dyDescent="0.35">
      <c r="B4" s="127">
        <v>44711</v>
      </c>
      <c r="C4" s="133">
        <v>71.050003000000004</v>
      </c>
      <c r="D4" s="239">
        <f t="shared" si="0"/>
        <v>9.3918495485073042E-2</v>
      </c>
      <c r="E4" s="239">
        <v>0.14504438589918436</v>
      </c>
      <c r="G4" s="35">
        <v>2</v>
      </c>
      <c r="H4" s="239">
        <f t="shared" ref="H4:H67" ca="1" si="1">_xlfn.NORM.INV(RAND(),N$5,N$6)</f>
        <v>-6.9324060363650006E-2</v>
      </c>
      <c r="J4" s="250" t="s">
        <v>386</v>
      </c>
      <c r="K4" s="251"/>
      <c r="L4" s="251"/>
      <c r="M4" s="251"/>
      <c r="N4" s="251"/>
    </row>
    <row r="5" spans="2:14" x14ac:dyDescent="0.3">
      <c r="B5" s="127">
        <v>44705</v>
      </c>
      <c r="C5" s="133">
        <v>64.949996999999996</v>
      </c>
      <c r="D5" s="239">
        <f t="shared" si="0"/>
        <v>-0.10782974830371926</v>
      </c>
      <c r="E5" s="239">
        <v>0.13847498928089372</v>
      </c>
      <c r="G5" s="35">
        <v>3</v>
      </c>
      <c r="H5" s="239">
        <f t="shared" ca="1" si="1"/>
        <v>-3.3571635428015126E-2</v>
      </c>
      <c r="J5" s="95" t="s">
        <v>126</v>
      </c>
      <c r="K5" s="95"/>
      <c r="L5" s="95"/>
      <c r="M5" s="95"/>
      <c r="N5" s="249">
        <f>AVERAGE(E3:E669)</f>
        <v>1.0193230736296787E-3</v>
      </c>
    </row>
    <row r="6" spans="2:14" x14ac:dyDescent="0.3">
      <c r="B6" s="127">
        <v>44876</v>
      </c>
      <c r="C6" s="133">
        <v>72.800003000000004</v>
      </c>
      <c r="D6" s="239">
        <f t="shared" si="0"/>
        <v>-0.2368972591845438</v>
      </c>
      <c r="E6" s="239">
        <v>0.13838939580313694</v>
      </c>
      <c r="G6" s="35">
        <v>4</v>
      </c>
      <c r="H6" s="239">
        <f t="shared" ca="1" si="1"/>
        <v>-8.1272278747486493E-3</v>
      </c>
      <c r="J6" s="96" t="s">
        <v>374</v>
      </c>
      <c r="K6" s="96"/>
      <c r="L6" s="96"/>
      <c r="M6" s="96"/>
      <c r="N6" s="242">
        <f>_xlfn.STDEV.S(E3:E669)</f>
        <v>3.3659573775440828E-2</v>
      </c>
    </row>
    <row r="7" spans="2:14" x14ac:dyDescent="0.3">
      <c r="B7" s="127">
        <v>45142</v>
      </c>
      <c r="C7" s="133">
        <v>95.400002000000001</v>
      </c>
      <c r="D7" s="239">
        <f t="shared" si="0"/>
        <v>0.75690614653602484</v>
      </c>
      <c r="E7" s="239">
        <v>0.10225301783062904</v>
      </c>
      <c r="G7" s="35">
        <v>5</v>
      </c>
      <c r="H7" s="239">
        <f t="shared" ca="1" si="1"/>
        <v>3.3106043660198058E-2</v>
      </c>
      <c r="J7" s="96" t="s">
        <v>375</v>
      </c>
      <c r="K7" s="96"/>
      <c r="L7" s="96"/>
      <c r="M7" s="96"/>
      <c r="N7" s="242">
        <f>MIN(E3:E669)</f>
        <v>-0.19621648576829767</v>
      </c>
    </row>
    <row r="8" spans="2:14" x14ac:dyDescent="0.3">
      <c r="B8" s="127">
        <v>44965</v>
      </c>
      <c r="C8" s="133">
        <v>54.299999</v>
      </c>
      <c r="D8" s="239">
        <f t="shared" si="0"/>
        <v>-0.45943254732003624</v>
      </c>
      <c r="E8" s="239">
        <v>0.10030397569620976</v>
      </c>
      <c r="G8" s="35">
        <v>6</v>
      </c>
      <c r="H8" s="239">
        <f t="shared" ca="1" si="1"/>
        <v>2.6071026153368631E-2</v>
      </c>
      <c r="J8" s="96" t="s">
        <v>376</v>
      </c>
      <c r="K8" s="96"/>
      <c r="L8" s="96"/>
      <c r="M8" s="96"/>
      <c r="N8" s="242">
        <f>MAX(E3:E669)</f>
        <v>0.19978402159360739</v>
      </c>
    </row>
    <row r="9" spans="2:14" x14ac:dyDescent="0.3">
      <c r="B9" s="127">
        <v>44586</v>
      </c>
      <c r="C9" s="133">
        <v>100.449997</v>
      </c>
      <c r="D9" s="239">
        <f t="shared" si="0"/>
        <v>0.76693052830010644</v>
      </c>
      <c r="E9" s="239">
        <v>9.961684947163324E-2</v>
      </c>
      <c r="G9" s="35">
        <v>7</v>
      </c>
      <c r="H9" s="239">
        <f t="shared" ca="1" si="1"/>
        <v>2.6958354271172928E-2</v>
      </c>
      <c r="J9" s="96" t="s">
        <v>377</v>
      </c>
      <c r="K9" s="96"/>
      <c r="L9" s="96"/>
      <c r="M9" s="96"/>
      <c r="N9" s="243">
        <v>191.8</v>
      </c>
    </row>
    <row r="10" spans="2:14" x14ac:dyDescent="0.3">
      <c r="B10" s="127">
        <v>44694</v>
      </c>
      <c r="C10" s="133">
        <v>56.849997999999999</v>
      </c>
      <c r="D10" s="239">
        <f t="shared" si="0"/>
        <v>-0.62036729215358932</v>
      </c>
      <c r="E10" s="239">
        <v>9.4321403381686153E-2</v>
      </c>
      <c r="G10" s="35">
        <v>8</v>
      </c>
      <c r="H10" s="239">
        <f t="shared" ca="1" si="1"/>
        <v>6.2670387487060589E-3</v>
      </c>
      <c r="N10" s="133"/>
    </row>
    <row r="11" spans="2:14" ht="15" thickBot="1" x14ac:dyDescent="0.35">
      <c r="B11" s="127">
        <v>44442</v>
      </c>
      <c r="C11" s="133">
        <v>149.75</v>
      </c>
      <c r="D11" s="239">
        <f t="shared" si="0"/>
        <v>0.76072892084436483</v>
      </c>
      <c r="E11" s="239">
        <v>8.8299371149736669E-2</v>
      </c>
      <c r="G11" s="35">
        <v>9</v>
      </c>
      <c r="H11" s="239">
        <f t="shared" ca="1" si="1"/>
        <v>-2.5636053111808117E-2</v>
      </c>
      <c r="N11" s="133"/>
    </row>
    <row r="12" spans="2:14" ht="15" thickBot="1" x14ac:dyDescent="0.35">
      <c r="B12" s="127">
        <v>44650</v>
      </c>
      <c r="C12" s="133">
        <v>85.050003000000004</v>
      </c>
      <c r="D12" s="239">
        <f t="shared" si="0"/>
        <v>-0.44411762745098038</v>
      </c>
      <c r="E12" s="239">
        <v>8.7595988015191459E-2</v>
      </c>
      <c r="G12" s="35">
        <v>10</v>
      </c>
      <c r="H12" s="239">
        <f t="shared" ca="1" si="1"/>
        <v>2.4230234979778116E-2</v>
      </c>
      <c r="J12" s="250" t="s">
        <v>385</v>
      </c>
      <c r="K12" s="250"/>
      <c r="L12" s="250"/>
      <c r="M12" s="250"/>
      <c r="N12" s="250"/>
    </row>
    <row r="13" spans="2:14" x14ac:dyDescent="0.3">
      <c r="B13" s="127">
        <v>44512</v>
      </c>
      <c r="C13" s="133">
        <v>153</v>
      </c>
      <c r="D13" s="239">
        <f t="shared" si="0"/>
        <v>1.6311263067540394</v>
      </c>
      <c r="E13" s="239">
        <v>8.5876554402124453E-2</v>
      </c>
      <c r="G13" s="35">
        <v>11</v>
      </c>
      <c r="H13" s="239">
        <f t="shared" ca="1" si="1"/>
        <v>2.5884169696591196E-2</v>
      </c>
      <c r="J13" s="96" t="s">
        <v>126</v>
      </c>
      <c r="K13" s="96"/>
      <c r="L13" s="96"/>
      <c r="M13" s="96"/>
      <c r="N13" s="242">
        <f ca="1">AVERAGE(H3:H10002)</f>
        <v>1.1112822020119641E-3</v>
      </c>
    </row>
    <row r="14" spans="2:14" x14ac:dyDescent="0.3">
      <c r="B14" s="127">
        <v>44921</v>
      </c>
      <c r="C14" s="133">
        <v>58.150002000000001</v>
      </c>
      <c r="D14" s="239">
        <f t="shared" si="0"/>
        <v>-0.57132322468071761</v>
      </c>
      <c r="E14" s="239">
        <v>8.3876977301883412E-2</v>
      </c>
      <c r="G14" s="35">
        <v>12</v>
      </c>
      <c r="H14" s="239">
        <f t="shared" ca="1" si="1"/>
        <v>-3.6236270724079422E-2</v>
      </c>
      <c r="J14" s="96" t="s">
        <v>374</v>
      </c>
      <c r="K14" s="96"/>
      <c r="L14" s="96"/>
      <c r="M14" s="96"/>
      <c r="N14" s="242">
        <f ca="1">_xlfn.STDEV.S(H3:H10002)</f>
        <v>3.3524208855999715E-2</v>
      </c>
    </row>
    <row r="15" spans="2:14" x14ac:dyDescent="0.3">
      <c r="B15" s="127">
        <v>44419</v>
      </c>
      <c r="C15" s="133">
        <v>135.64999399999999</v>
      </c>
      <c r="D15" s="239">
        <f t="shared" si="0"/>
        <v>0.16437763090128749</v>
      </c>
      <c r="E15" s="239">
        <v>8.3466431712454409E-2</v>
      </c>
      <c r="G15" s="35">
        <v>13</v>
      </c>
      <c r="H15" s="239">
        <f t="shared" ca="1" si="1"/>
        <v>-1.1531897561535238E-2</v>
      </c>
      <c r="J15" s="96" t="s">
        <v>375</v>
      </c>
      <c r="K15" s="96"/>
      <c r="L15" s="96"/>
      <c r="M15" s="96"/>
      <c r="N15" s="242">
        <f ca="1">MIN(H3:H10002)</f>
        <v>-0.13264976391705816</v>
      </c>
    </row>
    <row r="16" spans="2:14" x14ac:dyDescent="0.3">
      <c r="B16" s="127">
        <v>45233</v>
      </c>
      <c r="C16" s="133">
        <v>116.5</v>
      </c>
      <c r="D16" s="239">
        <f t="shared" si="0"/>
        <v>-0.17696928625285865</v>
      </c>
      <c r="E16" s="239">
        <v>8.3217078106450598E-2</v>
      </c>
      <c r="G16" s="35">
        <v>14</v>
      </c>
      <c r="H16" s="239">
        <f t="shared" ca="1" si="1"/>
        <v>9.0577109287506244E-4</v>
      </c>
      <c r="J16" s="96" t="s">
        <v>376</v>
      </c>
      <c r="K16" s="96"/>
      <c r="L16" s="96"/>
      <c r="M16" s="96"/>
      <c r="N16" s="242">
        <f ca="1">MAX(H3:H10002)</f>
        <v>0.13105665075679432</v>
      </c>
    </row>
    <row r="17" spans="2:14" x14ac:dyDescent="0.3">
      <c r="B17" s="127">
        <v>44406</v>
      </c>
      <c r="C17" s="133">
        <v>141.550003</v>
      </c>
      <c r="D17" s="239">
        <f t="shared" si="0"/>
        <v>1.2666133023760882</v>
      </c>
      <c r="E17" s="239">
        <v>7.8887242657482745E-2</v>
      </c>
      <c r="G17" s="35">
        <v>15</v>
      </c>
      <c r="H17" s="239">
        <f t="shared" ca="1" si="1"/>
        <v>2.4152806842787498E-2</v>
      </c>
      <c r="J17" s="96" t="s">
        <v>377</v>
      </c>
      <c r="K17" s="96"/>
      <c r="L17" s="96"/>
      <c r="M17" s="96"/>
      <c r="N17" s="243">
        <v>191.8</v>
      </c>
    </row>
    <row r="18" spans="2:14" x14ac:dyDescent="0.3">
      <c r="B18" s="127">
        <v>44805</v>
      </c>
      <c r="C18" s="133">
        <v>62.450001</v>
      </c>
      <c r="D18" s="239">
        <f t="shared" si="0"/>
        <v>-0.532384877595248</v>
      </c>
      <c r="E18" s="239">
        <v>7.7653147926606589E-2</v>
      </c>
      <c r="G18" s="35">
        <v>16</v>
      </c>
      <c r="H18" s="239">
        <f t="shared" ca="1" si="1"/>
        <v>3.5261227518966098E-2</v>
      </c>
      <c r="N18" s="133"/>
    </row>
    <row r="19" spans="2:14" x14ac:dyDescent="0.3">
      <c r="B19" s="127">
        <v>44438</v>
      </c>
      <c r="C19" s="133">
        <v>133.550003</v>
      </c>
      <c r="D19" s="239">
        <f t="shared" si="0"/>
        <v>1.057781184660056</v>
      </c>
      <c r="E19" s="239">
        <v>7.0970378611957846E-2</v>
      </c>
      <c r="G19" s="35">
        <v>17</v>
      </c>
      <c r="H19" s="239">
        <f t="shared" ca="1" si="1"/>
        <v>1.1244356391673569E-2</v>
      </c>
    </row>
    <row r="20" spans="2:14" x14ac:dyDescent="0.3">
      <c r="B20" s="127">
        <v>45044</v>
      </c>
      <c r="C20" s="133">
        <v>64.900002000000001</v>
      </c>
      <c r="D20" s="239">
        <f t="shared" si="0"/>
        <v>-0.54946198786264522</v>
      </c>
      <c r="E20" s="239">
        <v>6.919276657013565E-2</v>
      </c>
      <c r="G20" s="35">
        <v>18</v>
      </c>
      <c r="H20" s="239">
        <f t="shared" ca="1" si="1"/>
        <v>-2.6649390138032816E-2</v>
      </c>
      <c r="J20" s="151" t="s">
        <v>378</v>
      </c>
      <c r="K20" s="151" t="s">
        <v>382</v>
      </c>
      <c r="L20" s="154" t="s">
        <v>379</v>
      </c>
      <c r="M20" s="154" t="s">
        <v>380</v>
      </c>
      <c r="N20" s="154" t="s">
        <v>381</v>
      </c>
    </row>
    <row r="21" spans="2:14" x14ac:dyDescent="0.3">
      <c r="B21" s="127">
        <v>44487</v>
      </c>
      <c r="C21" s="133">
        <v>144.050003</v>
      </c>
      <c r="D21" s="239">
        <f t="shared" si="0"/>
        <v>1.3327935708502026</v>
      </c>
      <c r="E21" s="239">
        <v>6.7037059259259291E-2</v>
      </c>
      <c r="G21" s="35">
        <v>19</v>
      </c>
      <c r="H21" s="239">
        <f t="shared" ca="1" si="1"/>
        <v>-1.4036061060408445E-2</v>
      </c>
      <c r="J21" s="244">
        <v>0.05</v>
      </c>
      <c r="K21" s="242">
        <f>100%-J21</f>
        <v>0.95</v>
      </c>
      <c r="L21" s="245">
        <f ca="1">_xlfn.PERCENTILE.INC($H$3:$H$10002,J21)</f>
        <v>-5.3703081331263676E-2</v>
      </c>
      <c r="M21" s="246">
        <f ca="1">$N$9*(1+L21)</f>
        <v>181.49974900066363</v>
      </c>
      <c r="N21" s="243">
        <f ca="1">$N$9-M21</f>
        <v>10.300250999336384</v>
      </c>
    </row>
    <row r="22" spans="2:14" x14ac:dyDescent="0.3">
      <c r="B22" s="127">
        <v>44785</v>
      </c>
      <c r="C22" s="133">
        <v>61.75</v>
      </c>
      <c r="D22" s="239">
        <f t="shared" si="0"/>
        <v>-0.236239931632404</v>
      </c>
      <c r="E22" s="239">
        <v>6.6493918255823195E-2</v>
      </c>
      <c r="G22" s="35">
        <v>20</v>
      </c>
      <c r="H22" s="239">
        <f t="shared" ca="1" si="1"/>
        <v>4.4704171796470932E-3</v>
      </c>
      <c r="J22" s="244">
        <v>0.01</v>
      </c>
      <c r="K22" s="242">
        <f t="shared" ref="K22:K24" si="2">100%-J22</f>
        <v>0.99</v>
      </c>
      <c r="L22" s="245">
        <f t="shared" ref="L22:L23" ca="1" si="3">_xlfn.PERCENTILE.INC($H$3:$H$10002,J22)</f>
        <v>-7.7556495375394163E-2</v>
      </c>
      <c r="M22" s="246">
        <f ca="1">$N$9*(1+L22)</f>
        <v>176.92466418699939</v>
      </c>
      <c r="N22" s="243">
        <f ca="1">$N$9-M22</f>
        <v>14.875335813000618</v>
      </c>
    </row>
    <row r="23" spans="2:14" x14ac:dyDescent="0.3">
      <c r="B23" s="127">
        <v>44637</v>
      </c>
      <c r="C23" s="133">
        <v>80.849997999999999</v>
      </c>
      <c r="D23" s="239">
        <f t="shared" si="0"/>
        <v>0.16247296207880818</v>
      </c>
      <c r="E23" s="239">
        <v>6.4516144747181536E-2</v>
      </c>
      <c r="G23" s="35">
        <v>21</v>
      </c>
      <c r="H23" s="239">
        <f t="shared" ca="1" si="1"/>
        <v>-3.900282451734393E-2</v>
      </c>
      <c r="J23" s="244">
        <v>5.0000000000000001E-3</v>
      </c>
      <c r="K23" s="242">
        <f t="shared" si="2"/>
        <v>0.995</v>
      </c>
      <c r="L23" s="245">
        <f t="shared" ca="1" si="3"/>
        <v>-8.5553756228115285E-2</v>
      </c>
      <c r="M23" s="246">
        <f ca="1">$N$9*(1+L23)</f>
        <v>175.3907895554475</v>
      </c>
      <c r="N23" s="243">
        <f ca="1">$N$9-M23</f>
        <v>16.409210444552514</v>
      </c>
    </row>
    <row r="24" spans="2:14" x14ac:dyDescent="0.3">
      <c r="B24" s="127">
        <v>44841</v>
      </c>
      <c r="C24" s="133">
        <v>69.550003000000004</v>
      </c>
      <c r="D24" s="239">
        <f t="shared" si="0"/>
        <v>-0.15389287666275697</v>
      </c>
      <c r="E24" s="239">
        <v>6.1022117725913753E-2</v>
      </c>
      <c r="G24" s="35">
        <v>22</v>
      </c>
      <c r="H24" s="239">
        <f t="shared" ca="1" si="1"/>
        <v>-2.2171892183874845E-2</v>
      </c>
      <c r="J24" s="244">
        <v>0.1</v>
      </c>
      <c r="K24" s="242">
        <f t="shared" si="2"/>
        <v>0.9</v>
      </c>
      <c r="L24" s="245">
        <f ca="1">_xlfn.PERCENTILE.INC($H$3:$H$10002,J24)</f>
        <v>-4.1397483754081289E-2</v>
      </c>
      <c r="M24" s="246">
        <f ca="1">$N$9*(1+L24)</f>
        <v>183.85996261596722</v>
      </c>
      <c r="N24" s="243">
        <f ca="1">$N$9-M24</f>
        <v>7.9400373840327916</v>
      </c>
    </row>
    <row r="25" spans="2:14" x14ac:dyDescent="0.3">
      <c r="B25" s="127">
        <v>45120</v>
      </c>
      <c r="C25" s="133">
        <v>82.199996999999996</v>
      </c>
      <c r="D25" s="239">
        <f t="shared" si="0"/>
        <v>-0.33333337388483281</v>
      </c>
      <c r="E25" s="239">
        <v>6.0645122580645111E-2</v>
      </c>
      <c r="G25" s="35">
        <v>23</v>
      </c>
      <c r="H25" s="239">
        <f t="shared" ca="1" si="1"/>
        <v>3.2070878260786403E-2</v>
      </c>
    </row>
    <row r="26" spans="2:14" x14ac:dyDescent="0.3">
      <c r="B26" s="127">
        <v>45236</v>
      </c>
      <c r="C26" s="133">
        <v>123.300003</v>
      </c>
      <c r="D26" s="239">
        <f t="shared" si="0"/>
        <v>0.46524064253735847</v>
      </c>
      <c r="E26" s="239">
        <v>5.8369124463519349E-2</v>
      </c>
      <c r="G26" s="35">
        <v>24</v>
      </c>
      <c r="H26" s="239">
        <f t="shared" ca="1" si="1"/>
        <v>-2.9638610991070133E-3</v>
      </c>
    </row>
    <row r="27" spans="2:14" x14ac:dyDescent="0.3">
      <c r="B27" s="127">
        <v>44615</v>
      </c>
      <c r="C27" s="133">
        <v>84.150002000000001</v>
      </c>
      <c r="D27" s="239">
        <f t="shared" si="0"/>
        <v>-0.42987805840604099</v>
      </c>
      <c r="E27" s="239">
        <v>5.583444375788376E-2</v>
      </c>
      <c r="G27" s="35">
        <v>25</v>
      </c>
      <c r="H27" s="239">
        <f t="shared" ca="1" si="1"/>
        <v>-1.7974105644545262E-2</v>
      </c>
    </row>
    <row r="28" spans="2:14" x14ac:dyDescent="0.3">
      <c r="B28" s="127">
        <v>44538</v>
      </c>
      <c r="C28" s="133">
        <v>147.60000600000001</v>
      </c>
      <c r="D28" s="239">
        <f t="shared" si="0"/>
        <v>2.3583618348495601</v>
      </c>
      <c r="E28" s="239">
        <v>5.5794011678240121E-2</v>
      </c>
      <c r="G28" s="35">
        <v>26</v>
      </c>
      <c r="H28" s="239">
        <f t="shared" ca="1" si="1"/>
        <v>1.9801367912549661E-2</v>
      </c>
    </row>
    <row r="29" spans="2:14" x14ac:dyDescent="0.3">
      <c r="B29" s="127">
        <v>44769</v>
      </c>
      <c r="C29" s="133">
        <v>43.950001</v>
      </c>
      <c r="D29" s="239">
        <f t="shared" si="0"/>
        <v>-0.28186274049243887</v>
      </c>
      <c r="E29" s="239">
        <v>5.522206217421069E-2</v>
      </c>
      <c r="G29" s="35">
        <v>27</v>
      </c>
      <c r="H29" s="239">
        <f t="shared" ca="1" si="1"/>
        <v>9.3474306505855937E-4</v>
      </c>
    </row>
    <row r="30" spans="2:14" x14ac:dyDescent="0.3">
      <c r="B30" s="127">
        <v>44833</v>
      </c>
      <c r="C30" s="133">
        <v>61.200001</v>
      </c>
      <c r="D30" s="239">
        <f t="shared" si="0"/>
        <v>0.12087918025198464</v>
      </c>
      <c r="E30" s="239">
        <v>5.4263601279304081E-2</v>
      </c>
      <c r="G30" s="35">
        <v>28</v>
      </c>
      <c r="H30" s="239">
        <f t="shared" ca="1" si="1"/>
        <v>-2.6121032165414556E-2</v>
      </c>
    </row>
    <row r="31" spans="2:14" x14ac:dyDescent="0.3">
      <c r="B31" s="127">
        <v>44977</v>
      </c>
      <c r="C31" s="133">
        <v>54.599997999999999</v>
      </c>
      <c r="D31" s="239">
        <f t="shared" si="0"/>
        <v>-0.45290584810904266</v>
      </c>
      <c r="E31" s="239">
        <v>5.405403579254895E-2</v>
      </c>
      <c r="G31" s="35">
        <v>29</v>
      </c>
      <c r="H31" s="239">
        <f t="shared" ca="1" si="1"/>
        <v>6.1506601243575466E-2</v>
      </c>
    </row>
    <row r="32" spans="2:14" x14ac:dyDescent="0.3">
      <c r="B32" s="127">
        <v>45168</v>
      </c>
      <c r="C32" s="133">
        <v>99.800003000000004</v>
      </c>
      <c r="D32" s="239">
        <f t="shared" si="0"/>
        <v>-0.2802018945633708</v>
      </c>
      <c r="E32" s="239">
        <v>5.3854341727170359E-2</v>
      </c>
      <c r="G32" s="35">
        <v>30</v>
      </c>
      <c r="H32" s="239">
        <f t="shared" ca="1" si="1"/>
        <v>-3.0033528551539623E-2</v>
      </c>
    </row>
    <row r="33" spans="2:8" x14ac:dyDescent="0.3">
      <c r="B33" s="127">
        <v>44552</v>
      </c>
      <c r="C33" s="133">
        <v>138.64999399999999</v>
      </c>
      <c r="D33" s="239">
        <f t="shared" si="0"/>
        <v>1.3499998983050847</v>
      </c>
      <c r="E33" s="239">
        <v>5.3571334943556037E-2</v>
      </c>
      <c r="G33" s="35">
        <v>31</v>
      </c>
      <c r="H33" s="239">
        <f t="shared" ca="1" si="1"/>
        <v>-1.2100023539960165E-2</v>
      </c>
    </row>
    <row r="34" spans="2:8" x14ac:dyDescent="0.3">
      <c r="B34" s="127">
        <v>44754</v>
      </c>
      <c r="C34" s="133">
        <v>59</v>
      </c>
      <c r="D34" s="239">
        <f t="shared" si="0"/>
        <v>-0.58942239922245787</v>
      </c>
      <c r="E34" s="239">
        <v>5.1693442128108467E-2</v>
      </c>
      <c r="G34" s="35">
        <v>32</v>
      </c>
      <c r="H34" s="239">
        <f t="shared" ca="1" si="1"/>
        <v>3.8544882487966156E-2</v>
      </c>
    </row>
    <row r="35" spans="2:8" x14ac:dyDescent="0.3">
      <c r="B35" s="127">
        <v>44466</v>
      </c>
      <c r="C35" s="133">
        <v>143.699997</v>
      </c>
      <c r="D35" s="239">
        <f t="shared" si="0"/>
        <v>0.92498316342978792</v>
      </c>
      <c r="E35" s="239">
        <v>5.1591681738383424E-2</v>
      </c>
      <c r="G35" s="35">
        <v>33</v>
      </c>
      <c r="H35" s="239">
        <f t="shared" ca="1" si="1"/>
        <v>-2.1392878208750261E-2</v>
      </c>
    </row>
    <row r="36" spans="2:8" x14ac:dyDescent="0.3">
      <c r="B36" s="127">
        <v>44712</v>
      </c>
      <c r="C36" s="133">
        <v>74.650002000000001</v>
      </c>
      <c r="D36" s="239">
        <f t="shared" si="0"/>
        <v>0.50050255276381905</v>
      </c>
      <c r="E36" s="239">
        <v>5.0668527065368271E-2</v>
      </c>
      <c r="G36" s="35">
        <v>34</v>
      </c>
      <c r="H36" s="239">
        <f t="shared" ca="1" si="1"/>
        <v>2.840213628018751E-2</v>
      </c>
    </row>
    <row r="37" spans="2:8" x14ac:dyDescent="0.3">
      <c r="B37" s="127">
        <v>44957</v>
      </c>
      <c r="C37" s="133">
        <v>49.75</v>
      </c>
      <c r="D37" s="239">
        <f t="shared" si="0"/>
        <v>-0.63857608304726843</v>
      </c>
      <c r="E37" s="239">
        <v>4.9578014785737756E-2</v>
      </c>
      <c r="G37" s="35">
        <v>35</v>
      </c>
      <c r="H37" s="239">
        <f t="shared" ca="1" si="1"/>
        <v>1.1835018908611859E-2</v>
      </c>
    </row>
    <row r="38" spans="2:8" x14ac:dyDescent="0.3">
      <c r="B38" s="127">
        <v>44509</v>
      </c>
      <c r="C38" s="133">
        <v>137.64999399999999</v>
      </c>
      <c r="D38" s="239">
        <f t="shared" si="0"/>
        <v>0.54402681897864669</v>
      </c>
      <c r="E38" s="239">
        <v>4.9561572987948443E-2</v>
      </c>
      <c r="G38" s="35">
        <v>36</v>
      </c>
      <c r="H38" s="239">
        <f t="shared" ca="1" si="1"/>
        <v>-4.5058681730595559E-3</v>
      </c>
    </row>
    <row r="39" spans="2:8" x14ac:dyDescent="0.3">
      <c r="B39" s="127">
        <v>44609</v>
      </c>
      <c r="C39" s="133">
        <v>89.150002000000001</v>
      </c>
      <c r="D39" s="239">
        <f t="shared" si="0"/>
        <v>-0.52326202139037437</v>
      </c>
      <c r="E39" s="239">
        <v>4.9440908161538892E-2</v>
      </c>
      <c r="G39" s="35">
        <v>37</v>
      </c>
      <c r="H39" s="239">
        <f t="shared" ca="1" si="1"/>
        <v>1.730818474396037E-2</v>
      </c>
    </row>
    <row r="40" spans="2:8" x14ac:dyDescent="0.3">
      <c r="B40" s="127">
        <v>45386</v>
      </c>
      <c r="C40" s="133">
        <v>187</v>
      </c>
      <c r="D40" s="239">
        <f t="shared" si="0"/>
        <v>2.2213609512723678</v>
      </c>
      <c r="E40" s="239">
        <v>4.8794149487479233E-2</v>
      </c>
      <c r="G40" s="35">
        <v>38</v>
      </c>
      <c r="H40" s="239">
        <f t="shared" ca="1" si="1"/>
        <v>-2.624352574610276E-2</v>
      </c>
    </row>
    <row r="41" spans="2:8" x14ac:dyDescent="0.3">
      <c r="B41" s="127">
        <v>44701</v>
      </c>
      <c r="C41" s="133">
        <v>58.049999</v>
      </c>
      <c r="D41" s="239">
        <f t="shared" si="0"/>
        <v>-0.64945654047862778</v>
      </c>
      <c r="E41" s="239">
        <v>4.8780507634345362E-2</v>
      </c>
      <c r="G41" s="35">
        <v>39</v>
      </c>
      <c r="H41" s="239">
        <f t="shared" ca="1" si="1"/>
        <v>-2.6404173024510745E-4</v>
      </c>
    </row>
    <row r="42" spans="2:8" x14ac:dyDescent="0.3">
      <c r="B42" s="127">
        <v>45371</v>
      </c>
      <c r="C42" s="133">
        <v>165.60000600000001</v>
      </c>
      <c r="D42" s="239">
        <f t="shared" si="0"/>
        <v>-9.3099668353789647E-2</v>
      </c>
      <c r="E42" s="239">
        <v>4.8433106333012538E-2</v>
      </c>
      <c r="G42" s="35">
        <v>40</v>
      </c>
      <c r="H42" s="239">
        <f t="shared" ca="1" si="1"/>
        <v>-1.9196697242347696E-2</v>
      </c>
    </row>
    <row r="43" spans="2:8" x14ac:dyDescent="0.3">
      <c r="B43" s="127">
        <v>45377</v>
      </c>
      <c r="C43" s="133">
        <v>182.60000600000001</v>
      </c>
      <c r="D43" s="239">
        <f t="shared" si="0"/>
        <v>0.14089348689359291</v>
      </c>
      <c r="E43" s="239">
        <v>4.8220488775324213E-2</v>
      </c>
      <c r="G43" s="35">
        <v>41</v>
      </c>
      <c r="H43" s="239">
        <f t="shared" ca="1" si="1"/>
        <v>4.8362198853484639E-2</v>
      </c>
    </row>
    <row r="44" spans="2:8" x14ac:dyDescent="0.3">
      <c r="B44" s="127">
        <v>45366</v>
      </c>
      <c r="C44" s="133">
        <v>160.050003</v>
      </c>
      <c r="D44" s="239">
        <f t="shared" si="0"/>
        <v>-1.5595757661963363E-3</v>
      </c>
      <c r="E44" s="239">
        <v>4.7790527004910009E-2</v>
      </c>
      <c r="G44" s="35">
        <v>42</v>
      </c>
      <c r="H44" s="239">
        <f t="shared" ca="1" si="1"/>
        <v>1.0134881079768808E-2</v>
      </c>
    </row>
    <row r="45" spans="2:8" x14ac:dyDescent="0.3">
      <c r="B45" s="127">
        <v>44515</v>
      </c>
      <c r="C45" s="133">
        <v>160.300003</v>
      </c>
      <c r="D45" s="239">
        <f t="shared" si="0"/>
        <v>1.2529866267607415</v>
      </c>
      <c r="E45" s="239">
        <v>4.7712437908496753E-2</v>
      </c>
      <c r="G45" s="35">
        <v>43</v>
      </c>
      <c r="H45" s="239">
        <f t="shared" ca="1" si="1"/>
        <v>1.9615402065869033E-3</v>
      </c>
    </row>
    <row r="46" spans="2:8" x14ac:dyDescent="0.3">
      <c r="B46" s="127">
        <v>45079</v>
      </c>
      <c r="C46" s="133">
        <v>71.150002000000001</v>
      </c>
      <c r="D46" s="239">
        <f t="shared" si="0"/>
        <v>-0.47760643489588328</v>
      </c>
      <c r="E46" s="239">
        <v>4.7093526729662764E-2</v>
      </c>
      <c r="G46" s="35">
        <v>44</v>
      </c>
      <c r="H46" s="239">
        <f t="shared" ca="1" si="1"/>
        <v>-5.7550529413467666E-2</v>
      </c>
    </row>
    <row r="47" spans="2:8" x14ac:dyDescent="0.3">
      <c r="B47" s="127">
        <v>45315</v>
      </c>
      <c r="C47" s="133">
        <v>136.199997</v>
      </c>
      <c r="D47" s="239">
        <f t="shared" si="0"/>
        <v>-2.5053687009026923E-2</v>
      </c>
      <c r="E47" s="239">
        <v>4.6886938652408582E-2</v>
      </c>
      <c r="G47" s="35">
        <v>45</v>
      </c>
      <c r="H47" s="239">
        <f t="shared" ca="1" si="1"/>
        <v>1.5532459318461016E-2</v>
      </c>
    </row>
    <row r="48" spans="2:8" x14ac:dyDescent="0.3">
      <c r="B48" s="127">
        <v>44410</v>
      </c>
      <c r="C48" s="133">
        <v>139.699997</v>
      </c>
      <c r="D48" s="239">
        <f t="shared" si="0"/>
        <v>1.1344538335120169</v>
      </c>
      <c r="E48" s="239">
        <v>4.644192509363293E-2</v>
      </c>
      <c r="G48" s="35">
        <v>46</v>
      </c>
      <c r="H48" s="239">
        <f t="shared" ca="1" si="1"/>
        <v>-4.3211751696766984E-2</v>
      </c>
    </row>
    <row r="49" spans="2:8" x14ac:dyDescent="0.3">
      <c r="B49" s="127">
        <v>44817</v>
      </c>
      <c r="C49" s="133">
        <v>65.449996999999996</v>
      </c>
      <c r="D49" s="239">
        <f t="shared" si="0"/>
        <v>0.11404250212765951</v>
      </c>
      <c r="E49" s="239">
        <v>4.6362878439054754E-2</v>
      </c>
      <c r="G49" s="35">
        <v>47</v>
      </c>
      <c r="H49" s="239">
        <f t="shared" ca="1" si="1"/>
        <v>-2.7922787103356581E-2</v>
      </c>
    </row>
    <row r="50" spans="2:8" x14ac:dyDescent="0.3">
      <c r="B50" s="127">
        <v>44699</v>
      </c>
      <c r="C50" s="133">
        <v>58.75</v>
      </c>
      <c r="D50" s="239">
        <f t="shared" si="0"/>
        <v>-0.44259963107021572</v>
      </c>
      <c r="E50" s="239">
        <v>4.6304504138753179E-2</v>
      </c>
      <c r="G50" s="35">
        <v>48</v>
      </c>
      <c r="H50" s="239">
        <f t="shared" ca="1" si="1"/>
        <v>4.5873914644985359E-2</v>
      </c>
    </row>
    <row r="51" spans="2:8" x14ac:dyDescent="0.3">
      <c r="B51" s="127">
        <v>45204</v>
      </c>
      <c r="C51" s="133">
        <v>105.400002</v>
      </c>
      <c r="D51" s="239">
        <f t="shared" si="0"/>
        <v>6.5722951148170852E-2</v>
      </c>
      <c r="E51" s="239">
        <v>4.6153866004962789E-2</v>
      </c>
      <c r="G51" s="35">
        <v>49</v>
      </c>
      <c r="H51" s="239">
        <f t="shared" ca="1" si="1"/>
        <v>5.4870131686847665E-2</v>
      </c>
    </row>
    <row r="52" spans="2:8" x14ac:dyDescent="0.3">
      <c r="B52" s="127">
        <v>44594</v>
      </c>
      <c r="C52" s="133">
        <v>98.900002000000001</v>
      </c>
      <c r="D52" s="239">
        <f t="shared" si="0"/>
        <v>4.6007391454022446E-2</v>
      </c>
      <c r="E52" s="239">
        <v>4.6007391454022446E-2</v>
      </c>
      <c r="G52" s="35">
        <v>50</v>
      </c>
      <c r="H52" s="239">
        <f t="shared" ca="1" si="1"/>
        <v>-3.8818086662601101E-2</v>
      </c>
    </row>
    <row r="53" spans="2:8" x14ac:dyDescent="0.3">
      <c r="B53" s="127">
        <v>44593</v>
      </c>
      <c r="C53" s="133">
        <v>94.550003000000004</v>
      </c>
      <c r="D53" s="239">
        <f t="shared" si="0"/>
        <v>-0.39196139549839226</v>
      </c>
      <c r="E53" s="239">
        <v>4.590708969232106E-2</v>
      </c>
      <c r="G53" s="35">
        <v>51</v>
      </c>
      <c r="H53" s="239">
        <f t="shared" ca="1" si="1"/>
        <v>1.8323994701829525E-2</v>
      </c>
    </row>
    <row r="54" spans="2:8" x14ac:dyDescent="0.3">
      <c r="B54" s="127">
        <v>44524</v>
      </c>
      <c r="C54" s="133">
        <v>155.5</v>
      </c>
      <c r="D54" s="239">
        <f t="shared" si="0"/>
        <v>1.9311970392308584</v>
      </c>
      <c r="E54" s="239">
        <v>4.5729678125010345E-2</v>
      </c>
      <c r="G54" s="35">
        <v>52</v>
      </c>
      <c r="H54" s="239">
        <f t="shared" ca="1" si="1"/>
        <v>5.8620133547692466E-2</v>
      </c>
    </row>
    <row r="55" spans="2:8" x14ac:dyDescent="0.3">
      <c r="B55" s="127">
        <v>45001</v>
      </c>
      <c r="C55" s="133">
        <v>53.049999</v>
      </c>
      <c r="D55" s="239">
        <f t="shared" si="0"/>
        <v>-0.21173853439501336</v>
      </c>
      <c r="E55" s="239">
        <v>4.5320177339901471E-2</v>
      </c>
      <c r="G55" s="35">
        <v>53</v>
      </c>
      <c r="H55" s="239">
        <f t="shared" ca="1" si="1"/>
        <v>-1.640418837250263E-2</v>
      </c>
    </row>
    <row r="56" spans="2:8" x14ac:dyDescent="0.3">
      <c r="B56" s="127">
        <v>45071</v>
      </c>
      <c r="C56" s="133">
        <v>67.300003000000004</v>
      </c>
      <c r="D56" s="239">
        <f t="shared" si="0"/>
        <v>0.16335359251006379</v>
      </c>
      <c r="E56" s="239">
        <v>4.4220420987762153E-2</v>
      </c>
      <c r="G56" s="35">
        <v>54</v>
      </c>
      <c r="H56" s="239">
        <f t="shared" ca="1" si="1"/>
        <v>1.9722109159859471E-2</v>
      </c>
    </row>
    <row r="57" spans="2:8" x14ac:dyDescent="0.3">
      <c r="B57" s="127">
        <v>44777</v>
      </c>
      <c r="C57" s="133">
        <v>57.849997999999999</v>
      </c>
      <c r="D57" s="239">
        <f t="shared" si="0"/>
        <v>-0.57164015760888209</v>
      </c>
      <c r="E57" s="239">
        <v>4.3282181365515197E-2</v>
      </c>
      <c r="G57" s="35">
        <v>55</v>
      </c>
      <c r="H57" s="239">
        <f t="shared" ca="1" si="1"/>
        <v>-6.8041801809033894E-2</v>
      </c>
    </row>
    <row r="58" spans="2:8" x14ac:dyDescent="0.3">
      <c r="B58" s="127">
        <v>45310</v>
      </c>
      <c r="C58" s="133">
        <v>135.050003</v>
      </c>
      <c r="D58" s="239">
        <f t="shared" si="0"/>
        <v>1.2248764542853963</v>
      </c>
      <c r="E58" s="239">
        <v>4.3259993277558806E-2</v>
      </c>
      <c r="G58" s="35">
        <v>56</v>
      </c>
      <c r="H58" s="239">
        <f t="shared" ca="1" si="1"/>
        <v>-9.7372631245739548E-3</v>
      </c>
    </row>
    <row r="59" spans="2:8" x14ac:dyDescent="0.3">
      <c r="B59" s="127">
        <v>45043</v>
      </c>
      <c r="C59" s="133">
        <v>60.700001</v>
      </c>
      <c r="D59" s="239">
        <f t="shared" si="0"/>
        <v>8.1032926766414007E-2</v>
      </c>
      <c r="E59" s="239">
        <v>4.2955325722417087E-2</v>
      </c>
      <c r="G59" s="35">
        <v>57</v>
      </c>
      <c r="H59" s="239">
        <f t="shared" ca="1" si="1"/>
        <v>3.9410499065135864E-2</v>
      </c>
    </row>
    <row r="60" spans="2:8" x14ac:dyDescent="0.3">
      <c r="B60" s="127">
        <v>44743</v>
      </c>
      <c r="C60" s="133">
        <v>56.150002000000001</v>
      </c>
      <c r="D60" s="239">
        <f t="shared" si="0"/>
        <v>-0.12607000778210115</v>
      </c>
      <c r="E60" s="239">
        <v>4.2711310778507386E-2</v>
      </c>
      <c r="G60" s="35">
        <v>58</v>
      </c>
      <c r="H60" s="239">
        <f t="shared" ca="1" si="1"/>
        <v>1.6052950189600554E-2</v>
      </c>
    </row>
    <row r="61" spans="2:8" x14ac:dyDescent="0.3">
      <c r="B61" s="127">
        <v>44789</v>
      </c>
      <c r="C61" s="133">
        <v>64.25</v>
      </c>
      <c r="D61" s="239">
        <f t="shared" si="0"/>
        <v>-0.50019448852132664</v>
      </c>
      <c r="E61" s="239">
        <v>4.048582995951417E-2</v>
      </c>
      <c r="G61" s="35">
        <v>59</v>
      </c>
      <c r="H61" s="239">
        <f t="shared" ca="1" si="1"/>
        <v>6.1540265421433041E-3</v>
      </c>
    </row>
    <row r="62" spans="2:8" x14ac:dyDescent="0.3">
      <c r="B62" s="127">
        <v>45278</v>
      </c>
      <c r="C62" s="133">
        <v>128.550003</v>
      </c>
      <c r="D62" s="239">
        <f t="shared" si="0"/>
        <v>-2.317631353299485E-2</v>
      </c>
      <c r="E62" s="239">
        <v>4.0048584790430213E-2</v>
      </c>
      <c r="G62" s="35">
        <v>60</v>
      </c>
      <c r="H62" s="239">
        <f t="shared" ca="1" si="1"/>
        <v>4.1635457296687127E-2</v>
      </c>
    </row>
    <row r="63" spans="2:8" x14ac:dyDescent="0.3">
      <c r="B63" s="127">
        <v>44551</v>
      </c>
      <c r="C63" s="133">
        <v>131.60000600000001</v>
      </c>
      <c r="D63" s="239">
        <f t="shared" si="0"/>
        <v>1.8796499588698041</v>
      </c>
      <c r="E63" s="239">
        <v>3.9905198579884692E-2</v>
      </c>
      <c r="G63" s="35">
        <v>61</v>
      </c>
      <c r="H63" s="239">
        <f t="shared" ca="1" si="1"/>
        <v>9.2440799440843234E-3</v>
      </c>
    </row>
    <row r="64" spans="2:8" x14ac:dyDescent="0.3">
      <c r="B64" s="127">
        <v>44770</v>
      </c>
      <c r="C64" s="133">
        <v>45.700001</v>
      </c>
      <c r="D64" s="239">
        <f t="shared" si="0"/>
        <v>-0.29092314775437456</v>
      </c>
      <c r="E64" s="239">
        <v>3.9817974065575107E-2</v>
      </c>
      <c r="G64" s="35">
        <v>62</v>
      </c>
      <c r="H64" s="239">
        <f t="shared" ca="1" si="1"/>
        <v>6.0252475044219427E-2</v>
      </c>
    </row>
    <row r="65" spans="2:8" x14ac:dyDescent="0.3">
      <c r="B65" s="127">
        <v>44796</v>
      </c>
      <c r="C65" s="133">
        <v>64.449996999999996</v>
      </c>
      <c r="D65" s="239">
        <f t="shared" si="0"/>
        <v>-0.53058998112330713</v>
      </c>
      <c r="E65" s="239">
        <v>3.9516080645161232E-2</v>
      </c>
      <c r="G65" s="35">
        <v>63</v>
      </c>
      <c r="H65" s="239">
        <f t="shared" ca="1" si="1"/>
        <v>-4.3825864217139153E-2</v>
      </c>
    </row>
    <row r="66" spans="2:8" x14ac:dyDescent="0.3">
      <c r="B66" s="127">
        <v>44462</v>
      </c>
      <c r="C66" s="133">
        <v>137.300003</v>
      </c>
      <c r="D66" s="239">
        <f t="shared" si="0"/>
        <v>-0.17014200368948929</v>
      </c>
      <c r="E66" s="239">
        <v>3.9364093594363624E-2</v>
      </c>
      <c r="G66" s="35">
        <v>64</v>
      </c>
      <c r="H66" s="239">
        <f t="shared" ca="1" si="1"/>
        <v>7.4862537859628681E-2</v>
      </c>
    </row>
    <row r="67" spans="2:8" x14ac:dyDescent="0.3">
      <c r="B67" s="127">
        <v>45351</v>
      </c>
      <c r="C67" s="133">
        <v>165.449997</v>
      </c>
      <c r="D67" s="239">
        <f t="shared" ref="D67:D130" si="4">(C67-C68)/C68</f>
        <v>2.0109189078995646</v>
      </c>
      <c r="E67" s="239">
        <v>3.8280456669703471E-2</v>
      </c>
      <c r="G67" s="35">
        <v>65</v>
      </c>
      <c r="H67" s="239">
        <f t="shared" ca="1" si="1"/>
        <v>3.1163673222672831E-2</v>
      </c>
    </row>
    <row r="68" spans="2:8" x14ac:dyDescent="0.3">
      <c r="B68" s="127">
        <v>44980</v>
      </c>
      <c r="C68" s="133">
        <v>54.950001</v>
      </c>
      <c r="D68" s="239">
        <f t="shared" si="4"/>
        <v>-0.60065407991333952</v>
      </c>
      <c r="E68" s="239">
        <v>3.7771481817346894E-2</v>
      </c>
      <c r="G68" s="35">
        <v>66</v>
      </c>
      <c r="H68" s="239">
        <f t="shared" ref="H68:H131" ca="1" si="5">_xlfn.NORM.INV(RAND(),N$5,N$6)</f>
        <v>4.3641184650090724E-2</v>
      </c>
    </row>
    <row r="69" spans="2:8" x14ac:dyDescent="0.3">
      <c r="B69" s="127">
        <v>44441</v>
      </c>
      <c r="C69" s="133">
        <v>137.60000600000001</v>
      </c>
      <c r="D69" s="239">
        <f t="shared" si="4"/>
        <v>0.3067426598268948</v>
      </c>
      <c r="E69" s="239">
        <v>3.7707388942350421E-2</v>
      </c>
      <c r="G69" s="35">
        <v>67</v>
      </c>
      <c r="H69" s="239">
        <f t="shared" ca="1" si="5"/>
        <v>-8.9071641268511706E-3</v>
      </c>
    </row>
    <row r="70" spans="2:8" x14ac:dyDescent="0.3">
      <c r="B70" s="127">
        <v>45202</v>
      </c>
      <c r="C70" s="133">
        <v>105.300003</v>
      </c>
      <c r="D70" s="239">
        <f t="shared" si="4"/>
        <v>-0.29541649304951134</v>
      </c>
      <c r="E70" s="239">
        <v>3.7438453201970479E-2</v>
      </c>
      <c r="G70" s="35">
        <v>68</v>
      </c>
      <c r="H70" s="239">
        <f t="shared" ca="1" si="5"/>
        <v>-2.5266539819811532E-2</v>
      </c>
    </row>
    <row r="71" spans="2:8" x14ac:dyDescent="0.3">
      <c r="B71" s="127">
        <v>45331</v>
      </c>
      <c r="C71" s="133">
        <v>149.449997</v>
      </c>
      <c r="D71" s="239">
        <f t="shared" si="4"/>
        <v>0.38958617230350046</v>
      </c>
      <c r="E71" s="239">
        <v>3.7126931139752961E-2</v>
      </c>
      <c r="G71" s="35">
        <v>69</v>
      </c>
      <c r="H71" s="239">
        <f t="shared" ca="1" si="5"/>
        <v>-4.4225732021579769E-3</v>
      </c>
    </row>
    <row r="72" spans="2:8" x14ac:dyDescent="0.3">
      <c r="B72" s="127">
        <v>45232</v>
      </c>
      <c r="C72" s="133">
        <v>107.550003</v>
      </c>
      <c r="D72" s="239">
        <f t="shared" si="4"/>
        <v>0.53642861428571431</v>
      </c>
      <c r="E72" s="239">
        <v>3.7126384873473119E-2</v>
      </c>
      <c r="G72" s="35">
        <v>70</v>
      </c>
      <c r="H72" s="239">
        <f t="shared" ca="1" si="5"/>
        <v>1.2220818168911574E-2</v>
      </c>
    </row>
    <row r="73" spans="2:8" x14ac:dyDescent="0.3">
      <c r="B73" s="127">
        <v>44726</v>
      </c>
      <c r="C73" s="133">
        <v>70</v>
      </c>
      <c r="D73" s="239">
        <f t="shared" si="4"/>
        <v>8.3591364817070135E-2</v>
      </c>
      <c r="E73" s="239">
        <v>3.7037037037037035E-2</v>
      </c>
      <c r="G73" s="35">
        <v>71</v>
      </c>
      <c r="H73" s="239">
        <f t="shared" ca="1" si="5"/>
        <v>-3.94365049161901E-2</v>
      </c>
    </row>
    <row r="74" spans="2:8" x14ac:dyDescent="0.3">
      <c r="B74" s="127">
        <v>44859</v>
      </c>
      <c r="C74" s="133">
        <v>64.599997999999999</v>
      </c>
      <c r="D74" s="239">
        <f t="shared" si="4"/>
        <v>-0.54151880233578997</v>
      </c>
      <c r="E74" s="239">
        <v>3.6086609016410878E-2</v>
      </c>
      <c r="G74" s="35">
        <v>72</v>
      </c>
      <c r="H74" s="239">
        <f t="shared" ca="1" si="5"/>
        <v>-8.8364046671707899E-3</v>
      </c>
    </row>
    <row r="75" spans="2:8" x14ac:dyDescent="0.3">
      <c r="B75" s="127">
        <v>44511</v>
      </c>
      <c r="C75" s="133">
        <v>140.89999399999999</v>
      </c>
      <c r="D75" s="239">
        <f t="shared" si="4"/>
        <v>0.36862552798325965</v>
      </c>
      <c r="E75" s="239">
        <v>3.5648591643176873E-2</v>
      </c>
      <c r="G75" s="35">
        <v>73</v>
      </c>
      <c r="H75" s="239">
        <f t="shared" ca="1" si="5"/>
        <v>1.9142114347823716E-2</v>
      </c>
    </row>
    <row r="76" spans="2:8" x14ac:dyDescent="0.3">
      <c r="B76" s="127">
        <v>45184</v>
      </c>
      <c r="C76" s="133">
        <v>102.949997</v>
      </c>
      <c r="D76" s="239">
        <f t="shared" si="4"/>
        <v>0.87522756374398669</v>
      </c>
      <c r="E76" s="239">
        <v>3.5193565666975339E-2</v>
      </c>
      <c r="G76" s="35">
        <v>74</v>
      </c>
      <c r="H76" s="239">
        <f t="shared" ca="1" si="5"/>
        <v>-1.4413428959804298E-2</v>
      </c>
    </row>
    <row r="77" spans="2:8" x14ac:dyDescent="0.3">
      <c r="B77" s="127">
        <v>45002</v>
      </c>
      <c r="C77" s="133">
        <v>54.900002000000001</v>
      </c>
      <c r="D77" s="239">
        <f t="shared" si="4"/>
        <v>-5.1813469712833515E-2</v>
      </c>
      <c r="E77" s="239">
        <v>3.4872818753493302E-2</v>
      </c>
      <c r="G77" s="35">
        <v>75</v>
      </c>
      <c r="H77" s="239">
        <f t="shared" ca="1" si="5"/>
        <v>1.7132680538590198E-2</v>
      </c>
    </row>
    <row r="78" spans="2:8" x14ac:dyDescent="0.3">
      <c r="B78" s="127">
        <v>44784</v>
      </c>
      <c r="C78" s="133">
        <v>57.900002000000001</v>
      </c>
      <c r="D78" s="239">
        <f t="shared" si="4"/>
        <v>-0.27895392482114856</v>
      </c>
      <c r="E78" s="239">
        <v>3.4852564167067668E-2</v>
      </c>
      <c r="G78" s="35">
        <v>76</v>
      </c>
      <c r="H78" s="239">
        <f t="shared" ca="1" si="5"/>
        <v>1.3471816946254694E-2</v>
      </c>
    </row>
    <row r="79" spans="2:8" x14ac:dyDescent="0.3">
      <c r="B79" s="127">
        <v>45128</v>
      </c>
      <c r="C79" s="133">
        <v>80.300003000000004</v>
      </c>
      <c r="D79" s="239">
        <f t="shared" si="4"/>
        <v>0.25370802871000647</v>
      </c>
      <c r="E79" s="239">
        <v>3.4793879762728915E-2</v>
      </c>
      <c r="G79" s="35">
        <v>77</v>
      </c>
      <c r="H79" s="239">
        <f t="shared" ca="1" si="5"/>
        <v>1.1969623436666195E-2</v>
      </c>
    </row>
    <row r="80" spans="2:8" x14ac:dyDescent="0.3">
      <c r="B80" s="127">
        <v>44838</v>
      </c>
      <c r="C80" s="133">
        <v>64.050003000000004</v>
      </c>
      <c r="D80" s="239">
        <f t="shared" si="4"/>
        <v>-0.4840918085526893</v>
      </c>
      <c r="E80" s="239">
        <v>3.4733456066770453E-2</v>
      </c>
      <c r="G80" s="35">
        <v>78</v>
      </c>
      <c r="H80" s="239">
        <f t="shared" ca="1" si="5"/>
        <v>7.7976239702204223E-3</v>
      </c>
    </row>
    <row r="81" spans="2:8" x14ac:dyDescent="0.3">
      <c r="B81" s="127">
        <v>45274</v>
      </c>
      <c r="C81" s="133">
        <v>124.150002</v>
      </c>
      <c r="D81" s="239">
        <f t="shared" si="4"/>
        <v>1.3012048136940719</v>
      </c>
      <c r="E81" s="239">
        <v>3.4583350000000006E-2</v>
      </c>
      <c r="G81" s="35">
        <v>79</v>
      </c>
      <c r="H81" s="239">
        <f t="shared" ca="1" si="5"/>
        <v>-5.6276433250504174E-2</v>
      </c>
    </row>
    <row r="82" spans="2:8" x14ac:dyDescent="0.3">
      <c r="B82" s="127">
        <v>45026</v>
      </c>
      <c r="C82" s="133">
        <v>53.950001</v>
      </c>
      <c r="D82" s="239">
        <f t="shared" si="4"/>
        <v>-3.7466512711266942E-2</v>
      </c>
      <c r="E82" s="239">
        <v>3.4515799251551314E-2</v>
      </c>
      <c r="G82" s="35">
        <v>80</v>
      </c>
      <c r="H82" s="239">
        <f t="shared" ca="1" si="5"/>
        <v>-7.5182644509736137E-3</v>
      </c>
    </row>
    <row r="83" spans="2:8" x14ac:dyDescent="0.3">
      <c r="B83" s="127">
        <v>45037</v>
      </c>
      <c r="C83" s="133">
        <v>56.049999</v>
      </c>
      <c r="D83" s="239">
        <f t="shared" si="4"/>
        <v>-0.14687973273423433</v>
      </c>
      <c r="E83" s="239">
        <v>3.4132803798287738E-2</v>
      </c>
      <c r="G83" s="35">
        <v>81</v>
      </c>
      <c r="H83" s="239">
        <f t="shared" ca="1" si="5"/>
        <v>1.9605031196203382E-2</v>
      </c>
    </row>
    <row r="84" spans="2:8" x14ac:dyDescent="0.3">
      <c r="B84" s="127">
        <v>45050</v>
      </c>
      <c r="C84" s="133">
        <v>65.699996999999996</v>
      </c>
      <c r="D84" s="239">
        <f t="shared" si="4"/>
        <v>-0.48951050092099069</v>
      </c>
      <c r="E84" s="239">
        <v>3.3831597699946411E-2</v>
      </c>
      <c r="G84" s="35">
        <v>82</v>
      </c>
      <c r="H84" s="239">
        <f t="shared" ca="1" si="5"/>
        <v>9.1117653976355191E-3</v>
      </c>
    </row>
    <row r="85" spans="2:8" x14ac:dyDescent="0.3">
      <c r="B85" s="127">
        <v>45293</v>
      </c>
      <c r="C85" s="133">
        <v>128.699997</v>
      </c>
      <c r="D85" s="239">
        <f t="shared" si="4"/>
        <v>1.6079027804621187</v>
      </c>
      <c r="E85" s="239">
        <v>3.3734915662650571E-2</v>
      </c>
      <c r="G85" s="35">
        <v>83</v>
      </c>
      <c r="H85" s="239">
        <f t="shared" ca="1" si="5"/>
        <v>4.5493158914434083E-2</v>
      </c>
    </row>
    <row r="86" spans="2:8" x14ac:dyDescent="0.3">
      <c r="B86" s="127">
        <v>44964</v>
      </c>
      <c r="C86" s="133">
        <v>49.349997999999999</v>
      </c>
      <c r="D86" s="239">
        <f t="shared" si="4"/>
        <v>-8.9483448533515725E-2</v>
      </c>
      <c r="E86" s="239">
        <v>3.3507811518324597E-2</v>
      </c>
      <c r="G86" s="35">
        <v>84</v>
      </c>
      <c r="H86" s="239">
        <f t="shared" ca="1" si="5"/>
        <v>-1.422264995345273E-2</v>
      </c>
    </row>
    <row r="87" spans="2:8" x14ac:dyDescent="0.3">
      <c r="B87" s="127">
        <v>44692</v>
      </c>
      <c r="C87" s="133">
        <v>54.200001</v>
      </c>
      <c r="D87" s="239">
        <f t="shared" si="4"/>
        <v>-0.16743467488278571</v>
      </c>
      <c r="E87" s="239">
        <v>3.3365108992085626E-2</v>
      </c>
      <c r="G87" s="35">
        <v>85</v>
      </c>
      <c r="H87" s="239">
        <f t="shared" ca="1" si="5"/>
        <v>3.2048274129190792E-2</v>
      </c>
    </row>
    <row r="88" spans="2:8" x14ac:dyDescent="0.3">
      <c r="B88" s="127">
        <v>44872</v>
      </c>
      <c r="C88" s="133">
        <v>65.099997999999999</v>
      </c>
      <c r="D88" s="239">
        <f t="shared" si="4"/>
        <v>-5.7204993894062597E-2</v>
      </c>
      <c r="E88" s="239">
        <v>3.3333301587301578E-2</v>
      </c>
      <c r="G88" s="35">
        <v>86</v>
      </c>
      <c r="H88" s="239">
        <f t="shared" ca="1" si="5"/>
        <v>4.2300207221010661E-2</v>
      </c>
    </row>
    <row r="89" spans="2:8" x14ac:dyDescent="0.3">
      <c r="B89" s="127">
        <v>45077</v>
      </c>
      <c r="C89" s="133">
        <v>69.050003000000004</v>
      </c>
      <c r="D89" s="239">
        <f t="shared" si="4"/>
        <v>-0.50430723967751812</v>
      </c>
      <c r="E89" s="239">
        <v>3.2909574656980613E-2</v>
      </c>
      <c r="G89" s="35">
        <v>87</v>
      </c>
      <c r="H89" s="239">
        <f t="shared" ca="1" si="5"/>
        <v>-1.8506658664427093E-4</v>
      </c>
    </row>
    <row r="90" spans="2:8" x14ac:dyDescent="0.3">
      <c r="B90" s="127">
        <v>44428</v>
      </c>
      <c r="C90" s="133">
        <v>139.300003</v>
      </c>
      <c r="D90" s="239">
        <f t="shared" si="4"/>
        <v>1.6046658670459839E-2</v>
      </c>
      <c r="E90" s="239">
        <v>3.2234205977788997E-2</v>
      </c>
      <c r="G90" s="35">
        <v>88</v>
      </c>
      <c r="H90" s="239">
        <f t="shared" ca="1" si="5"/>
        <v>-2.0901811662877842E-2</v>
      </c>
    </row>
    <row r="91" spans="2:8" x14ac:dyDescent="0.3">
      <c r="B91" s="127">
        <v>44559</v>
      </c>
      <c r="C91" s="133">
        <v>137.10000600000001</v>
      </c>
      <c r="D91" s="239">
        <f t="shared" si="4"/>
        <v>9.548544793471124E-2</v>
      </c>
      <c r="E91" s="239">
        <v>3.1990965811473128E-2</v>
      </c>
      <c r="G91" s="35">
        <v>89</v>
      </c>
      <c r="H91" s="239">
        <f t="shared" ca="1" si="5"/>
        <v>8.4109006627832213E-3</v>
      </c>
    </row>
    <row r="92" spans="2:8" x14ac:dyDescent="0.3">
      <c r="B92" s="127">
        <v>45238</v>
      </c>
      <c r="C92" s="133">
        <v>125.150002</v>
      </c>
      <c r="D92" s="239">
        <f t="shared" si="4"/>
        <v>1.1670996017316018</v>
      </c>
      <c r="E92" s="239">
        <v>3.1739479841562716E-2</v>
      </c>
      <c r="G92" s="35">
        <v>90</v>
      </c>
      <c r="H92" s="239">
        <f t="shared" ca="1" si="5"/>
        <v>9.4227982650622849E-2</v>
      </c>
    </row>
    <row r="93" spans="2:8" x14ac:dyDescent="0.3">
      <c r="B93" s="127">
        <v>45041</v>
      </c>
      <c r="C93" s="133">
        <v>57.75</v>
      </c>
      <c r="D93" s="239">
        <f t="shared" si="4"/>
        <v>-5.8679675914577852E-2</v>
      </c>
      <c r="E93" s="239">
        <v>3.125E-2</v>
      </c>
      <c r="G93" s="35">
        <v>91</v>
      </c>
      <c r="H93" s="239">
        <f t="shared" ca="1" si="5"/>
        <v>-5.40057772280209E-4</v>
      </c>
    </row>
    <row r="94" spans="2:8" x14ac:dyDescent="0.3">
      <c r="B94" s="127">
        <v>44812</v>
      </c>
      <c r="C94" s="133">
        <v>61.349997999999999</v>
      </c>
      <c r="D94" s="239">
        <f t="shared" si="4"/>
        <v>-0.17651009395973155</v>
      </c>
      <c r="E94" s="239">
        <v>3.1092403361344528E-2</v>
      </c>
      <c r="G94" s="35">
        <v>92</v>
      </c>
      <c r="H94" s="239">
        <f t="shared" ca="1" si="5"/>
        <v>-4.158136155382402E-3</v>
      </c>
    </row>
    <row r="95" spans="2:8" x14ac:dyDescent="0.3">
      <c r="B95" s="127">
        <v>45084</v>
      </c>
      <c r="C95" s="133">
        <v>74.5</v>
      </c>
      <c r="D95" s="239">
        <f t="shared" si="4"/>
        <v>-0.11203816181077088</v>
      </c>
      <c r="E95" s="239">
        <v>2.9716683613453598E-2</v>
      </c>
      <c r="G95" s="35">
        <v>93</v>
      </c>
      <c r="H95" s="239">
        <f t="shared" ca="1" si="5"/>
        <v>-9.5957290190253376E-3</v>
      </c>
    </row>
    <row r="96" spans="2:8" x14ac:dyDescent="0.3">
      <c r="B96" s="127">
        <v>44664</v>
      </c>
      <c r="C96" s="133">
        <v>83.900002000000001</v>
      </c>
      <c r="D96" s="239">
        <f t="shared" si="4"/>
        <v>2.0681326788856265E-2</v>
      </c>
      <c r="E96" s="239">
        <v>2.9447877300613504E-2</v>
      </c>
      <c r="G96" s="35">
        <v>94</v>
      </c>
      <c r="H96" s="239">
        <f t="shared" ca="1" si="5"/>
        <v>-6.7897280726009744E-4</v>
      </c>
    </row>
    <row r="97" spans="2:8" x14ac:dyDescent="0.3">
      <c r="B97" s="127">
        <v>44623</v>
      </c>
      <c r="C97" s="133">
        <v>82.199996999999996</v>
      </c>
      <c r="D97" s="239">
        <f t="shared" si="4"/>
        <v>-0.46553969182952493</v>
      </c>
      <c r="E97" s="239">
        <v>2.9430169804136961E-2</v>
      </c>
      <c r="G97" s="35">
        <v>95</v>
      </c>
      <c r="H97" s="239">
        <f t="shared" ca="1" si="5"/>
        <v>-6.0592499763530002E-3</v>
      </c>
    </row>
    <row r="98" spans="2:8" x14ac:dyDescent="0.3">
      <c r="B98" s="127">
        <v>45334</v>
      </c>
      <c r="C98" s="133">
        <v>153.800003</v>
      </c>
      <c r="D98" s="239">
        <f t="shared" si="4"/>
        <v>1.2113586824719476</v>
      </c>
      <c r="E98" s="239">
        <v>2.910676538856008E-2</v>
      </c>
      <c r="G98" s="35">
        <v>96</v>
      </c>
      <c r="H98" s="239">
        <f t="shared" ca="1" si="5"/>
        <v>-1.398697627391262E-2</v>
      </c>
    </row>
    <row r="99" spans="2:8" x14ac:dyDescent="0.3">
      <c r="B99" s="127">
        <v>44735</v>
      </c>
      <c r="C99" s="133">
        <v>69.550003000000004</v>
      </c>
      <c r="D99" s="239">
        <f t="shared" si="4"/>
        <v>-0.50795896676509511</v>
      </c>
      <c r="E99" s="239">
        <v>2.884622866408967E-2</v>
      </c>
      <c r="G99" s="35">
        <v>97</v>
      </c>
      <c r="H99" s="239">
        <f t="shared" ca="1" si="5"/>
        <v>2.5428623339516634E-2</v>
      </c>
    </row>
    <row r="100" spans="2:8" x14ac:dyDescent="0.3">
      <c r="B100" s="127">
        <v>44564</v>
      </c>
      <c r="C100" s="133">
        <v>141.35000600000001</v>
      </c>
      <c r="D100" s="239">
        <f t="shared" si="4"/>
        <v>1.061998538497511</v>
      </c>
      <c r="E100" s="239">
        <v>2.8748269086532968E-2</v>
      </c>
      <c r="G100" s="35">
        <v>98</v>
      </c>
      <c r="H100" s="239">
        <f t="shared" ca="1" si="5"/>
        <v>-1.7342011102165947E-2</v>
      </c>
    </row>
    <row r="101" spans="2:8" x14ac:dyDescent="0.3">
      <c r="B101" s="127">
        <v>44897</v>
      </c>
      <c r="C101" s="133">
        <v>68.550003000000004</v>
      </c>
      <c r="D101" s="239">
        <f t="shared" si="4"/>
        <v>2.1609613162730711E-2</v>
      </c>
      <c r="E101" s="239">
        <v>2.8507140930018323E-2</v>
      </c>
      <c r="G101" s="35">
        <v>99</v>
      </c>
      <c r="H101" s="239">
        <f t="shared" ca="1" si="5"/>
        <v>6.6823203340434616E-3</v>
      </c>
    </row>
    <row r="102" spans="2:8" x14ac:dyDescent="0.3">
      <c r="B102" s="127">
        <v>44791</v>
      </c>
      <c r="C102" s="133">
        <v>67.099997999999999</v>
      </c>
      <c r="D102" s="239">
        <f t="shared" si="4"/>
        <v>-0.16490355108658497</v>
      </c>
      <c r="E102" s="239">
        <v>2.8352459770114934E-2</v>
      </c>
      <c r="G102" s="35">
        <v>100</v>
      </c>
      <c r="H102" s="239">
        <f t="shared" ca="1" si="5"/>
        <v>-6.8886940878726946E-2</v>
      </c>
    </row>
    <row r="103" spans="2:8" x14ac:dyDescent="0.3">
      <c r="B103" s="127">
        <v>44629</v>
      </c>
      <c r="C103" s="133">
        <v>80.349997999999999</v>
      </c>
      <c r="D103" s="239">
        <f t="shared" si="4"/>
        <v>-0.33041668333333335</v>
      </c>
      <c r="E103" s="239">
        <v>2.8150939778606773E-2</v>
      </c>
      <c r="G103" s="35">
        <v>101</v>
      </c>
      <c r="H103" s="239">
        <f t="shared" ca="1" si="5"/>
        <v>3.3214712766398466E-2</v>
      </c>
    </row>
    <row r="104" spans="2:8" x14ac:dyDescent="0.3">
      <c r="B104" s="127">
        <v>45273</v>
      </c>
      <c r="C104" s="133">
        <v>120</v>
      </c>
      <c r="D104" s="239">
        <f t="shared" si="4"/>
        <v>0.10091743119266056</v>
      </c>
      <c r="E104" s="239">
        <v>2.7837259100642397E-2</v>
      </c>
      <c r="G104" s="35">
        <v>102</v>
      </c>
      <c r="H104" s="239">
        <f t="shared" ca="1" si="5"/>
        <v>-1.1144580140756932E-2</v>
      </c>
    </row>
    <row r="105" spans="2:8" x14ac:dyDescent="0.3">
      <c r="B105" s="127">
        <v>45210</v>
      </c>
      <c r="C105" s="133">
        <v>109</v>
      </c>
      <c r="D105" s="239">
        <f t="shared" si="4"/>
        <v>-0.28641571194762683</v>
      </c>
      <c r="E105" s="239">
        <v>2.7817038345581149E-2</v>
      </c>
      <c r="G105" s="35">
        <v>103</v>
      </c>
      <c r="H105" s="239">
        <f t="shared" ca="1" si="5"/>
        <v>2.7670241694146943E-2</v>
      </c>
    </row>
    <row r="106" spans="2:8" x14ac:dyDescent="0.3">
      <c r="B106" s="127">
        <v>45365</v>
      </c>
      <c r="C106" s="133">
        <v>152.75</v>
      </c>
      <c r="D106" s="239">
        <f t="shared" si="4"/>
        <v>0.10408379743763793</v>
      </c>
      <c r="E106" s="239">
        <v>2.7581608916849385E-2</v>
      </c>
      <c r="G106" s="35">
        <v>104</v>
      </c>
      <c r="H106" s="239">
        <f t="shared" ca="1" si="5"/>
        <v>2.0910711418450398E-2</v>
      </c>
    </row>
    <row r="107" spans="2:8" x14ac:dyDescent="0.3">
      <c r="B107" s="127">
        <v>45302</v>
      </c>
      <c r="C107" s="133">
        <v>138.35000600000001</v>
      </c>
      <c r="D107" s="239">
        <f t="shared" si="4"/>
        <v>3.7884492770791638E-2</v>
      </c>
      <c r="E107" s="239">
        <v>2.7478738691960249E-2</v>
      </c>
      <c r="G107" s="35">
        <v>105</v>
      </c>
      <c r="H107" s="239">
        <f t="shared" ca="1" si="5"/>
        <v>-3.412567408313625E-2</v>
      </c>
    </row>
    <row r="108" spans="2:8" x14ac:dyDescent="0.3">
      <c r="B108" s="127">
        <v>45296</v>
      </c>
      <c r="C108" s="133">
        <v>133.300003</v>
      </c>
      <c r="D108" s="239">
        <f t="shared" si="4"/>
        <v>-0.16557118622848199</v>
      </c>
      <c r="E108" s="239">
        <v>2.736033140655109E-2</v>
      </c>
      <c r="G108" s="35">
        <v>106</v>
      </c>
      <c r="H108" s="239">
        <f t="shared" ca="1" si="5"/>
        <v>2.3677454612614546E-2</v>
      </c>
    </row>
    <row r="109" spans="2:8" x14ac:dyDescent="0.3">
      <c r="B109" s="127">
        <v>44525</v>
      </c>
      <c r="C109" s="133">
        <v>159.75</v>
      </c>
      <c r="D109" s="239">
        <f t="shared" si="4"/>
        <v>0.88051801814660458</v>
      </c>
      <c r="E109" s="239">
        <v>2.7331189710610933E-2</v>
      </c>
      <c r="G109" s="35">
        <v>107</v>
      </c>
      <c r="H109" s="239">
        <f t="shared" ca="1" si="5"/>
        <v>2.8394960378904092E-2</v>
      </c>
    </row>
    <row r="110" spans="2:8" x14ac:dyDescent="0.3">
      <c r="B110" s="127">
        <v>44608</v>
      </c>
      <c r="C110" s="133">
        <v>84.949996999999996</v>
      </c>
      <c r="D110" s="239">
        <f t="shared" si="4"/>
        <v>0.54595078169334332</v>
      </c>
      <c r="E110" s="239">
        <v>2.7206772450064299E-2</v>
      </c>
      <c r="G110" s="35">
        <v>108</v>
      </c>
      <c r="H110" s="239">
        <f t="shared" ca="1" si="5"/>
        <v>7.935658914190484E-2</v>
      </c>
    </row>
    <row r="111" spans="2:8" x14ac:dyDescent="0.3">
      <c r="B111" s="127">
        <v>44986</v>
      </c>
      <c r="C111" s="133">
        <v>54.950001</v>
      </c>
      <c r="D111" s="239">
        <f t="shared" si="4"/>
        <v>-0.68455796816115899</v>
      </c>
      <c r="E111" s="239">
        <v>2.7102822429906546E-2</v>
      </c>
      <c r="G111" s="35">
        <v>109</v>
      </c>
      <c r="H111" s="239">
        <f t="shared" ca="1" si="5"/>
        <v>3.4874465661713966E-3</v>
      </c>
    </row>
    <row r="112" spans="2:8" x14ac:dyDescent="0.3">
      <c r="B112" s="127">
        <v>45373</v>
      </c>
      <c r="C112" s="133">
        <v>174.199997</v>
      </c>
      <c r="D112" s="239">
        <f t="shared" si="4"/>
        <v>1.5941919852809534</v>
      </c>
      <c r="E112" s="239">
        <v>2.6819942003652557E-2</v>
      </c>
      <c r="G112" s="35">
        <v>110</v>
      </c>
      <c r="H112" s="239">
        <f t="shared" ca="1" si="5"/>
        <v>7.0148204700900982E-2</v>
      </c>
    </row>
    <row r="113" spans="2:8" x14ac:dyDescent="0.3">
      <c r="B113" s="127">
        <v>44720</v>
      </c>
      <c r="C113" s="133">
        <v>67.150002000000001</v>
      </c>
      <c r="D113" s="239">
        <f t="shared" si="4"/>
        <v>2.9118804597701158E-2</v>
      </c>
      <c r="E113" s="239">
        <v>2.6758408967632753E-2</v>
      </c>
      <c r="G113" s="35">
        <v>111</v>
      </c>
      <c r="H113" s="239">
        <f t="shared" ca="1" si="5"/>
        <v>2.2336613012609141E-2</v>
      </c>
    </row>
    <row r="114" spans="2:8" x14ac:dyDescent="0.3">
      <c r="B114" s="127">
        <v>44895</v>
      </c>
      <c r="C114" s="133">
        <v>65.25</v>
      </c>
      <c r="D114" s="239">
        <f t="shared" si="4"/>
        <v>-0.15039065818786496</v>
      </c>
      <c r="E114" s="239">
        <v>2.67506062431252E-2</v>
      </c>
      <c r="G114" s="35">
        <v>112</v>
      </c>
      <c r="H114" s="239">
        <f t="shared" ca="1" si="5"/>
        <v>-1.8431438417562175E-3</v>
      </c>
    </row>
    <row r="115" spans="2:8" x14ac:dyDescent="0.3">
      <c r="B115" s="127">
        <v>45118</v>
      </c>
      <c r="C115" s="133">
        <v>76.800003000000004</v>
      </c>
      <c r="D115" s="239">
        <f t="shared" si="4"/>
        <v>0.23771159126046085</v>
      </c>
      <c r="E115" s="239">
        <v>2.6737966842060153E-2</v>
      </c>
      <c r="G115" s="35">
        <v>113</v>
      </c>
      <c r="H115" s="239">
        <f t="shared" ca="1" si="5"/>
        <v>7.2035844700851392E-2</v>
      </c>
    </row>
    <row r="116" spans="2:8" x14ac:dyDescent="0.3">
      <c r="B116" s="127">
        <v>44708</v>
      </c>
      <c r="C116" s="133">
        <v>62.049999</v>
      </c>
      <c r="D116" s="239">
        <f t="shared" si="4"/>
        <v>-0.56939627747135557</v>
      </c>
      <c r="E116" s="239">
        <v>2.6468121977367698E-2</v>
      </c>
      <c r="G116" s="35">
        <v>114</v>
      </c>
      <c r="H116" s="239">
        <f t="shared" ca="1" si="5"/>
        <v>-2.7477940162295725E-2</v>
      </c>
    </row>
    <row r="117" spans="2:8" x14ac:dyDescent="0.3">
      <c r="B117" s="127">
        <v>45330</v>
      </c>
      <c r="C117" s="133">
        <v>144.10000600000001</v>
      </c>
      <c r="D117" s="239">
        <f t="shared" si="4"/>
        <v>1.9558975589743592</v>
      </c>
      <c r="E117" s="239">
        <v>2.6353362949574025E-2</v>
      </c>
      <c r="G117" s="35">
        <v>115</v>
      </c>
      <c r="H117" s="239">
        <f t="shared" ca="1" si="5"/>
        <v>-1.139498906854013E-2</v>
      </c>
    </row>
    <row r="118" spans="2:8" x14ac:dyDescent="0.3">
      <c r="B118" s="127">
        <v>44960</v>
      </c>
      <c r="C118" s="133">
        <v>48.75</v>
      </c>
      <c r="D118" s="239">
        <f t="shared" si="4"/>
        <v>-0.48303289025346058</v>
      </c>
      <c r="E118" s="239">
        <v>2.6315789473684209E-2</v>
      </c>
      <c r="G118" s="35">
        <v>116</v>
      </c>
      <c r="H118" s="239">
        <f t="shared" ca="1" si="5"/>
        <v>6.1301395996048461E-2</v>
      </c>
    </row>
    <row r="119" spans="2:8" x14ac:dyDescent="0.3">
      <c r="B119" s="127">
        <v>45161</v>
      </c>
      <c r="C119" s="133">
        <v>94.300003000000004</v>
      </c>
      <c r="D119" s="239">
        <f t="shared" si="4"/>
        <v>-0.3136826265072471</v>
      </c>
      <c r="E119" s="239">
        <v>2.6115353076923798E-2</v>
      </c>
      <c r="G119" s="35">
        <v>117</v>
      </c>
      <c r="H119" s="239">
        <f t="shared" ca="1" si="5"/>
        <v>1.8983099252167384E-2</v>
      </c>
    </row>
    <row r="120" spans="2:8" x14ac:dyDescent="0.3">
      <c r="B120" s="127">
        <v>44561</v>
      </c>
      <c r="C120" s="133">
        <v>137.39999399999999</v>
      </c>
      <c r="D120" s="239">
        <f t="shared" si="4"/>
        <v>0.45089755388271024</v>
      </c>
      <c r="E120" s="239">
        <v>2.5755857239772809E-2</v>
      </c>
      <c r="G120" s="35">
        <v>118</v>
      </c>
      <c r="H120" s="239">
        <f t="shared" ca="1" si="5"/>
        <v>2.1515368227587681E-2</v>
      </c>
    </row>
    <row r="121" spans="2:8" x14ac:dyDescent="0.3">
      <c r="B121" s="127">
        <v>45167</v>
      </c>
      <c r="C121" s="133">
        <v>94.699996999999996</v>
      </c>
      <c r="D121" s="239">
        <f t="shared" si="4"/>
        <v>-0.18782162414788381</v>
      </c>
      <c r="E121" s="239">
        <v>2.5446659998844795E-2</v>
      </c>
      <c r="G121" s="35">
        <v>119</v>
      </c>
      <c r="H121" s="239">
        <f t="shared" ca="1" si="5"/>
        <v>-3.6971772607049008E-2</v>
      </c>
    </row>
    <row r="122" spans="2:8" x14ac:dyDescent="0.3">
      <c r="B122" s="127">
        <v>45259</v>
      </c>
      <c r="C122" s="133">
        <v>116.599998</v>
      </c>
      <c r="D122" s="239">
        <f t="shared" si="4"/>
        <v>-0.31270261052882792</v>
      </c>
      <c r="E122" s="239">
        <v>2.4604524834678568E-2</v>
      </c>
      <c r="G122" s="35">
        <v>120</v>
      </c>
      <c r="H122" s="239">
        <f t="shared" ca="1" si="5"/>
        <v>-1.5188919281107209E-2</v>
      </c>
    </row>
    <row r="123" spans="2:8" x14ac:dyDescent="0.3">
      <c r="B123" s="127">
        <v>45372</v>
      </c>
      <c r="C123" s="133">
        <v>169.64999399999999</v>
      </c>
      <c r="D123" s="239">
        <f t="shared" si="4"/>
        <v>1.0124553732222286</v>
      </c>
      <c r="E123" s="239">
        <v>2.4456448389259023E-2</v>
      </c>
      <c r="G123" s="35">
        <v>121</v>
      </c>
      <c r="H123" s="239">
        <f t="shared" ca="1" si="5"/>
        <v>1.6634935891975167E-2</v>
      </c>
    </row>
    <row r="124" spans="2:8" x14ac:dyDescent="0.3">
      <c r="B124" s="127">
        <v>44652</v>
      </c>
      <c r="C124" s="133">
        <v>84.300003000000004</v>
      </c>
      <c r="D124" s="239">
        <f t="shared" si="4"/>
        <v>0.8012821538735504</v>
      </c>
      <c r="E124" s="239">
        <v>2.4301335687679136E-2</v>
      </c>
      <c r="G124" s="35">
        <v>122</v>
      </c>
      <c r="H124" s="239">
        <f t="shared" ca="1" si="5"/>
        <v>-1.8825340163713331E-2</v>
      </c>
    </row>
    <row r="125" spans="2:8" x14ac:dyDescent="0.3">
      <c r="B125" s="127">
        <v>44771</v>
      </c>
      <c r="C125" s="133">
        <v>46.799999</v>
      </c>
      <c r="D125" s="239">
        <f t="shared" si="4"/>
        <v>-0.49075083806853453</v>
      </c>
      <c r="E125" s="239">
        <v>2.4069977591466559E-2</v>
      </c>
      <c r="G125" s="35">
        <v>123</v>
      </c>
      <c r="H125" s="239">
        <f t="shared" ca="1" si="5"/>
        <v>-6.2953021190804617E-3</v>
      </c>
    </row>
    <row r="126" spans="2:8" x14ac:dyDescent="0.3">
      <c r="B126" s="127">
        <v>45160</v>
      </c>
      <c r="C126" s="133">
        <v>91.900002000000001</v>
      </c>
      <c r="D126" s="239">
        <f t="shared" si="4"/>
        <v>0.18427840681129917</v>
      </c>
      <c r="E126" s="239">
        <v>2.3955454038997223E-2</v>
      </c>
      <c r="G126" s="35">
        <v>124</v>
      </c>
      <c r="H126" s="239">
        <f t="shared" ca="1" si="5"/>
        <v>1.0472452939188452E-3</v>
      </c>
    </row>
    <row r="127" spans="2:8" x14ac:dyDescent="0.3">
      <c r="B127" s="127">
        <v>45086</v>
      </c>
      <c r="C127" s="133">
        <v>77.599997999999999</v>
      </c>
      <c r="D127" s="239">
        <f t="shared" si="4"/>
        <v>0.38324422043651413</v>
      </c>
      <c r="E127" s="239">
        <v>2.374663494406452E-2</v>
      </c>
      <c r="G127" s="35">
        <v>125</v>
      </c>
      <c r="H127" s="239">
        <f t="shared" ca="1" si="5"/>
        <v>-1.8159514291409277E-2</v>
      </c>
    </row>
    <row r="128" spans="2:8" x14ac:dyDescent="0.3">
      <c r="B128" s="127">
        <v>44753</v>
      </c>
      <c r="C128" s="133">
        <v>56.099997999999999</v>
      </c>
      <c r="D128" s="239">
        <f t="shared" si="4"/>
        <v>-0.10668791571159102</v>
      </c>
      <c r="E128" s="239">
        <v>2.3722609921945432E-2</v>
      </c>
      <c r="G128" s="35">
        <v>126</v>
      </c>
      <c r="H128" s="239">
        <f t="shared" ca="1" si="5"/>
        <v>-2.638373891688971E-2</v>
      </c>
    </row>
    <row r="129" spans="2:8" x14ac:dyDescent="0.3">
      <c r="B129" s="127">
        <v>44813</v>
      </c>
      <c r="C129" s="133">
        <v>62.799999</v>
      </c>
      <c r="D129" s="239">
        <f t="shared" si="4"/>
        <v>-0.48397698810132261</v>
      </c>
      <c r="E129" s="239">
        <v>2.3634898896003228E-2</v>
      </c>
      <c r="G129" s="35">
        <v>127</v>
      </c>
      <c r="H129" s="239">
        <f t="shared" ca="1" si="5"/>
        <v>-3.491818375413578E-2</v>
      </c>
    </row>
    <row r="130" spans="2:8" x14ac:dyDescent="0.3">
      <c r="B130" s="127">
        <v>45267</v>
      </c>
      <c r="C130" s="133">
        <v>121.699997</v>
      </c>
      <c r="D130" s="239">
        <f t="shared" si="4"/>
        <v>0.92563283345517666</v>
      </c>
      <c r="E130" s="239">
        <v>2.3549158560989727E-2</v>
      </c>
      <c r="G130" s="35">
        <v>128</v>
      </c>
      <c r="H130" s="239">
        <f t="shared" ca="1" si="5"/>
        <v>-4.2846143928658249E-3</v>
      </c>
    </row>
    <row r="131" spans="2:8" x14ac:dyDescent="0.3">
      <c r="B131" s="127">
        <v>44889</v>
      </c>
      <c r="C131" s="133">
        <v>63.200001</v>
      </c>
      <c r="D131" s="239">
        <f t="shared" ref="D131:D194" si="6">(C131-C132)/C132</f>
        <v>-6.5088714943453085E-2</v>
      </c>
      <c r="E131" s="239">
        <v>2.3481797570850206E-2</v>
      </c>
      <c r="G131" s="35">
        <v>129</v>
      </c>
      <c r="H131" s="239">
        <f t="shared" ca="1" si="5"/>
        <v>6.3556060802573864E-3</v>
      </c>
    </row>
    <row r="132" spans="2:8" x14ac:dyDescent="0.3">
      <c r="B132" s="127">
        <v>44734</v>
      </c>
      <c r="C132" s="133">
        <v>67.599997999999999</v>
      </c>
      <c r="D132" s="239">
        <f t="shared" si="6"/>
        <v>3.1273759056883572E-2</v>
      </c>
      <c r="E132" s="239">
        <v>2.3466993635109987E-2</v>
      </c>
      <c r="G132" s="35">
        <v>130</v>
      </c>
      <c r="H132" s="239">
        <f t="shared" ref="H132:H195" ca="1" si="7">_xlfn.NORM.INV(RAND(),N$5,N$6)</f>
        <v>-9.0961342114987062E-3</v>
      </c>
    </row>
    <row r="133" spans="2:8" x14ac:dyDescent="0.3">
      <c r="B133" s="127">
        <v>44840</v>
      </c>
      <c r="C133" s="133">
        <v>65.550003000000004</v>
      </c>
      <c r="D133" s="239">
        <f t="shared" si="6"/>
        <v>-0.50095165583776224</v>
      </c>
      <c r="E133" s="239">
        <v>2.3419202650154441E-2</v>
      </c>
      <c r="G133" s="35">
        <v>131</v>
      </c>
      <c r="H133" s="239">
        <f t="shared" ca="1" si="7"/>
        <v>-3.0996961227309914E-2</v>
      </c>
    </row>
    <row r="134" spans="2:8" x14ac:dyDescent="0.3">
      <c r="B134" s="127">
        <v>44504</v>
      </c>
      <c r="C134" s="133">
        <v>131.35000600000001</v>
      </c>
      <c r="D134" s="239">
        <f t="shared" si="6"/>
        <v>-0.13897080683767665</v>
      </c>
      <c r="E134" s="239">
        <v>2.3373586753085152E-2</v>
      </c>
      <c r="G134" s="35">
        <v>132</v>
      </c>
      <c r="H134" s="239">
        <f t="shared" ca="1" si="7"/>
        <v>-2.9662577654512048E-2</v>
      </c>
    </row>
    <row r="135" spans="2:8" x14ac:dyDescent="0.3">
      <c r="B135" s="127">
        <v>44530</v>
      </c>
      <c r="C135" s="133">
        <v>152.550003</v>
      </c>
      <c r="D135" s="239">
        <f t="shared" si="6"/>
        <v>0.7686956869565218</v>
      </c>
      <c r="E135" s="239">
        <v>2.313881194612424E-2</v>
      </c>
      <c r="G135" s="35">
        <v>133</v>
      </c>
      <c r="H135" s="239">
        <f t="shared" ca="1" si="7"/>
        <v>-1.6796808831706936E-2</v>
      </c>
    </row>
    <row r="136" spans="2:8" x14ac:dyDescent="0.3">
      <c r="B136" s="127">
        <v>44655</v>
      </c>
      <c r="C136" s="133">
        <v>86.25</v>
      </c>
      <c r="D136" s="239">
        <f t="shared" si="6"/>
        <v>-0.40020863560065434</v>
      </c>
      <c r="E136" s="239">
        <v>2.3131636187486211E-2</v>
      </c>
      <c r="G136" s="35">
        <v>134</v>
      </c>
      <c r="H136" s="239">
        <f t="shared" ca="1" si="7"/>
        <v>-3.4557323213319162E-2</v>
      </c>
    </row>
    <row r="137" spans="2:8" x14ac:dyDescent="0.3">
      <c r="B137" s="127">
        <v>45324</v>
      </c>
      <c r="C137" s="133">
        <v>143.800003</v>
      </c>
      <c r="D137" s="239">
        <f t="shared" si="6"/>
        <v>1.0931587959166871</v>
      </c>
      <c r="E137" s="239">
        <v>2.3123443120808756E-2</v>
      </c>
      <c r="G137" s="35">
        <v>135</v>
      </c>
      <c r="H137" s="239">
        <f t="shared" ca="1" si="7"/>
        <v>1.7409262826697941E-2</v>
      </c>
    </row>
    <row r="138" spans="2:8" x14ac:dyDescent="0.3">
      <c r="B138" s="127">
        <v>44721</v>
      </c>
      <c r="C138" s="133">
        <v>68.699996999999996</v>
      </c>
      <c r="D138" s="239">
        <f t="shared" si="6"/>
        <v>-0.29610657369070853</v>
      </c>
      <c r="E138" s="239">
        <v>2.3082575634174898E-2</v>
      </c>
      <c r="G138" s="35">
        <v>136</v>
      </c>
      <c r="H138" s="239">
        <f t="shared" ca="1" si="7"/>
        <v>2.3037314026781788E-2</v>
      </c>
    </row>
    <row r="139" spans="2:8" x14ac:dyDescent="0.3">
      <c r="B139" s="127">
        <v>45145</v>
      </c>
      <c r="C139" s="133">
        <v>97.599997999999999</v>
      </c>
      <c r="D139" s="239">
        <f t="shared" si="6"/>
        <v>0.18734795087644596</v>
      </c>
      <c r="E139" s="239">
        <v>2.3060754233527152E-2</v>
      </c>
      <c r="G139" s="35">
        <v>137</v>
      </c>
      <c r="H139" s="239">
        <f t="shared" ca="1" si="7"/>
        <v>-1.0409125379216171E-2</v>
      </c>
    </row>
    <row r="140" spans="2:8" x14ac:dyDescent="0.3">
      <c r="B140" s="127">
        <v>44630</v>
      </c>
      <c r="C140" s="133">
        <v>82.199996999999996</v>
      </c>
      <c r="D140" s="239">
        <f t="shared" si="6"/>
        <v>0.59922166929098553</v>
      </c>
      <c r="E140" s="239">
        <v>2.3024256951443819E-2</v>
      </c>
      <c r="G140" s="35">
        <v>138</v>
      </c>
      <c r="H140" s="239">
        <f t="shared" ca="1" si="7"/>
        <v>1.7892213315070224E-2</v>
      </c>
    </row>
    <row r="141" spans="2:8" x14ac:dyDescent="0.3">
      <c r="B141" s="127">
        <v>44973</v>
      </c>
      <c r="C141" s="133">
        <v>51.400002000000001</v>
      </c>
      <c r="D141" s="239">
        <f t="shared" si="6"/>
        <v>-0.68084445176942965</v>
      </c>
      <c r="E141" s="239">
        <v>2.288561194029852E-2</v>
      </c>
      <c r="G141" s="35">
        <v>139</v>
      </c>
      <c r="H141" s="239">
        <f t="shared" ca="1" si="7"/>
        <v>-1.5614891083828471E-2</v>
      </c>
    </row>
    <row r="142" spans="2:8" x14ac:dyDescent="0.3">
      <c r="B142" s="127">
        <v>45342</v>
      </c>
      <c r="C142" s="133">
        <v>161.050003</v>
      </c>
      <c r="D142" s="239">
        <f t="shared" si="6"/>
        <v>0.85541471697875393</v>
      </c>
      <c r="E142" s="239">
        <v>2.2539701587301612E-2</v>
      </c>
      <c r="G142" s="35">
        <v>140</v>
      </c>
      <c r="H142" s="239">
        <f t="shared" ca="1" si="7"/>
        <v>-1.0653913972188847E-3</v>
      </c>
    </row>
    <row r="143" spans="2:8" x14ac:dyDescent="0.3">
      <c r="B143" s="127">
        <v>45135</v>
      </c>
      <c r="C143" s="133">
        <v>86.800003000000004</v>
      </c>
      <c r="D143" s="239">
        <f t="shared" si="6"/>
        <v>-0.4645280704061171</v>
      </c>
      <c r="E143" s="239">
        <v>2.177758758484721E-2</v>
      </c>
      <c r="G143" s="35">
        <v>141</v>
      </c>
      <c r="H143" s="239">
        <f t="shared" ca="1" si="7"/>
        <v>-6.034760290064331E-2</v>
      </c>
    </row>
    <row r="144" spans="2:8" x14ac:dyDescent="0.3">
      <c r="B144" s="127">
        <v>45344</v>
      </c>
      <c r="C144" s="133">
        <v>162.10000600000001</v>
      </c>
      <c r="D144" s="239">
        <f t="shared" si="6"/>
        <v>2.1113246107994095</v>
      </c>
      <c r="E144" s="239">
        <v>2.1746058181382696E-2</v>
      </c>
      <c r="G144" s="35">
        <v>142</v>
      </c>
      <c r="H144" s="239">
        <f t="shared" ca="1" si="7"/>
        <v>1.6863559375745178E-2</v>
      </c>
    </row>
    <row r="145" spans="2:8" x14ac:dyDescent="0.3">
      <c r="B145" s="127">
        <v>44950</v>
      </c>
      <c r="C145" s="133">
        <v>52.099997999999999</v>
      </c>
      <c r="D145" s="239">
        <f t="shared" si="6"/>
        <v>-0.21830462960826319</v>
      </c>
      <c r="E145" s="239">
        <v>2.1568588235294107E-2</v>
      </c>
      <c r="G145" s="35">
        <v>143</v>
      </c>
      <c r="H145" s="239">
        <f t="shared" ca="1" si="7"/>
        <v>9.7440148809350043E-3</v>
      </c>
    </row>
    <row r="146" spans="2:8" x14ac:dyDescent="0.3">
      <c r="B146" s="127">
        <v>44896</v>
      </c>
      <c r="C146" s="133">
        <v>66.650002000000001</v>
      </c>
      <c r="D146" s="239">
        <f t="shared" si="6"/>
        <v>0.2019837835530427</v>
      </c>
      <c r="E146" s="239">
        <v>2.1455969348659013E-2</v>
      </c>
      <c r="G146" s="35">
        <v>144</v>
      </c>
      <c r="H146" s="239">
        <f t="shared" ca="1" si="7"/>
        <v>3.7049234762250326E-2</v>
      </c>
    </row>
    <row r="147" spans="2:8" x14ac:dyDescent="0.3">
      <c r="B147" s="127">
        <v>44747</v>
      </c>
      <c r="C147" s="133">
        <v>55.450001</v>
      </c>
      <c r="D147" s="239">
        <f t="shared" si="6"/>
        <v>-0.25868985593489885</v>
      </c>
      <c r="E147" s="239">
        <v>2.117867442318002E-2</v>
      </c>
      <c r="G147" s="35">
        <v>145</v>
      </c>
      <c r="H147" s="239">
        <f t="shared" ca="1" si="7"/>
        <v>-1.6369467859586029E-2</v>
      </c>
    </row>
    <row r="148" spans="2:8" x14ac:dyDescent="0.3">
      <c r="B148" s="127">
        <v>45117</v>
      </c>
      <c r="C148" s="133">
        <v>74.800003000000004</v>
      </c>
      <c r="D148" s="239">
        <f t="shared" si="6"/>
        <v>-0.34299513119007691</v>
      </c>
      <c r="E148" s="239">
        <v>2.1160450511945445E-2</v>
      </c>
      <c r="G148" s="35">
        <v>146</v>
      </c>
      <c r="H148" s="239">
        <f t="shared" ca="1" si="7"/>
        <v>-3.5883022281370483E-2</v>
      </c>
    </row>
    <row r="149" spans="2:8" x14ac:dyDescent="0.3">
      <c r="B149" s="127">
        <v>45216</v>
      </c>
      <c r="C149" s="133">
        <v>113.849998</v>
      </c>
      <c r="D149" s="239">
        <f t="shared" si="6"/>
        <v>-0.10600706880262377</v>
      </c>
      <c r="E149" s="239">
        <v>2.1076215246636765E-2</v>
      </c>
      <c r="G149" s="35">
        <v>147</v>
      </c>
      <c r="H149" s="239">
        <f t="shared" ca="1" si="7"/>
        <v>3.6055389990316239E-2</v>
      </c>
    </row>
    <row r="150" spans="2:8" x14ac:dyDescent="0.3">
      <c r="B150" s="127">
        <v>45281</v>
      </c>
      <c r="C150" s="133">
        <v>127.349998</v>
      </c>
      <c r="D150" s="239">
        <f t="shared" si="6"/>
        <v>-5.9800658393517697E-2</v>
      </c>
      <c r="E150" s="239">
        <v>2.0841667334669335E-2</v>
      </c>
      <c r="G150" s="35">
        <v>148</v>
      </c>
      <c r="H150" s="239">
        <f t="shared" ca="1" si="7"/>
        <v>5.2435801263200014E-2</v>
      </c>
    </row>
    <row r="151" spans="2:8" x14ac:dyDescent="0.3">
      <c r="B151" s="127">
        <v>44495</v>
      </c>
      <c r="C151" s="133">
        <v>135.449997</v>
      </c>
      <c r="D151" s="239">
        <f t="shared" si="6"/>
        <v>0.27722765835282431</v>
      </c>
      <c r="E151" s="239">
        <v>2.0723436791034743E-2</v>
      </c>
      <c r="G151" s="35">
        <v>149</v>
      </c>
      <c r="H151" s="239">
        <f t="shared" ca="1" si="7"/>
        <v>2.3595219780037729E-2</v>
      </c>
    </row>
    <row r="152" spans="2:8" x14ac:dyDescent="0.3">
      <c r="B152" s="127">
        <v>45209</v>
      </c>
      <c r="C152" s="133">
        <v>106.050003</v>
      </c>
      <c r="D152" s="239">
        <f t="shared" si="6"/>
        <v>0.64164096413749128</v>
      </c>
      <c r="E152" s="239">
        <v>2.0692983239788611E-2</v>
      </c>
      <c r="G152" s="35">
        <v>150</v>
      </c>
      <c r="H152" s="239">
        <f t="shared" ca="1" si="7"/>
        <v>-1.2692537307854312E-2</v>
      </c>
    </row>
    <row r="153" spans="2:8" x14ac:dyDescent="0.3">
      <c r="B153" s="127">
        <v>44819</v>
      </c>
      <c r="C153" s="133">
        <v>64.599997999999999</v>
      </c>
      <c r="D153" s="239">
        <f t="shared" si="6"/>
        <v>7.3981643425381743E-2</v>
      </c>
      <c r="E153" s="239">
        <v>2.0537109329180236E-2</v>
      </c>
      <c r="G153" s="35">
        <v>151</v>
      </c>
      <c r="H153" s="239">
        <f t="shared" ca="1" si="7"/>
        <v>-1.0039902633049335E-2</v>
      </c>
    </row>
    <row r="154" spans="2:8" x14ac:dyDescent="0.3">
      <c r="B154" s="127">
        <v>44923</v>
      </c>
      <c r="C154" s="133">
        <v>60.150002000000001</v>
      </c>
      <c r="D154" s="239">
        <f t="shared" si="6"/>
        <v>0.17365857560975612</v>
      </c>
      <c r="E154" s="239">
        <v>2.0356250714906692E-2</v>
      </c>
      <c r="G154" s="35">
        <v>152</v>
      </c>
      <c r="H154" s="239">
        <f t="shared" ca="1" si="7"/>
        <v>2.0483809161366766E-2</v>
      </c>
    </row>
    <row r="155" spans="2:8" x14ac:dyDescent="0.3">
      <c r="B155" s="127">
        <v>45014</v>
      </c>
      <c r="C155" s="133">
        <v>51.25</v>
      </c>
      <c r="D155" s="239">
        <f t="shared" si="6"/>
        <v>-0.69817432806523572</v>
      </c>
      <c r="E155" s="239">
        <v>1.9900497512437811E-2</v>
      </c>
      <c r="G155" s="35">
        <v>153</v>
      </c>
      <c r="H155" s="239">
        <f t="shared" ca="1" si="7"/>
        <v>2.2602328147404191E-2</v>
      </c>
    </row>
    <row r="156" spans="2:8" x14ac:dyDescent="0.3">
      <c r="B156" s="127">
        <v>45355</v>
      </c>
      <c r="C156" s="133">
        <v>169.800003</v>
      </c>
      <c r="D156" s="239">
        <f t="shared" si="6"/>
        <v>1.6346006346594557</v>
      </c>
      <c r="E156" s="239">
        <v>1.9819837837837861E-2</v>
      </c>
      <c r="G156" s="35">
        <v>154</v>
      </c>
      <c r="H156" s="239">
        <f t="shared" ca="1" si="7"/>
        <v>3.4030676269997319E-2</v>
      </c>
    </row>
    <row r="157" spans="2:8" x14ac:dyDescent="0.3">
      <c r="B157" s="127">
        <v>45070</v>
      </c>
      <c r="C157" s="133">
        <v>64.449996999999996</v>
      </c>
      <c r="D157" s="239">
        <f t="shared" si="6"/>
        <v>-0.40157846986755258</v>
      </c>
      <c r="E157" s="239">
        <v>1.9778417408569279E-2</v>
      </c>
      <c r="G157" s="35">
        <v>155</v>
      </c>
      <c r="H157" s="239">
        <f t="shared" ca="1" si="7"/>
        <v>3.2750146537171285E-4</v>
      </c>
    </row>
    <row r="158" spans="2:8" x14ac:dyDescent="0.3">
      <c r="B158" s="127">
        <v>45229</v>
      </c>
      <c r="C158" s="133">
        <v>107.699997</v>
      </c>
      <c r="D158" s="239">
        <f t="shared" si="6"/>
        <v>0.26780460039333492</v>
      </c>
      <c r="E158" s="239">
        <v>1.9403643740584082E-2</v>
      </c>
      <c r="G158" s="35">
        <v>156</v>
      </c>
      <c r="H158" s="239">
        <f t="shared" ca="1" si="7"/>
        <v>3.8971581338659161E-2</v>
      </c>
    </row>
    <row r="159" spans="2:8" x14ac:dyDescent="0.3">
      <c r="B159" s="127">
        <v>45134</v>
      </c>
      <c r="C159" s="133">
        <v>84.949996999999996</v>
      </c>
      <c r="D159" s="239">
        <f t="shared" si="6"/>
        <v>-0.15092459317567444</v>
      </c>
      <c r="E159" s="239">
        <v>1.9196149230861371E-2</v>
      </c>
      <c r="G159" s="35">
        <v>157</v>
      </c>
      <c r="H159" s="239">
        <f t="shared" ca="1" si="7"/>
        <v>-5.1138327088425362E-2</v>
      </c>
    </row>
    <row r="160" spans="2:8" x14ac:dyDescent="0.3">
      <c r="B160" s="127">
        <v>45176</v>
      </c>
      <c r="C160" s="133">
        <v>100.050003</v>
      </c>
      <c r="D160" s="239">
        <f t="shared" si="6"/>
        <v>0.31905083240740501</v>
      </c>
      <c r="E160" s="239">
        <v>1.8839165544984767E-2</v>
      </c>
      <c r="G160" s="35">
        <v>158</v>
      </c>
      <c r="H160" s="239">
        <f t="shared" ca="1" si="7"/>
        <v>-2.2883106978908611E-2</v>
      </c>
    </row>
    <row r="161" spans="2:8" x14ac:dyDescent="0.3">
      <c r="B161" s="127">
        <v>45096</v>
      </c>
      <c r="C161" s="133">
        <v>75.849997999999999</v>
      </c>
      <c r="D161" s="239">
        <f t="shared" si="6"/>
        <v>0.21651965409846524</v>
      </c>
      <c r="E161" s="239">
        <v>1.8804581012944879E-2</v>
      </c>
      <c r="G161" s="35">
        <v>159</v>
      </c>
      <c r="H161" s="239">
        <f t="shared" ca="1" si="7"/>
        <v>4.2103756337618418E-2</v>
      </c>
    </row>
    <row r="162" spans="2:8" x14ac:dyDescent="0.3">
      <c r="B162" s="127">
        <v>44834</v>
      </c>
      <c r="C162" s="133">
        <v>62.349997999999999</v>
      </c>
      <c r="D162" s="239">
        <f t="shared" si="6"/>
        <v>-0.67270342257217852</v>
      </c>
      <c r="E162" s="239">
        <v>1.8790800346555534E-2</v>
      </c>
      <c r="G162" s="35">
        <v>160</v>
      </c>
      <c r="H162" s="239">
        <f t="shared" ca="1" si="7"/>
        <v>-2.6089822566514546E-2</v>
      </c>
    </row>
    <row r="163" spans="2:8" x14ac:dyDescent="0.3">
      <c r="B163" s="127">
        <v>45387</v>
      </c>
      <c r="C163" s="133">
        <v>190.5</v>
      </c>
      <c r="D163" s="239">
        <f t="shared" si="6"/>
        <v>2.6669874173823405</v>
      </c>
      <c r="E163" s="239">
        <v>1.871657754010695E-2</v>
      </c>
      <c r="G163" s="35">
        <v>161</v>
      </c>
      <c r="H163" s="239">
        <f t="shared" ca="1" si="7"/>
        <v>-1.9891727023787702E-3</v>
      </c>
    </row>
    <row r="164" spans="2:8" x14ac:dyDescent="0.3">
      <c r="B164" s="127">
        <v>45019</v>
      </c>
      <c r="C164" s="133">
        <v>51.950001</v>
      </c>
      <c r="D164" s="239">
        <f t="shared" si="6"/>
        <v>-0.61504259240554116</v>
      </c>
      <c r="E164" s="239">
        <v>1.8627470588235301E-2</v>
      </c>
      <c r="G164" s="35">
        <v>162</v>
      </c>
      <c r="H164" s="239">
        <f t="shared" ca="1" si="7"/>
        <v>-8.3262512648452393E-3</v>
      </c>
    </row>
    <row r="165" spans="2:8" x14ac:dyDescent="0.3">
      <c r="B165" s="127">
        <v>44426</v>
      </c>
      <c r="C165" s="133">
        <v>134.949997</v>
      </c>
      <c r="D165" s="239">
        <f t="shared" si="6"/>
        <v>0.13498734003385462</v>
      </c>
      <c r="E165" s="239">
        <v>1.8490543396226387E-2</v>
      </c>
      <c r="G165" s="35">
        <v>163</v>
      </c>
      <c r="H165" s="239">
        <f t="shared" ca="1" si="7"/>
        <v>-1.5638953091514095E-2</v>
      </c>
    </row>
    <row r="166" spans="2:8" x14ac:dyDescent="0.3">
      <c r="B166" s="127">
        <v>45266</v>
      </c>
      <c r="C166" s="133">
        <v>118.900002</v>
      </c>
      <c r="D166" s="239">
        <f t="shared" si="6"/>
        <v>1.0203909267762423</v>
      </c>
      <c r="E166" s="239">
        <v>1.8415434689507501E-2</v>
      </c>
      <c r="G166" s="35">
        <v>164</v>
      </c>
      <c r="H166" s="239">
        <f t="shared" ca="1" si="7"/>
        <v>5.0226407690486686E-3</v>
      </c>
    </row>
    <row r="167" spans="2:8" x14ac:dyDescent="0.3">
      <c r="B167" s="127">
        <v>44831</v>
      </c>
      <c r="C167" s="133">
        <v>58.849997999999999</v>
      </c>
      <c r="D167" s="239">
        <f t="shared" si="6"/>
        <v>-0.32004626273669806</v>
      </c>
      <c r="E167" s="239">
        <v>1.8166072978651776E-2</v>
      </c>
      <c r="G167" s="35">
        <v>165</v>
      </c>
      <c r="H167" s="239">
        <f t="shared" ca="1" si="7"/>
        <v>2.5792905210688759E-2</v>
      </c>
    </row>
    <row r="168" spans="2:8" x14ac:dyDescent="0.3">
      <c r="B168" s="127">
        <v>45141</v>
      </c>
      <c r="C168" s="133">
        <v>86.550003000000004</v>
      </c>
      <c r="D168" s="239">
        <f t="shared" si="6"/>
        <v>0.3587127416214641</v>
      </c>
      <c r="E168" s="239">
        <v>1.7636683681245723E-2</v>
      </c>
      <c r="G168" s="35">
        <v>166</v>
      </c>
      <c r="H168" s="239">
        <f t="shared" ca="1" si="7"/>
        <v>5.729001294323658E-2</v>
      </c>
    </row>
    <row r="169" spans="2:8" x14ac:dyDescent="0.3">
      <c r="B169" s="127">
        <v>45061</v>
      </c>
      <c r="C169" s="133">
        <v>63.700001</v>
      </c>
      <c r="D169" s="239">
        <f t="shared" si="6"/>
        <v>-0.37148493086304746</v>
      </c>
      <c r="E169" s="239">
        <v>1.7571933468751882E-2</v>
      </c>
      <c r="G169" s="35">
        <v>167</v>
      </c>
      <c r="H169" s="239">
        <f t="shared" ca="1" si="7"/>
        <v>2.0599077278381926E-2</v>
      </c>
    </row>
    <row r="170" spans="2:8" x14ac:dyDescent="0.3">
      <c r="B170" s="127">
        <v>45180</v>
      </c>
      <c r="C170" s="133">
        <v>101.349998</v>
      </c>
      <c r="D170" s="239">
        <f t="shared" si="6"/>
        <v>0.33707116080193289</v>
      </c>
      <c r="E170" s="239">
        <v>1.7570281477314889E-2</v>
      </c>
      <c r="G170" s="35">
        <v>168</v>
      </c>
      <c r="H170" s="239">
        <f t="shared" ca="1" si="7"/>
        <v>-1.0328652451706642E-2</v>
      </c>
    </row>
    <row r="171" spans="2:8" x14ac:dyDescent="0.3">
      <c r="B171" s="127">
        <v>45085</v>
      </c>
      <c r="C171" s="133">
        <v>75.800003000000004</v>
      </c>
      <c r="D171" s="239">
        <f t="shared" si="6"/>
        <v>-4.5961784741646739E-3</v>
      </c>
      <c r="E171" s="239">
        <v>1.7449704697986627E-2</v>
      </c>
      <c r="G171" s="35">
        <v>169</v>
      </c>
      <c r="H171" s="239">
        <f t="shared" ca="1" si="7"/>
        <v>-5.2296373209601135E-2</v>
      </c>
    </row>
    <row r="172" spans="2:8" x14ac:dyDescent="0.3">
      <c r="B172" s="127">
        <v>45104</v>
      </c>
      <c r="C172" s="133">
        <v>76.150002000000001</v>
      </c>
      <c r="D172" s="239">
        <f t="shared" si="6"/>
        <v>-0.41310210404624276</v>
      </c>
      <c r="E172" s="239">
        <v>1.7368123376569782E-2</v>
      </c>
      <c r="G172" s="35">
        <v>170</v>
      </c>
      <c r="H172" s="239">
        <f t="shared" ca="1" si="7"/>
        <v>2.4218937731666289E-2</v>
      </c>
    </row>
    <row r="173" spans="2:8" x14ac:dyDescent="0.3">
      <c r="B173" s="127">
        <v>45295</v>
      </c>
      <c r="C173" s="133">
        <v>129.75</v>
      </c>
      <c r="D173" s="239">
        <f t="shared" si="6"/>
        <v>-7.0225745534380268E-2</v>
      </c>
      <c r="E173" s="239">
        <v>1.7248114059236801E-2</v>
      </c>
      <c r="G173" s="35">
        <v>171</v>
      </c>
      <c r="H173" s="239">
        <f t="shared" ca="1" si="7"/>
        <v>-2.2196584746400246E-2</v>
      </c>
    </row>
    <row r="174" spans="2:8" x14ac:dyDescent="0.3">
      <c r="B174" s="127">
        <v>45322</v>
      </c>
      <c r="C174" s="133">
        <v>139.550003</v>
      </c>
      <c r="D174" s="239">
        <f t="shared" si="6"/>
        <v>-9.8805310992367695E-2</v>
      </c>
      <c r="E174" s="239">
        <v>1.7128323989686441E-2</v>
      </c>
      <c r="G174" s="35">
        <v>172</v>
      </c>
      <c r="H174" s="239">
        <f t="shared" ca="1" si="7"/>
        <v>-2.3476867692884283E-2</v>
      </c>
    </row>
    <row r="175" spans="2:8" x14ac:dyDescent="0.3">
      <c r="B175" s="127">
        <v>45337</v>
      </c>
      <c r="C175" s="133">
        <v>154.85000600000001</v>
      </c>
      <c r="D175" s="239">
        <f t="shared" si="6"/>
        <v>2.0362746274509806</v>
      </c>
      <c r="E175" s="239">
        <v>1.7077215106732397E-2</v>
      </c>
      <c r="G175" s="35">
        <v>173</v>
      </c>
      <c r="H175" s="239">
        <f t="shared" ca="1" si="7"/>
        <v>2.5112776782758216E-2</v>
      </c>
    </row>
    <row r="176" spans="2:8" x14ac:dyDescent="0.3">
      <c r="B176" s="127">
        <v>44944</v>
      </c>
      <c r="C176" s="133">
        <v>51</v>
      </c>
      <c r="D176" s="239">
        <f t="shared" si="6"/>
        <v>-0.15422884169533735</v>
      </c>
      <c r="E176" s="239">
        <v>1.6949111986077275E-2</v>
      </c>
      <c r="G176" s="35">
        <v>174</v>
      </c>
      <c r="H176" s="239">
        <f t="shared" ca="1" si="7"/>
        <v>2.9362158026432515E-2</v>
      </c>
    </row>
    <row r="177" spans="2:8" x14ac:dyDescent="0.3">
      <c r="B177" s="127">
        <v>44928</v>
      </c>
      <c r="C177" s="133">
        <v>60.299999</v>
      </c>
      <c r="D177" s="239">
        <f t="shared" si="6"/>
        <v>-0.49135388043811357</v>
      </c>
      <c r="E177" s="239">
        <v>1.6863406692468916E-2</v>
      </c>
      <c r="G177" s="35">
        <v>175</v>
      </c>
      <c r="H177" s="239">
        <f t="shared" ca="1" si="7"/>
        <v>-2.473455163875752E-2</v>
      </c>
    </row>
    <row r="178" spans="2:8" x14ac:dyDescent="0.3">
      <c r="B178" s="127">
        <v>45260</v>
      </c>
      <c r="C178" s="133">
        <v>118.550003</v>
      </c>
      <c r="D178" s="239">
        <f t="shared" si="6"/>
        <v>0.43436176807352045</v>
      </c>
      <c r="E178" s="239">
        <v>1.67238853640461E-2</v>
      </c>
      <c r="G178" s="35">
        <v>176</v>
      </c>
      <c r="H178" s="239">
        <f t="shared" ca="1" si="7"/>
        <v>-9.7720440024420437E-3</v>
      </c>
    </row>
    <row r="179" spans="2:8" x14ac:dyDescent="0.3">
      <c r="B179" s="127">
        <v>45132</v>
      </c>
      <c r="C179" s="133">
        <v>82.650002000000001</v>
      </c>
      <c r="D179" s="239">
        <f t="shared" si="6"/>
        <v>-0.34946871272407604</v>
      </c>
      <c r="E179" s="239">
        <v>1.6605153138801197E-2</v>
      </c>
      <c r="G179" s="35">
        <v>177</v>
      </c>
      <c r="H179" s="239">
        <f t="shared" ca="1" si="7"/>
        <v>2.595283491467038E-3</v>
      </c>
    </row>
    <row r="180" spans="2:8" x14ac:dyDescent="0.3">
      <c r="B180" s="127">
        <v>45287</v>
      </c>
      <c r="C180" s="133">
        <v>127.050003</v>
      </c>
      <c r="D180" s="239">
        <f t="shared" si="6"/>
        <v>0.92354272868087528</v>
      </c>
      <c r="E180" s="239">
        <v>1.640002400000003E-2</v>
      </c>
      <c r="G180" s="35">
        <v>178</v>
      </c>
      <c r="H180" s="239">
        <f t="shared" ca="1" si="7"/>
        <v>4.7329551069080107E-3</v>
      </c>
    </row>
    <row r="181" spans="2:8" x14ac:dyDescent="0.3">
      <c r="B181" s="127">
        <v>44733</v>
      </c>
      <c r="C181" s="133">
        <v>66.050003000000004</v>
      </c>
      <c r="D181" s="239">
        <f t="shared" si="6"/>
        <v>-0.48976435279484781</v>
      </c>
      <c r="E181" s="239">
        <v>1.6153892307692368E-2</v>
      </c>
      <c r="G181" s="35">
        <v>179</v>
      </c>
      <c r="H181" s="239">
        <f t="shared" ca="1" si="7"/>
        <v>1.8339090183441618E-2</v>
      </c>
    </row>
    <row r="182" spans="2:8" x14ac:dyDescent="0.3">
      <c r="B182" s="127">
        <v>45309</v>
      </c>
      <c r="C182" s="133">
        <v>129.449997</v>
      </c>
      <c r="D182" s="239">
        <f t="shared" si="6"/>
        <v>1.3905815737550664</v>
      </c>
      <c r="E182" s="239">
        <v>1.6091012306263509E-2</v>
      </c>
      <c r="G182" s="35">
        <v>180</v>
      </c>
      <c r="H182" s="239">
        <f t="shared" ca="1" si="7"/>
        <v>2.3267051407378638E-2</v>
      </c>
    </row>
    <row r="183" spans="2:8" x14ac:dyDescent="0.3">
      <c r="B183" s="127">
        <v>45035</v>
      </c>
      <c r="C183" s="133">
        <v>54.150002000000001</v>
      </c>
      <c r="D183" s="239">
        <f t="shared" si="6"/>
        <v>-0.60503282545443504</v>
      </c>
      <c r="E183" s="239">
        <v>1.5947523751360687E-2</v>
      </c>
      <c r="G183" s="35">
        <v>181</v>
      </c>
      <c r="H183" s="239">
        <f t="shared" ca="1" si="7"/>
        <v>-0.13264976391705816</v>
      </c>
    </row>
    <row r="184" spans="2:8" x14ac:dyDescent="0.3">
      <c r="B184" s="127">
        <v>44476</v>
      </c>
      <c r="C184" s="133">
        <v>137.10000600000001</v>
      </c>
      <c r="D184" s="239">
        <f t="shared" si="6"/>
        <v>0.37858230402963222</v>
      </c>
      <c r="E184" s="239">
        <v>1.5931893647985865E-2</v>
      </c>
      <c r="G184" s="35">
        <v>182</v>
      </c>
      <c r="H184" s="239">
        <f t="shared" ca="1" si="7"/>
        <v>-1.948936234028547E-2</v>
      </c>
    </row>
    <row r="185" spans="2:8" x14ac:dyDescent="0.3">
      <c r="B185" s="127">
        <v>45183</v>
      </c>
      <c r="C185" s="133">
        <v>99.449996999999996</v>
      </c>
      <c r="D185" s="239">
        <f t="shared" si="6"/>
        <v>0.81478100026972622</v>
      </c>
      <c r="E185" s="239">
        <v>1.5832430728653056E-2</v>
      </c>
      <c r="G185" s="35">
        <v>183</v>
      </c>
      <c r="H185" s="239">
        <f t="shared" ca="1" si="7"/>
        <v>-8.9677182799520784E-3</v>
      </c>
    </row>
    <row r="186" spans="2:8" x14ac:dyDescent="0.3">
      <c r="B186" s="127">
        <v>44993</v>
      </c>
      <c r="C186" s="133">
        <v>54.799999</v>
      </c>
      <c r="D186" s="239">
        <f t="shared" si="6"/>
        <v>-0.15038761240310078</v>
      </c>
      <c r="E186" s="239">
        <v>1.575529164494361E-2</v>
      </c>
      <c r="G186" s="35">
        <v>184</v>
      </c>
      <c r="H186" s="239">
        <f t="shared" ca="1" si="7"/>
        <v>-3.1161689648450477E-2</v>
      </c>
    </row>
    <row r="187" spans="2:8" x14ac:dyDescent="0.3">
      <c r="B187" s="127">
        <v>45065</v>
      </c>
      <c r="C187" s="133">
        <v>64.5</v>
      </c>
      <c r="D187" s="239">
        <f t="shared" si="6"/>
        <v>0.16321007821081915</v>
      </c>
      <c r="E187" s="239">
        <v>1.5748031496062992E-2</v>
      </c>
      <c r="G187" s="35">
        <v>185</v>
      </c>
      <c r="H187" s="239">
        <f t="shared" ca="1" si="7"/>
        <v>-2.0408286600836139E-2</v>
      </c>
    </row>
    <row r="188" spans="2:8" x14ac:dyDescent="0.3">
      <c r="B188" s="127">
        <v>44781</v>
      </c>
      <c r="C188" s="133">
        <v>55.450001</v>
      </c>
      <c r="D188" s="239">
        <f t="shared" si="6"/>
        <v>-0.15019155555555555</v>
      </c>
      <c r="E188" s="239">
        <v>1.5567821083070386E-2</v>
      </c>
      <c r="G188" s="35">
        <v>186</v>
      </c>
      <c r="H188" s="239">
        <f t="shared" ca="1" si="7"/>
        <v>-6.2496919873362283E-3</v>
      </c>
    </row>
    <row r="189" spans="2:8" x14ac:dyDescent="0.3">
      <c r="B189" s="127">
        <v>44790</v>
      </c>
      <c r="C189" s="133">
        <v>65.25</v>
      </c>
      <c r="D189" s="239">
        <f t="shared" si="6"/>
        <v>-0.35714285714285715</v>
      </c>
      <c r="E189" s="239">
        <v>1.556420233463035E-2</v>
      </c>
      <c r="G189" s="35">
        <v>187</v>
      </c>
      <c r="H189" s="239">
        <f t="shared" ca="1" si="7"/>
        <v>3.3738998031310009E-2</v>
      </c>
    </row>
    <row r="190" spans="2:8" x14ac:dyDescent="0.3">
      <c r="B190" s="127">
        <v>45198</v>
      </c>
      <c r="C190" s="133">
        <v>101.5</v>
      </c>
      <c r="D190" s="239">
        <f t="shared" si="6"/>
        <v>0.40290259579551063</v>
      </c>
      <c r="E190" s="239">
        <v>1.5507784357412275E-2</v>
      </c>
      <c r="G190" s="35">
        <v>188</v>
      </c>
      <c r="H190" s="239">
        <f t="shared" ca="1" si="7"/>
        <v>-3.6439503878815088E-2</v>
      </c>
    </row>
    <row r="191" spans="2:8" x14ac:dyDescent="0.3">
      <c r="B191" s="127">
        <v>45083</v>
      </c>
      <c r="C191" s="133">
        <v>72.349997999999999</v>
      </c>
      <c r="D191" s="239">
        <f t="shared" si="6"/>
        <v>-0.36171151939499813</v>
      </c>
      <c r="E191" s="239">
        <v>1.5438568421052623E-2</v>
      </c>
      <c r="G191" s="35">
        <v>189</v>
      </c>
      <c r="H191" s="239">
        <f t="shared" ca="1" si="7"/>
        <v>-3.209008740517616E-2</v>
      </c>
    </row>
    <row r="192" spans="2:8" x14ac:dyDescent="0.3">
      <c r="B192" s="127">
        <v>45219</v>
      </c>
      <c r="C192" s="133">
        <v>113.349998</v>
      </c>
      <c r="D192" s="239">
        <f t="shared" si="6"/>
        <v>-0.20539780744750677</v>
      </c>
      <c r="E192" s="239">
        <v>1.5226117058197623E-2</v>
      </c>
      <c r="G192" s="35">
        <v>190</v>
      </c>
      <c r="H192" s="239">
        <f t="shared" ca="1" si="7"/>
        <v>4.2702704724958386E-2</v>
      </c>
    </row>
    <row r="193" spans="2:8" x14ac:dyDescent="0.3">
      <c r="B193" s="127">
        <v>44543</v>
      </c>
      <c r="C193" s="133">
        <v>142.64999399999999</v>
      </c>
      <c r="D193" s="239">
        <f t="shared" si="6"/>
        <v>0.54466699609457481</v>
      </c>
      <c r="E193" s="239">
        <v>1.4941237674680011E-2</v>
      </c>
      <c r="G193" s="35">
        <v>191</v>
      </c>
      <c r="H193" s="239">
        <f t="shared" ca="1" si="7"/>
        <v>-2.017959633055701E-2</v>
      </c>
    </row>
    <row r="194" spans="2:8" x14ac:dyDescent="0.3">
      <c r="B194" s="127">
        <v>45166</v>
      </c>
      <c r="C194" s="133">
        <v>92.349997999999999</v>
      </c>
      <c r="D194" s="239">
        <f t="shared" si="6"/>
        <v>-0.49286109304136982</v>
      </c>
      <c r="E194" s="239">
        <v>1.4835142857142851E-2</v>
      </c>
      <c r="G194" s="35">
        <v>192</v>
      </c>
      <c r="H194" s="239">
        <f t="shared" ca="1" si="7"/>
        <v>3.1183490667385284E-2</v>
      </c>
    </row>
    <row r="195" spans="2:8" x14ac:dyDescent="0.3">
      <c r="B195" s="127">
        <v>45379</v>
      </c>
      <c r="C195" s="133">
        <v>182.10000600000001</v>
      </c>
      <c r="D195" s="239">
        <f t="shared" ref="D195:D258" si="8">(C195-C196)/C196</f>
        <v>0.82282284638993308</v>
      </c>
      <c r="E195" s="239">
        <v>1.4767395064375573E-2</v>
      </c>
      <c r="G195" s="35">
        <v>193</v>
      </c>
      <c r="H195" s="239">
        <f t="shared" ca="1" si="7"/>
        <v>3.8338473143358767E-2</v>
      </c>
    </row>
    <row r="196" spans="2:8" x14ac:dyDescent="0.3">
      <c r="B196" s="127">
        <v>45195</v>
      </c>
      <c r="C196" s="133">
        <v>99.900002000000001</v>
      </c>
      <c r="D196" s="239">
        <f t="shared" si="8"/>
        <v>0.24953102875038263</v>
      </c>
      <c r="E196" s="239">
        <v>1.4728339707313597E-2</v>
      </c>
      <c r="G196" s="35">
        <v>194</v>
      </c>
      <c r="H196" s="239">
        <f t="shared" ref="H196:H259" ca="1" si="9">_xlfn.NORM.INV(RAND(),N$5,N$6)</f>
        <v>-3.3082607813041696E-2</v>
      </c>
    </row>
    <row r="197" spans="2:8" x14ac:dyDescent="0.3">
      <c r="B197" s="127">
        <v>44620</v>
      </c>
      <c r="C197" s="133">
        <v>79.949996999999996</v>
      </c>
      <c r="D197" s="239">
        <f t="shared" si="8"/>
        <v>-0.41791049503121253</v>
      </c>
      <c r="E197" s="239">
        <v>1.4593831931706809E-2</v>
      </c>
      <c r="G197" s="35">
        <v>195</v>
      </c>
      <c r="H197" s="239">
        <f t="shared" ca="1" si="9"/>
        <v>-1.6141123607709213E-2</v>
      </c>
    </row>
    <row r="198" spans="2:8" x14ac:dyDescent="0.3">
      <c r="B198" s="127">
        <v>44421</v>
      </c>
      <c r="C198" s="133">
        <v>137.35000600000001</v>
      </c>
      <c r="D198" s="239">
        <f t="shared" si="8"/>
        <v>1.2224920424351464</v>
      </c>
      <c r="E198" s="239">
        <v>1.4027383108764568E-2</v>
      </c>
      <c r="G198" s="35">
        <v>196</v>
      </c>
      <c r="H198" s="239">
        <f t="shared" ca="1" si="9"/>
        <v>3.0860875703859883E-2</v>
      </c>
    </row>
    <row r="199" spans="2:8" x14ac:dyDescent="0.3">
      <c r="B199" s="127">
        <v>45056</v>
      </c>
      <c r="C199" s="133">
        <v>61.799999</v>
      </c>
      <c r="D199" s="239">
        <f t="shared" si="8"/>
        <v>4.8346021232467819E-2</v>
      </c>
      <c r="E199" s="239">
        <v>1.3945824217459806E-2</v>
      </c>
      <c r="G199" s="35">
        <v>197</v>
      </c>
      <c r="H199" s="239">
        <f t="shared" ca="1" si="9"/>
        <v>2.2746327933462748E-2</v>
      </c>
    </row>
    <row r="200" spans="2:8" x14ac:dyDescent="0.3">
      <c r="B200" s="127">
        <v>44922</v>
      </c>
      <c r="C200" s="133">
        <v>58.950001</v>
      </c>
      <c r="D200" s="239">
        <f t="shared" si="8"/>
        <v>6.5040706957207137E-2</v>
      </c>
      <c r="E200" s="239">
        <v>1.3757505975666169E-2</v>
      </c>
      <c r="G200" s="35">
        <v>198</v>
      </c>
      <c r="H200" s="239">
        <f t="shared" ca="1" si="9"/>
        <v>-1.0695454733895576E-2</v>
      </c>
    </row>
    <row r="201" spans="2:8" x14ac:dyDescent="0.3">
      <c r="B201" s="127">
        <v>44978</v>
      </c>
      <c r="C201" s="133">
        <v>55.349997999999999</v>
      </c>
      <c r="D201" s="239">
        <f t="shared" si="8"/>
        <v>-0.21489364539007094</v>
      </c>
      <c r="E201" s="239">
        <v>1.3736264239423599E-2</v>
      </c>
      <c r="G201" s="35">
        <v>199</v>
      </c>
      <c r="H201" s="239">
        <f t="shared" ca="1" si="9"/>
        <v>-1.7119456635554309E-2</v>
      </c>
    </row>
    <row r="202" spans="2:8" x14ac:dyDescent="0.3">
      <c r="B202" s="127">
        <v>44736</v>
      </c>
      <c r="C202" s="133">
        <v>70.5</v>
      </c>
      <c r="D202" s="239">
        <f t="shared" si="8"/>
        <v>0.25892857142857145</v>
      </c>
      <c r="E202" s="239">
        <v>1.3659194234686031E-2</v>
      </c>
      <c r="G202" s="35">
        <v>200</v>
      </c>
      <c r="H202" s="239">
        <f t="shared" ca="1" si="9"/>
        <v>-1.8284192343656937E-2</v>
      </c>
    </row>
    <row r="203" spans="2:8" x14ac:dyDescent="0.3">
      <c r="B203" s="127">
        <v>44935</v>
      </c>
      <c r="C203" s="133">
        <v>56</v>
      </c>
      <c r="D203" s="239">
        <f t="shared" si="8"/>
        <v>-0.25432754339087998</v>
      </c>
      <c r="E203" s="239">
        <v>1.3574660633484163E-2</v>
      </c>
      <c r="G203" s="35">
        <v>201</v>
      </c>
      <c r="H203" s="239">
        <f t="shared" ca="1" si="9"/>
        <v>1.8183166059528341E-2</v>
      </c>
    </row>
    <row r="204" spans="2:8" x14ac:dyDescent="0.3">
      <c r="B204" s="127">
        <v>45092</v>
      </c>
      <c r="C204" s="133">
        <v>75.099997999999999</v>
      </c>
      <c r="D204" s="239">
        <f t="shared" si="8"/>
        <v>-0.38366845110658104</v>
      </c>
      <c r="E204" s="239">
        <v>1.3495277017416384E-2</v>
      </c>
      <c r="G204" s="35">
        <v>202</v>
      </c>
      <c r="H204" s="239">
        <f t="shared" ca="1" si="9"/>
        <v>2.601971108011648E-2</v>
      </c>
    </row>
    <row r="205" spans="2:8" x14ac:dyDescent="0.3">
      <c r="B205" s="127">
        <v>45246</v>
      </c>
      <c r="C205" s="133">
        <v>121.849998</v>
      </c>
      <c r="D205" s="239">
        <f t="shared" si="8"/>
        <v>-0.2233906777587257</v>
      </c>
      <c r="E205" s="239">
        <v>1.3305596673596669E-2</v>
      </c>
      <c r="G205" s="35">
        <v>203</v>
      </c>
      <c r="H205" s="239">
        <f t="shared" ca="1" si="9"/>
        <v>-2.7697350342898917E-2</v>
      </c>
    </row>
    <row r="206" spans="2:8" x14ac:dyDescent="0.3">
      <c r="B206" s="127">
        <v>45363</v>
      </c>
      <c r="C206" s="133">
        <v>156.89999399999999</v>
      </c>
      <c r="D206" s="239">
        <f t="shared" si="8"/>
        <v>0.20460647984644909</v>
      </c>
      <c r="E206" s="239">
        <v>1.3238540010130737E-2</v>
      </c>
      <c r="G206" s="35">
        <v>204</v>
      </c>
      <c r="H206" s="239">
        <f t="shared" ca="1" si="9"/>
        <v>5.1245109435547713E-4</v>
      </c>
    </row>
    <row r="207" spans="2:8" x14ac:dyDescent="0.3">
      <c r="B207" s="127">
        <v>45279</v>
      </c>
      <c r="C207" s="133">
        <v>130.25</v>
      </c>
      <c r="D207" s="239">
        <f t="shared" si="8"/>
        <v>-0.29403794037940378</v>
      </c>
      <c r="E207" s="239">
        <v>1.3224402647427368E-2</v>
      </c>
      <c r="G207" s="35">
        <v>205</v>
      </c>
      <c r="H207" s="239">
        <f t="shared" ca="1" si="9"/>
        <v>1.1203866854062629E-2</v>
      </c>
    </row>
    <row r="208" spans="2:8" x14ac:dyDescent="0.3">
      <c r="B208" s="127">
        <v>45383</v>
      </c>
      <c r="C208" s="133">
        <v>184.5</v>
      </c>
      <c r="D208" s="239">
        <f t="shared" si="8"/>
        <v>0.46603101257101331</v>
      </c>
      <c r="E208" s="239">
        <v>1.3179538280740047E-2</v>
      </c>
      <c r="G208" s="35">
        <v>206</v>
      </c>
      <c r="H208" s="239">
        <f t="shared" ca="1" si="9"/>
        <v>-6.596970514979443E-2</v>
      </c>
    </row>
    <row r="209" spans="2:8" x14ac:dyDescent="0.3">
      <c r="B209" s="127">
        <v>44434</v>
      </c>
      <c r="C209" s="133">
        <v>125.849998</v>
      </c>
      <c r="D209" s="239">
        <f t="shared" si="8"/>
        <v>0.99761901587301582</v>
      </c>
      <c r="E209" s="239">
        <v>1.2877247484909451E-2</v>
      </c>
      <c r="G209" s="35">
        <v>207</v>
      </c>
      <c r="H209" s="239">
        <f t="shared" ca="1" si="9"/>
        <v>1.7189734755626302E-4</v>
      </c>
    </row>
    <row r="210" spans="2:8" x14ac:dyDescent="0.3">
      <c r="B210" s="127">
        <v>44869</v>
      </c>
      <c r="C210" s="133">
        <v>63</v>
      </c>
      <c r="D210" s="239">
        <f t="shared" si="8"/>
        <v>-1.5625E-2</v>
      </c>
      <c r="E210" s="239">
        <v>1.2861720050454656E-2</v>
      </c>
      <c r="G210" s="35">
        <v>208</v>
      </c>
      <c r="H210" s="239">
        <f t="shared" ca="1" si="9"/>
        <v>-6.4486513458357599E-3</v>
      </c>
    </row>
    <row r="211" spans="2:8" x14ac:dyDescent="0.3">
      <c r="B211" s="127">
        <v>44890</v>
      </c>
      <c r="C211" s="133">
        <v>64</v>
      </c>
      <c r="D211" s="239">
        <f t="shared" si="8"/>
        <v>-0.24215509445192754</v>
      </c>
      <c r="E211" s="239">
        <v>1.265821182502829E-2</v>
      </c>
      <c r="G211" s="35">
        <v>209</v>
      </c>
      <c r="H211" s="239">
        <f t="shared" ca="1" si="9"/>
        <v>-1.4100473712566588E-2</v>
      </c>
    </row>
    <row r="212" spans="2:8" x14ac:dyDescent="0.3">
      <c r="B212" s="127">
        <v>44662</v>
      </c>
      <c r="C212" s="133">
        <v>84.449996999999996</v>
      </c>
      <c r="D212" s="239">
        <f t="shared" si="8"/>
        <v>3.874531222342012E-2</v>
      </c>
      <c r="E212" s="239">
        <v>1.258986780360024E-2</v>
      </c>
      <c r="G212" s="35">
        <v>210</v>
      </c>
      <c r="H212" s="239">
        <f t="shared" ca="1" si="9"/>
        <v>-8.17403784154545E-3</v>
      </c>
    </row>
    <row r="213" spans="2:8" x14ac:dyDescent="0.3">
      <c r="B213" s="127">
        <v>45131</v>
      </c>
      <c r="C213" s="133">
        <v>81.300003000000004</v>
      </c>
      <c r="D213" s="239">
        <f t="shared" si="8"/>
        <v>0.50974941540387808</v>
      </c>
      <c r="E213" s="239">
        <v>1.2453299659278966E-2</v>
      </c>
      <c r="G213" s="35">
        <v>211</v>
      </c>
      <c r="H213" s="239">
        <f t="shared" ca="1" si="9"/>
        <v>-1.1358292352631194E-2</v>
      </c>
    </row>
    <row r="214" spans="2:8" x14ac:dyDescent="0.3">
      <c r="B214" s="127">
        <v>45029</v>
      </c>
      <c r="C214" s="133">
        <v>53.849997999999999</v>
      </c>
      <c r="D214" s="239">
        <f t="shared" si="8"/>
        <v>-0.60750729462479502</v>
      </c>
      <c r="E214" s="239">
        <v>1.2217988492143056E-2</v>
      </c>
      <c r="G214" s="35">
        <v>212</v>
      </c>
      <c r="H214" s="239">
        <f t="shared" ca="1" si="9"/>
        <v>2.8840721829950847E-2</v>
      </c>
    </row>
    <row r="215" spans="2:8" x14ac:dyDescent="0.3">
      <c r="B215" s="127">
        <v>45321</v>
      </c>
      <c r="C215" s="133">
        <v>137.199997</v>
      </c>
      <c r="D215" s="239">
        <f t="shared" si="8"/>
        <v>1.1899440162827128</v>
      </c>
      <c r="E215" s="239">
        <v>1.2172585492307163E-2</v>
      </c>
      <c r="G215" s="35">
        <v>213</v>
      </c>
      <c r="H215" s="239">
        <f t="shared" ca="1" si="9"/>
        <v>-9.5817392024049208E-2</v>
      </c>
    </row>
    <row r="216" spans="2:8" x14ac:dyDescent="0.3">
      <c r="B216" s="127">
        <v>44851</v>
      </c>
      <c r="C216" s="133">
        <v>62.650002000000001</v>
      </c>
      <c r="D216" s="239">
        <f t="shared" si="8"/>
        <v>-0.61810423130562209</v>
      </c>
      <c r="E216" s="239">
        <v>1.2116316248261188E-2</v>
      </c>
      <c r="G216" s="35">
        <v>214</v>
      </c>
      <c r="H216" s="239">
        <f t="shared" ca="1" si="9"/>
        <v>3.6434779413153963E-2</v>
      </c>
    </row>
    <row r="217" spans="2:8" x14ac:dyDescent="0.3">
      <c r="B217" s="127">
        <v>45345</v>
      </c>
      <c r="C217" s="133">
        <v>164.050003</v>
      </c>
      <c r="D217" s="239">
        <f t="shared" si="8"/>
        <v>4.6904953035831955E-2</v>
      </c>
      <c r="E217" s="239">
        <v>1.2029592398657876E-2</v>
      </c>
      <c r="G217" s="35">
        <v>215</v>
      </c>
      <c r="H217" s="239">
        <f t="shared" ca="1" si="9"/>
        <v>-1.815046323186649E-2</v>
      </c>
    </row>
    <row r="218" spans="2:8" x14ac:dyDescent="0.3">
      <c r="B218" s="127">
        <v>45338</v>
      </c>
      <c r="C218" s="133">
        <v>156.699997</v>
      </c>
      <c r="D218" s="239">
        <f t="shared" si="8"/>
        <v>1.4503517521446168</v>
      </c>
      <c r="E218" s="239">
        <v>1.1946986944256163E-2</v>
      </c>
      <c r="G218" s="35">
        <v>216</v>
      </c>
      <c r="H218" s="239">
        <f t="shared" ca="1" si="9"/>
        <v>2.1196305816553244E-2</v>
      </c>
    </row>
    <row r="219" spans="2:8" x14ac:dyDescent="0.3">
      <c r="B219" s="127">
        <v>44823</v>
      </c>
      <c r="C219" s="133">
        <v>63.950001</v>
      </c>
      <c r="D219" s="239">
        <f t="shared" si="8"/>
        <v>5.0944997565981857E-2</v>
      </c>
      <c r="E219" s="239">
        <v>1.186708841982455E-2</v>
      </c>
      <c r="G219" s="35">
        <v>217</v>
      </c>
      <c r="H219" s="239">
        <f t="shared" ca="1" si="9"/>
        <v>1.1652793479572585E-2</v>
      </c>
    </row>
    <row r="220" spans="2:8" x14ac:dyDescent="0.3">
      <c r="B220" s="127">
        <v>44924</v>
      </c>
      <c r="C220" s="133">
        <v>60.849997999999999</v>
      </c>
      <c r="D220" s="239">
        <f t="shared" si="8"/>
        <v>-3.1821798944209993E-2</v>
      </c>
      <c r="E220" s="239">
        <v>1.1637505847464456E-2</v>
      </c>
      <c r="G220" s="35">
        <v>218</v>
      </c>
      <c r="H220" s="239">
        <f t="shared" ca="1" si="9"/>
        <v>-3.9673126356725283E-3</v>
      </c>
    </row>
    <row r="221" spans="2:8" x14ac:dyDescent="0.3">
      <c r="B221" s="127">
        <v>44915</v>
      </c>
      <c r="C221" s="133">
        <v>62.849997999999999</v>
      </c>
      <c r="D221" s="239">
        <f t="shared" si="8"/>
        <v>-0.56095004796158077</v>
      </c>
      <c r="E221" s="239">
        <v>1.1263008487111533E-2</v>
      </c>
      <c r="G221" s="35">
        <v>219</v>
      </c>
      <c r="H221" s="239">
        <f t="shared" ca="1" si="9"/>
        <v>-3.2161456145431498E-2</v>
      </c>
    </row>
    <row r="222" spans="2:8" x14ac:dyDescent="0.3">
      <c r="B222" s="127">
        <v>44452</v>
      </c>
      <c r="C222" s="133">
        <v>143.14999399999999</v>
      </c>
      <c r="D222" s="239">
        <f t="shared" si="8"/>
        <v>6.5897176487777057E-2</v>
      </c>
      <c r="E222" s="239">
        <v>1.0946242474029167E-2</v>
      </c>
      <c r="G222" s="35">
        <v>220</v>
      </c>
      <c r="H222" s="239">
        <f t="shared" ca="1" si="9"/>
        <v>-2.2676906460008649E-2</v>
      </c>
    </row>
    <row r="223" spans="2:8" x14ac:dyDescent="0.3">
      <c r="B223" s="127">
        <v>45300</v>
      </c>
      <c r="C223" s="133">
        <v>134.300003</v>
      </c>
      <c r="D223" s="239">
        <f t="shared" si="8"/>
        <v>0.61031174795415477</v>
      </c>
      <c r="E223" s="239">
        <v>1.0914542224409053E-2</v>
      </c>
      <c r="G223" s="35">
        <v>221</v>
      </c>
      <c r="H223" s="239">
        <f t="shared" ca="1" si="9"/>
        <v>2.6483937522618264E-2</v>
      </c>
    </row>
    <row r="224" spans="2:8" x14ac:dyDescent="0.3">
      <c r="B224" s="127">
        <v>44659</v>
      </c>
      <c r="C224" s="133">
        <v>83.400002000000001</v>
      </c>
      <c r="D224" s="239">
        <f t="shared" si="8"/>
        <v>4.7738744918058934E-2</v>
      </c>
      <c r="E224" s="239">
        <v>1.0909115151515159E-2</v>
      </c>
      <c r="G224" s="35">
        <v>222</v>
      </c>
      <c r="H224" s="239">
        <f t="shared" ca="1" si="9"/>
        <v>-4.994569221386673E-2</v>
      </c>
    </row>
    <row r="225" spans="2:8" x14ac:dyDescent="0.3">
      <c r="B225" s="127">
        <v>44677</v>
      </c>
      <c r="C225" s="133">
        <v>79.599997999999999</v>
      </c>
      <c r="D225" s="239">
        <f t="shared" si="8"/>
        <v>0.28594499883861069</v>
      </c>
      <c r="E225" s="239">
        <v>1.0793625396825388E-2</v>
      </c>
      <c r="G225" s="35">
        <v>223</v>
      </c>
      <c r="H225" s="239">
        <f t="shared" ca="1" si="9"/>
        <v>5.4605739404698476E-2</v>
      </c>
    </row>
    <row r="226" spans="2:8" x14ac:dyDescent="0.3">
      <c r="B226" s="127">
        <v>44848</v>
      </c>
      <c r="C226" s="133">
        <v>61.900002000000001</v>
      </c>
      <c r="D226" s="239">
        <f t="shared" si="8"/>
        <v>-0.4423423243243243</v>
      </c>
      <c r="E226" s="239">
        <v>1.0612277551020418E-2</v>
      </c>
      <c r="G226" s="35">
        <v>224</v>
      </c>
      <c r="H226" s="239">
        <f t="shared" ca="1" si="9"/>
        <v>5.4368284706358093E-3</v>
      </c>
    </row>
    <row r="227" spans="2:8" x14ac:dyDescent="0.3">
      <c r="B227" s="127">
        <v>45212</v>
      </c>
      <c r="C227" s="133">
        <v>111</v>
      </c>
      <c r="D227" s="239">
        <f t="shared" si="8"/>
        <v>-0.19565217391304349</v>
      </c>
      <c r="E227" s="239">
        <v>1.0468839516956574E-2</v>
      </c>
      <c r="G227" s="35">
        <v>225</v>
      </c>
      <c r="H227" s="239">
        <f t="shared" ca="1" si="9"/>
        <v>-5.2614135923401008E-2</v>
      </c>
    </row>
    <row r="228" spans="2:8" x14ac:dyDescent="0.3">
      <c r="B228" s="127">
        <v>44470</v>
      </c>
      <c r="C228" s="133">
        <v>138</v>
      </c>
      <c r="D228" s="239">
        <f t="shared" si="8"/>
        <v>3.954802259887006E-2</v>
      </c>
      <c r="E228" s="239">
        <v>1.0248857529332703E-2</v>
      </c>
      <c r="G228" s="35">
        <v>226</v>
      </c>
      <c r="H228" s="239">
        <f t="shared" ca="1" si="9"/>
        <v>3.3126981597359204E-2</v>
      </c>
    </row>
    <row r="229" spans="2:8" x14ac:dyDescent="0.3">
      <c r="B229" s="127">
        <v>44557</v>
      </c>
      <c r="C229" s="133">
        <v>132.75</v>
      </c>
      <c r="D229" s="239">
        <f t="shared" si="8"/>
        <v>1.1274037779678276</v>
      </c>
      <c r="E229" s="239">
        <v>9.8897149461327407E-3</v>
      </c>
      <c r="G229" s="35">
        <v>227</v>
      </c>
      <c r="H229" s="239">
        <f t="shared" ca="1" si="9"/>
        <v>2.6301076384528371E-2</v>
      </c>
    </row>
    <row r="230" spans="2:8" x14ac:dyDescent="0.3">
      <c r="B230" s="127">
        <v>45057</v>
      </c>
      <c r="C230" s="133">
        <v>62.400002000000001</v>
      </c>
      <c r="D230" s="239">
        <f t="shared" si="8"/>
        <v>0.31645568284997116</v>
      </c>
      <c r="E230" s="239">
        <v>9.7087865648671119E-3</v>
      </c>
      <c r="G230" s="35">
        <v>228</v>
      </c>
      <c r="H230" s="239">
        <f t="shared" ca="1" si="9"/>
        <v>1.5767910780030484E-2</v>
      </c>
    </row>
    <row r="231" spans="2:8" x14ac:dyDescent="0.3">
      <c r="B231" s="127">
        <v>44956</v>
      </c>
      <c r="C231" s="133">
        <v>47.400002000000001</v>
      </c>
      <c r="D231" s="239">
        <f t="shared" si="8"/>
        <v>-0.25295506299519205</v>
      </c>
      <c r="E231" s="239">
        <v>9.5846856318490877E-3</v>
      </c>
      <c r="G231" s="35">
        <v>229</v>
      </c>
      <c r="H231" s="239">
        <f t="shared" ca="1" si="9"/>
        <v>-1.1345075908657704E-2</v>
      </c>
    </row>
    <row r="232" spans="2:8" x14ac:dyDescent="0.3">
      <c r="B232" s="127">
        <v>44825</v>
      </c>
      <c r="C232" s="133">
        <v>63.450001</v>
      </c>
      <c r="D232" s="239">
        <f t="shared" si="8"/>
        <v>-0.298119473492932</v>
      </c>
      <c r="E232" s="239">
        <v>9.546587415961429E-3</v>
      </c>
      <c r="G232" s="35">
        <v>230</v>
      </c>
      <c r="H232" s="239">
        <f t="shared" ca="1" si="9"/>
        <v>-5.0742243038559745E-2</v>
      </c>
    </row>
    <row r="233" spans="2:8" x14ac:dyDescent="0.3">
      <c r="B233" s="127">
        <v>44592</v>
      </c>
      <c r="C233" s="133">
        <v>90.400002000000001</v>
      </c>
      <c r="D233" s="239">
        <f t="shared" si="8"/>
        <v>-0.22998296030693424</v>
      </c>
      <c r="E233" s="239">
        <v>9.4918924793335503E-3</v>
      </c>
      <c r="G233" s="35">
        <v>231</v>
      </c>
      <c r="H233" s="239">
        <f t="shared" ca="1" si="9"/>
        <v>3.3284701687664696E-2</v>
      </c>
    </row>
    <row r="234" spans="2:8" x14ac:dyDescent="0.3">
      <c r="B234" s="127">
        <v>45264</v>
      </c>
      <c r="C234" s="133">
        <v>117.400002</v>
      </c>
      <c r="D234" s="239">
        <f t="shared" si="8"/>
        <v>0.57056858862876259</v>
      </c>
      <c r="E234" s="239">
        <v>9.4582886640166026E-3</v>
      </c>
      <c r="G234" s="35">
        <v>232</v>
      </c>
      <c r="H234" s="239">
        <f t="shared" ca="1" si="9"/>
        <v>-9.2304727316871969E-3</v>
      </c>
    </row>
    <row r="235" spans="2:8" x14ac:dyDescent="0.3">
      <c r="B235" s="127">
        <v>45113</v>
      </c>
      <c r="C235" s="133">
        <v>74.75</v>
      </c>
      <c r="D235" s="239">
        <f t="shared" si="8"/>
        <v>-1.3359786596119797E-3</v>
      </c>
      <c r="E235" s="239">
        <v>9.4530313523416894E-3</v>
      </c>
      <c r="G235" s="35">
        <v>233</v>
      </c>
      <c r="H235" s="239">
        <f t="shared" ca="1" si="9"/>
        <v>-6.3004681911950855E-2</v>
      </c>
    </row>
    <row r="236" spans="2:8" x14ac:dyDescent="0.3">
      <c r="B236" s="127">
        <v>45103</v>
      </c>
      <c r="C236" s="133">
        <v>74.849997999999999</v>
      </c>
      <c r="D236" s="239">
        <f t="shared" si="8"/>
        <v>-7.7634058468661546E-2</v>
      </c>
      <c r="E236" s="239">
        <v>9.4402694689070775E-3</v>
      </c>
      <c r="G236" s="35">
        <v>234</v>
      </c>
      <c r="H236" s="239">
        <f t="shared" ca="1" si="9"/>
        <v>-2.4600092696491164E-2</v>
      </c>
    </row>
    <row r="237" spans="2:8" x14ac:dyDescent="0.3">
      <c r="B237" s="127">
        <v>44642</v>
      </c>
      <c r="C237" s="133">
        <v>81.150002000000001</v>
      </c>
      <c r="D237" s="239">
        <f t="shared" si="8"/>
        <v>4.7096800000000008E-2</v>
      </c>
      <c r="E237" s="239">
        <v>9.3283579769065181E-3</v>
      </c>
      <c r="G237" s="35">
        <v>235</v>
      </c>
      <c r="H237" s="239">
        <f t="shared" ca="1" si="9"/>
        <v>5.2322391214013903E-3</v>
      </c>
    </row>
    <row r="238" spans="2:8" x14ac:dyDescent="0.3">
      <c r="B238" s="127">
        <v>45119</v>
      </c>
      <c r="C238" s="133">
        <v>77.5</v>
      </c>
      <c r="D238" s="239">
        <f t="shared" si="8"/>
        <v>-0.39688715953307391</v>
      </c>
      <c r="E238" s="239">
        <v>9.1145439147964115E-3</v>
      </c>
      <c r="G238" s="35">
        <v>236</v>
      </c>
      <c r="H238" s="239">
        <f t="shared" ca="1" si="9"/>
        <v>-2.1867807161965937E-2</v>
      </c>
    </row>
    <row r="239" spans="2:8" x14ac:dyDescent="0.3">
      <c r="B239" s="127">
        <v>45282</v>
      </c>
      <c r="C239" s="133">
        <v>128.5</v>
      </c>
      <c r="D239" s="239">
        <f t="shared" si="8"/>
        <v>-8.0829776520104965E-2</v>
      </c>
      <c r="E239" s="239">
        <v>9.0302474916411114E-3</v>
      </c>
      <c r="G239" s="35">
        <v>237</v>
      </c>
      <c r="H239" s="239">
        <f t="shared" ca="1" si="9"/>
        <v>-5.4513459097697541E-3</v>
      </c>
    </row>
    <row r="240" spans="2:8" x14ac:dyDescent="0.3">
      <c r="B240" s="127">
        <v>44537</v>
      </c>
      <c r="C240" s="133">
        <v>139.800003</v>
      </c>
      <c r="D240" s="239">
        <f t="shared" si="8"/>
        <v>1.4986595263867823</v>
      </c>
      <c r="E240" s="239">
        <v>9.0220135181086937E-3</v>
      </c>
      <c r="G240" s="35">
        <v>238</v>
      </c>
      <c r="H240" s="239">
        <f t="shared" ca="1" si="9"/>
        <v>-6.1029064349422055E-2</v>
      </c>
    </row>
    <row r="241" spans="2:8" x14ac:dyDescent="0.3">
      <c r="B241" s="127">
        <v>44783</v>
      </c>
      <c r="C241" s="133">
        <v>55.950001</v>
      </c>
      <c r="D241" s="239">
        <f t="shared" si="8"/>
        <v>-9.7580629032258059E-2</v>
      </c>
      <c r="E241" s="239">
        <v>9.0171323892311566E-3</v>
      </c>
      <c r="G241" s="35">
        <v>239</v>
      </c>
      <c r="H241" s="239">
        <f t="shared" ca="1" si="9"/>
        <v>1.6697645523334779E-2</v>
      </c>
    </row>
    <row r="242" spans="2:8" x14ac:dyDescent="0.3">
      <c r="B242" s="127">
        <v>44795</v>
      </c>
      <c r="C242" s="133">
        <v>62</v>
      </c>
      <c r="D242" s="239">
        <f t="shared" si="8"/>
        <v>-5.6134404366781111E-3</v>
      </c>
      <c r="E242" s="239">
        <v>8.9503497322969885E-3</v>
      </c>
      <c r="G242" s="35">
        <v>240</v>
      </c>
      <c r="H242" s="239">
        <f t="shared" ca="1" si="9"/>
        <v>1.0357205744380923E-2</v>
      </c>
    </row>
    <row r="243" spans="2:8" x14ac:dyDescent="0.3">
      <c r="B243" s="127">
        <v>44858</v>
      </c>
      <c r="C243" s="133">
        <v>62.349997999999999</v>
      </c>
      <c r="D243" s="239">
        <f t="shared" si="8"/>
        <v>-0.3640999888597658</v>
      </c>
      <c r="E243" s="239">
        <v>8.8996603381822012E-3</v>
      </c>
      <c r="G243" s="35">
        <v>241</v>
      </c>
      <c r="H243" s="239">
        <f t="shared" ca="1" si="9"/>
        <v>1.46526512219519E-2</v>
      </c>
    </row>
    <row r="244" spans="2:8" x14ac:dyDescent="0.3">
      <c r="B244" s="127">
        <v>45173</v>
      </c>
      <c r="C244" s="133">
        <v>98.050003000000004</v>
      </c>
      <c r="D244" s="239">
        <f t="shared" si="8"/>
        <v>0.88015338906410789</v>
      </c>
      <c r="E244" s="239">
        <v>8.7449179653782041E-3</v>
      </c>
      <c r="G244" s="35">
        <v>242</v>
      </c>
      <c r="H244" s="239">
        <f t="shared" ca="1" si="9"/>
        <v>1.3928625529815119E-2</v>
      </c>
    </row>
    <row r="245" spans="2:8" x14ac:dyDescent="0.3">
      <c r="B245" s="127">
        <v>45022</v>
      </c>
      <c r="C245" s="133">
        <v>52.150002000000001</v>
      </c>
      <c r="D245" s="239">
        <f t="shared" si="8"/>
        <v>-0.62629881133001486</v>
      </c>
      <c r="E245" s="239">
        <v>8.7040810695535632E-3</v>
      </c>
      <c r="G245" s="35">
        <v>243</v>
      </c>
      <c r="H245" s="239">
        <f t="shared" ca="1" si="9"/>
        <v>-1.1680513927505486E-2</v>
      </c>
    </row>
    <row r="246" spans="2:8" x14ac:dyDescent="0.3">
      <c r="B246" s="127">
        <v>45303</v>
      </c>
      <c r="C246" s="133">
        <v>139.550003</v>
      </c>
      <c r="D246" s="239">
        <f t="shared" si="8"/>
        <v>-1.2035376991150416E-2</v>
      </c>
      <c r="E246" s="239">
        <v>8.6736317163585534E-3</v>
      </c>
      <c r="G246" s="35">
        <v>244</v>
      </c>
      <c r="H246" s="239">
        <f t="shared" ca="1" si="9"/>
        <v>-1.8879409541203561E-2</v>
      </c>
    </row>
    <row r="247" spans="2:8" x14ac:dyDescent="0.3">
      <c r="B247" s="127">
        <v>44447</v>
      </c>
      <c r="C247" s="133">
        <v>141.25</v>
      </c>
      <c r="D247" s="239">
        <f t="shared" si="8"/>
        <v>0.69466110845017659</v>
      </c>
      <c r="E247" s="239">
        <v>8.5683468353799051E-3</v>
      </c>
      <c r="G247" s="35">
        <v>245</v>
      </c>
      <c r="H247" s="239">
        <f t="shared" ca="1" si="9"/>
        <v>1.7929854286970145E-3</v>
      </c>
    </row>
    <row r="248" spans="2:8" x14ac:dyDescent="0.3">
      <c r="B248" s="127">
        <v>45133</v>
      </c>
      <c r="C248" s="133">
        <v>83.349997999999999</v>
      </c>
      <c r="D248" s="239">
        <f t="shared" si="8"/>
        <v>-0.36519424146547813</v>
      </c>
      <c r="E248" s="239">
        <v>8.4694008839830241E-3</v>
      </c>
      <c r="G248" s="35">
        <v>246</v>
      </c>
      <c r="H248" s="239">
        <f t="shared" ca="1" si="9"/>
        <v>1.8473869295267707E-2</v>
      </c>
    </row>
    <row r="249" spans="2:8" x14ac:dyDescent="0.3">
      <c r="B249" s="127">
        <v>44572</v>
      </c>
      <c r="C249" s="133">
        <v>131.300003</v>
      </c>
      <c r="D249" s="239">
        <f t="shared" si="8"/>
        <v>-1.0177090547022481E-2</v>
      </c>
      <c r="E249" s="239">
        <v>8.4485869842224927E-3</v>
      </c>
      <c r="G249" s="35">
        <v>247</v>
      </c>
      <c r="H249" s="239">
        <f t="shared" ca="1" si="9"/>
        <v>4.5748851890803265E-2</v>
      </c>
    </row>
    <row r="250" spans="2:8" x14ac:dyDescent="0.3">
      <c r="B250" s="127">
        <v>44501</v>
      </c>
      <c r="C250" s="133">
        <v>132.64999399999999</v>
      </c>
      <c r="D250" s="239">
        <f t="shared" si="8"/>
        <v>1.1464400670944994</v>
      </c>
      <c r="E250" s="239">
        <v>8.3617709989713077E-3</v>
      </c>
      <c r="G250" s="35">
        <v>248</v>
      </c>
      <c r="H250" s="239">
        <f t="shared" ca="1" si="9"/>
        <v>1.3615230131686251E-2</v>
      </c>
    </row>
    <row r="251" spans="2:8" x14ac:dyDescent="0.3">
      <c r="B251" s="127">
        <v>44855</v>
      </c>
      <c r="C251" s="133">
        <v>61.799999</v>
      </c>
      <c r="D251" s="239">
        <f t="shared" si="8"/>
        <v>-0.18308000837858537</v>
      </c>
      <c r="E251" s="239">
        <v>8.1566069846102287E-3</v>
      </c>
      <c r="G251" s="35">
        <v>249</v>
      </c>
      <c r="H251" s="239">
        <f t="shared" ca="1" si="9"/>
        <v>4.3123051573031652E-2</v>
      </c>
    </row>
    <row r="252" spans="2:8" x14ac:dyDescent="0.3">
      <c r="B252" s="127">
        <v>45110</v>
      </c>
      <c r="C252" s="133">
        <v>75.650002000000001</v>
      </c>
      <c r="D252" s="239">
        <f t="shared" si="8"/>
        <v>0.19889071945770903</v>
      </c>
      <c r="E252" s="239">
        <v>7.9946565758298085E-3</v>
      </c>
      <c r="G252" s="35">
        <v>250</v>
      </c>
      <c r="H252" s="239">
        <f t="shared" ca="1" si="9"/>
        <v>2.2167102546268462E-2</v>
      </c>
    </row>
    <row r="253" spans="2:8" x14ac:dyDescent="0.3">
      <c r="B253" s="127">
        <v>44865</v>
      </c>
      <c r="C253" s="133">
        <v>63.099997999999999</v>
      </c>
      <c r="D253" s="239">
        <f t="shared" si="8"/>
        <v>-0.54636955227737372</v>
      </c>
      <c r="E253" s="239">
        <v>7.9872207024671155E-3</v>
      </c>
      <c r="G253" s="35">
        <v>251</v>
      </c>
      <c r="H253" s="239">
        <f t="shared" ca="1" si="9"/>
        <v>-3.1511308119008527E-2</v>
      </c>
    </row>
    <row r="254" spans="2:8" x14ac:dyDescent="0.3">
      <c r="B254" s="127">
        <v>44473</v>
      </c>
      <c r="C254" s="133">
        <v>139.10000600000001</v>
      </c>
      <c r="D254" s="239">
        <f t="shared" si="8"/>
        <v>0.26627226702361895</v>
      </c>
      <c r="E254" s="239">
        <v>7.9710579710145484E-3</v>
      </c>
      <c r="G254" s="35">
        <v>252</v>
      </c>
      <c r="H254" s="239">
        <f t="shared" ca="1" si="9"/>
        <v>6.823424659997808E-2</v>
      </c>
    </row>
    <row r="255" spans="2:8" x14ac:dyDescent="0.3">
      <c r="B255" s="127">
        <v>45211</v>
      </c>
      <c r="C255" s="133">
        <v>109.849998</v>
      </c>
      <c r="D255" s="239">
        <f t="shared" si="8"/>
        <v>0.88745697787874611</v>
      </c>
      <c r="E255" s="239">
        <v>7.7981467889908195E-3</v>
      </c>
      <c r="G255" s="35">
        <v>253</v>
      </c>
      <c r="H255" s="239">
        <f t="shared" ca="1" si="9"/>
        <v>-2.5119681487671252E-3</v>
      </c>
    </row>
    <row r="256" spans="2:8" x14ac:dyDescent="0.3">
      <c r="B256" s="127">
        <v>45042</v>
      </c>
      <c r="C256" s="133">
        <v>58.200001</v>
      </c>
      <c r="D256" s="239">
        <f t="shared" si="8"/>
        <v>0.1235521645473391</v>
      </c>
      <c r="E256" s="239">
        <v>7.7922251082251136E-3</v>
      </c>
      <c r="G256" s="35">
        <v>254</v>
      </c>
      <c r="H256" s="239">
        <f t="shared" ca="1" si="9"/>
        <v>-2.3221190383724284E-2</v>
      </c>
    </row>
    <row r="257" spans="2:8" x14ac:dyDescent="0.3">
      <c r="B257" s="127">
        <v>44974</v>
      </c>
      <c r="C257" s="133">
        <v>51.799999</v>
      </c>
      <c r="D257" s="239">
        <f t="shared" si="8"/>
        <v>-0.38734479997593851</v>
      </c>
      <c r="E257" s="239">
        <v>7.7820424987531918E-3</v>
      </c>
      <c r="G257" s="35">
        <v>255</v>
      </c>
      <c r="H257" s="239">
        <f t="shared" ca="1" si="9"/>
        <v>1.2123335145063988E-3</v>
      </c>
    </row>
    <row r="258" spans="2:8" x14ac:dyDescent="0.3">
      <c r="B258" s="127">
        <v>44657</v>
      </c>
      <c r="C258" s="133">
        <v>84.550003000000004</v>
      </c>
      <c r="D258" s="239">
        <f t="shared" si="8"/>
        <v>0.29877120733552104</v>
      </c>
      <c r="E258" s="239">
        <v>7.7473299702663073E-3</v>
      </c>
      <c r="G258" s="35">
        <v>256</v>
      </c>
      <c r="H258" s="239">
        <f t="shared" ca="1" si="9"/>
        <v>-3.9122884029631974E-2</v>
      </c>
    </row>
    <row r="259" spans="2:8" x14ac:dyDescent="0.3">
      <c r="B259" s="127">
        <v>44861</v>
      </c>
      <c r="C259" s="133">
        <v>65.099997999999999</v>
      </c>
      <c r="D259" s="239">
        <f t="shared" ref="D259:D322" si="10">(C259-C260)/C260</f>
        <v>-0.23185843067846609</v>
      </c>
      <c r="E259" s="239">
        <v>7.7399383201219299E-3</v>
      </c>
      <c r="G259" s="35">
        <v>257</v>
      </c>
      <c r="H259" s="239">
        <f t="shared" ca="1" si="9"/>
        <v>-4.7025626463336939E-2</v>
      </c>
    </row>
    <row r="260" spans="2:8" x14ac:dyDescent="0.3">
      <c r="B260" s="127">
        <v>45139</v>
      </c>
      <c r="C260" s="133">
        <v>84.75</v>
      </c>
      <c r="D260" s="239">
        <f t="shared" si="10"/>
        <v>-0.15165166863560223</v>
      </c>
      <c r="E260" s="239">
        <v>7.7289181386187506E-3</v>
      </c>
      <c r="G260" s="35">
        <v>258</v>
      </c>
      <c r="H260" s="239">
        <f t="shared" ref="H260:H323" ca="1" si="11">_xlfn.NORM.INV(RAND(),N$5,N$6)</f>
        <v>-2.9050640507198081E-2</v>
      </c>
    </row>
    <row r="261" spans="2:8" x14ac:dyDescent="0.3">
      <c r="B261" s="127">
        <v>45191</v>
      </c>
      <c r="C261" s="133">
        <v>99.900002000000001</v>
      </c>
      <c r="D261" s="239">
        <f t="shared" si="10"/>
        <v>-0.25752508530230211</v>
      </c>
      <c r="E261" s="239">
        <v>7.5642963678407187E-3</v>
      </c>
      <c r="G261" s="35">
        <v>259</v>
      </c>
      <c r="H261" s="239">
        <f t="shared" ca="1" si="11"/>
        <v>-8.8867118327409164E-3</v>
      </c>
    </row>
    <row r="262" spans="2:8" x14ac:dyDescent="0.3">
      <c r="B262" s="127">
        <v>44439</v>
      </c>
      <c r="C262" s="133">
        <v>134.550003</v>
      </c>
      <c r="D262" s="239">
        <f t="shared" si="10"/>
        <v>0.10106388136818045</v>
      </c>
      <c r="E262" s="239">
        <v>7.4878321043542022E-3</v>
      </c>
      <c r="G262" s="35">
        <v>260</v>
      </c>
      <c r="H262" s="239">
        <f t="shared" ca="1" si="11"/>
        <v>-1.4742304112827103E-2</v>
      </c>
    </row>
    <row r="263" spans="2:8" x14ac:dyDescent="0.3">
      <c r="B263" s="127">
        <v>45243</v>
      </c>
      <c r="C263" s="133">
        <v>122.199997</v>
      </c>
      <c r="D263" s="239">
        <f t="shared" si="10"/>
        <v>-6.1443933827433191E-2</v>
      </c>
      <c r="E263" s="239">
        <v>7.4195711272982603E-3</v>
      </c>
      <c r="G263" s="35">
        <v>261</v>
      </c>
      <c r="H263" s="239">
        <f t="shared" ca="1" si="11"/>
        <v>-2.340296380439939E-2</v>
      </c>
    </row>
    <row r="264" spans="2:8" x14ac:dyDescent="0.3">
      <c r="B264" s="127">
        <v>44571</v>
      </c>
      <c r="C264" s="133">
        <v>130.199997</v>
      </c>
      <c r="D264" s="239">
        <f t="shared" si="10"/>
        <v>-1.5500967863894169E-2</v>
      </c>
      <c r="E264" s="239">
        <v>7.3500735009670885E-3</v>
      </c>
      <c r="G264" s="35">
        <v>262</v>
      </c>
      <c r="H264" s="239">
        <f t="shared" ca="1" si="11"/>
        <v>-6.6926738790211047E-3</v>
      </c>
    </row>
    <row r="265" spans="2:8" x14ac:dyDescent="0.3">
      <c r="B265" s="127">
        <v>44573</v>
      </c>
      <c r="C265" s="133">
        <v>132.25</v>
      </c>
      <c r="D265" s="239">
        <f t="shared" si="10"/>
        <v>-5.9053737622474498E-2</v>
      </c>
      <c r="E265" s="239">
        <v>7.2353159047528447E-3</v>
      </c>
      <c r="G265" s="35">
        <v>263</v>
      </c>
      <c r="H265" s="239">
        <f t="shared" ca="1" si="11"/>
        <v>3.1000655608224834E-2</v>
      </c>
    </row>
    <row r="266" spans="2:8" x14ac:dyDescent="0.3">
      <c r="B266" s="127">
        <v>45323</v>
      </c>
      <c r="C266" s="133">
        <v>140.550003</v>
      </c>
      <c r="D266" s="239">
        <f t="shared" si="10"/>
        <v>0.4936238680897741</v>
      </c>
      <c r="E266" s="239">
        <v>7.1658902078275124E-3</v>
      </c>
      <c r="G266" s="35">
        <v>264</v>
      </c>
      <c r="H266" s="239">
        <f t="shared" ca="1" si="11"/>
        <v>-3.4017003458814254E-2</v>
      </c>
    </row>
    <row r="267" spans="2:8" x14ac:dyDescent="0.3">
      <c r="B267" s="127">
        <v>45147</v>
      </c>
      <c r="C267" s="133">
        <v>94.099997999999999</v>
      </c>
      <c r="D267" s="239">
        <f t="shared" si="10"/>
        <v>-1.0615605433617673E-3</v>
      </c>
      <c r="E267" s="239">
        <v>6.9556021494575669E-3</v>
      </c>
      <c r="G267" s="35">
        <v>265</v>
      </c>
      <c r="H267" s="239">
        <f t="shared" ca="1" si="11"/>
        <v>-2.0760109182398807E-2</v>
      </c>
    </row>
    <row r="268" spans="2:8" x14ac:dyDescent="0.3">
      <c r="B268" s="127">
        <v>44601</v>
      </c>
      <c r="C268" s="133">
        <v>94.199996999999996</v>
      </c>
      <c r="D268" s="239">
        <f t="shared" si="10"/>
        <v>0.83090369619234794</v>
      </c>
      <c r="E268" s="239">
        <v>6.9480917066351393E-3</v>
      </c>
      <c r="G268" s="35">
        <v>266</v>
      </c>
      <c r="H268" s="239">
        <f t="shared" ca="1" si="11"/>
        <v>-1.2467082335799278E-2</v>
      </c>
    </row>
    <row r="269" spans="2:8" x14ac:dyDescent="0.3">
      <c r="B269" s="127">
        <v>44946</v>
      </c>
      <c r="C269" s="133">
        <v>51.450001</v>
      </c>
      <c r="D269" s="239">
        <f t="shared" si="10"/>
        <v>-0.64295628828773266</v>
      </c>
      <c r="E269" s="239">
        <v>6.8493740449853046E-3</v>
      </c>
      <c r="G269" s="35">
        <v>267</v>
      </c>
      <c r="H269" s="239">
        <f t="shared" ca="1" si="11"/>
        <v>1.9508374742122636E-2</v>
      </c>
    </row>
    <row r="270" spans="2:8" x14ac:dyDescent="0.3">
      <c r="B270" s="127">
        <v>44453</v>
      </c>
      <c r="C270" s="133">
        <v>144.10000600000001</v>
      </c>
      <c r="D270" s="239">
        <f t="shared" si="10"/>
        <v>1.6709917206489024</v>
      </c>
      <c r="E270" s="239">
        <v>6.6364794957659255E-3</v>
      </c>
      <c r="G270" s="35">
        <v>268</v>
      </c>
      <c r="H270" s="239">
        <f t="shared" ca="1" si="11"/>
        <v>2.2075509659133286E-2</v>
      </c>
    </row>
    <row r="271" spans="2:8" x14ac:dyDescent="0.3">
      <c r="B271" s="127">
        <v>44761</v>
      </c>
      <c r="C271" s="133">
        <v>53.950001</v>
      </c>
      <c r="D271" s="239">
        <f t="shared" si="10"/>
        <v>-0.56666665863453813</v>
      </c>
      <c r="E271" s="239">
        <v>6.529906960071173E-3</v>
      </c>
      <c r="G271" s="35">
        <v>269</v>
      </c>
      <c r="H271" s="239">
        <f t="shared" ca="1" si="11"/>
        <v>-5.4597233539477354E-2</v>
      </c>
    </row>
    <row r="272" spans="2:8" x14ac:dyDescent="0.3">
      <c r="B272" s="127">
        <v>45292</v>
      </c>
      <c r="C272" s="133">
        <v>124.5</v>
      </c>
      <c r="D272" s="239">
        <f t="shared" si="10"/>
        <v>1.2718978516769681</v>
      </c>
      <c r="E272" s="239">
        <v>6.4672839078565528E-3</v>
      </c>
      <c r="G272" s="35">
        <v>270</v>
      </c>
      <c r="H272" s="239">
        <f t="shared" ca="1" si="11"/>
        <v>2.1074026460431654E-2</v>
      </c>
    </row>
    <row r="273" spans="2:8" x14ac:dyDescent="0.3">
      <c r="B273" s="127">
        <v>44750</v>
      </c>
      <c r="C273" s="133">
        <v>54.799999</v>
      </c>
      <c r="D273" s="239">
        <f t="shared" si="10"/>
        <v>-0.58827951517898502</v>
      </c>
      <c r="E273" s="239">
        <v>6.4278786698277442E-3</v>
      </c>
      <c r="G273" s="35">
        <v>271</v>
      </c>
      <c r="H273" s="239">
        <f t="shared" ca="1" si="11"/>
        <v>1.5445091131497711E-3</v>
      </c>
    </row>
    <row r="274" spans="2:8" x14ac:dyDescent="0.3">
      <c r="B274" s="127">
        <v>44574</v>
      </c>
      <c r="C274" s="133">
        <v>133.10000600000001</v>
      </c>
      <c r="D274" s="239">
        <f t="shared" si="10"/>
        <v>-0.10731052552741011</v>
      </c>
      <c r="E274" s="239">
        <v>6.4272665406427797E-3</v>
      </c>
      <c r="G274" s="35">
        <v>272</v>
      </c>
      <c r="H274" s="239">
        <f t="shared" ca="1" si="11"/>
        <v>-1.7011081112275058E-2</v>
      </c>
    </row>
    <row r="275" spans="2:8" x14ac:dyDescent="0.3">
      <c r="B275" s="127">
        <v>44529</v>
      </c>
      <c r="C275" s="133">
        <v>149.10000600000001</v>
      </c>
      <c r="D275" s="239">
        <f t="shared" si="10"/>
        <v>-0.10450446846846842</v>
      </c>
      <c r="E275" s="239">
        <v>6.4125011034426044E-3</v>
      </c>
      <c r="G275" s="35">
        <v>273</v>
      </c>
      <c r="H275" s="239">
        <f t="shared" ca="1" si="11"/>
        <v>1.1865096599175357E-2</v>
      </c>
    </row>
    <row r="276" spans="2:8" x14ac:dyDescent="0.3">
      <c r="B276" s="127">
        <v>45352</v>
      </c>
      <c r="C276" s="133">
        <v>166.5</v>
      </c>
      <c r="D276" s="239">
        <f t="shared" si="10"/>
        <v>1.6220472440944882</v>
      </c>
      <c r="E276" s="239">
        <v>6.3463464432701308E-3</v>
      </c>
      <c r="G276" s="35">
        <v>274</v>
      </c>
      <c r="H276" s="239">
        <f t="shared" ca="1" si="11"/>
        <v>9.1263947647957054E-3</v>
      </c>
    </row>
    <row r="277" spans="2:8" x14ac:dyDescent="0.3">
      <c r="B277" s="127">
        <v>44866</v>
      </c>
      <c r="C277" s="133">
        <v>63.5</v>
      </c>
      <c r="D277" s="239">
        <f t="shared" si="10"/>
        <v>-1.3975185901391752E-2</v>
      </c>
      <c r="E277" s="239">
        <v>6.339176112176749E-3</v>
      </c>
      <c r="G277" s="35">
        <v>275</v>
      </c>
      <c r="H277" s="239">
        <f t="shared" ca="1" si="11"/>
        <v>4.9697901672485891E-3</v>
      </c>
    </row>
    <row r="278" spans="2:8" x14ac:dyDescent="0.3">
      <c r="B278" s="127">
        <v>44893</v>
      </c>
      <c r="C278" s="133">
        <v>64.400002000000001</v>
      </c>
      <c r="D278" s="239">
        <f t="shared" si="10"/>
        <v>-0.20297030186991458</v>
      </c>
      <c r="E278" s="239">
        <v>6.2500312500000099E-3</v>
      </c>
      <c r="G278" s="35">
        <v>276</v>
      </c>
      <c r="H278" s="239">
        <f t="shared" ca="1" si="11"/>
        <v>2.2924695132180175E-2</v>
      </c>
    </row>
    <row r="279" spans="2:8" x14ac:dyDescent="0.3">
      <c r="B279" s="127">
        <v>44672</v>
      </c>
      <c r="C279" s="133">
        <v>80.800003000000004</v>
      </c>
      <c r="D279" s="239">
        <f t="shared" si="10"/>
        <v>0.2430769692307693</v>
      </c>
      <c r="E279" s="239">
        <v>6.2266498296394829E-3</v>
      </c>
      <c r="G279" s="35">
        <v>277</v>
      </c>
      <c r="H279" s="239">
        <f t="shared" ca="1" si="11"/>
        <v>1.5152485418116056E-2</v>
      </c>
    </row>
    <row r="280" spans="2:8" x14ac:dyDescent="0.3">
      <c r="B280" s="127">
        <v>44909</v>
      </c>
      <c r="C280" s="133">
        <v>65</v>
      </c>
      <c r="D280" s="239">
        <f t="shared" si="10"/>
        <v>-0.57996768982229407</v>
      </c>
      <c r="E280" s="239">
        <v>6.1919816158508339E-3</v>
      </c>
      <c r="G280" s="35">
        <v>278</v>
      </c>
      <c r="H280" s="239">
        <f t="shared" ca="1" si="11"/>
        <v>1.3163308495889623E-2</v>
      </c>
    </row>
    <row r="281" spans="2:8" x14ac:dyDescent="0.3">
      <c r="B281" s="127">
        <v>45335</v>
      </c>
      <c r="C281" s="133">
        <v>154.75</v>
      </c>
      <c r="D281" s="239">
        <f t="shared" si="10"/>
        <v>0.14122413829391711</v>
      </c>
      <c r="E281" s="239">
        <v>6.1768334295805973E-3</v>
      </c>
      <c r="G281" s="35">
        <v>279</v>
      </c>
      <c r="H281" s="239">
        <f t="shared" ca="1" si="11"/>
        <v>2.7325180812021111E-2</v>
      </c>
    </row>
    <row r="282" spans="2:8" x14ac:dyDescent="0.3">
      <c r="B282" s="127">
        <v>44497</v>
      </c>
      <c r="C282" s="133">
        <v>135.60000600000001</v>
      </c>
      <c r="D282" s="239">
        <f t="shared" si="10"/>
        <v>1.5134384334858493</v>
      </c>
      <c r="E282" s="239">
        <v>5.9347402240043255E-3</v>
      </c>
      <c r="G282" s="35">
        <v>280</v>
      </c>
      <c r="H282" s="239">
        <f t="shared" ca="1" si="11"/>
        <v>-3.4292931344808222E-2</v>
      </c>
    </row>
    <row r="283" spans="2:8" x14ac:dyDescent="0.3">
      <c r="B283" s="127">
        <v>44991</v>
      </c>
      <c r="C283" s="133">
        <v>53.950001</v>
      </c>
      <c r="D283" s="239">
        <f t="shared" si="10"/>
        <v>-0.14365077777777777</v>
      </c>
      <c r="E283" s="239">
        <v>5.5917798474639322E-3</v>
      </c>
      <c r="G283" s="35">
        <v>281</v>
      </c>
      <c r="H283" s="239">
        <f t="shared" ca="1" si="11"/>
        <v>6.500542450864847E-3</v>
      </c>
    </row>
    <row r="284" spans="2:8" x14ac:dyDescent="0.3">
      <c r="B284" s="127">
        <v>44852</v>
      </c>
      <c r="C284" s="133">
        <v>63</v>
      </c>
      <c r="D284" s="239">
        <f t="shared" si="10"/>
        <v>-5.5248304822361535E-3</v>
      </c>
      <c r="E284" s="239">
        <v>5.5865600770451593E-3</v>
      </c>
      <c r="G284" s="35">
        <v>282</v>
      </c>
      <c r="H284" s="239">
        <f t="shared" ca="1" si="11"/>
        <v>-1.8423296683455603E-2</v>
      </c>
    </row>
    <row r="285" spans="2:8" x14ac:dyDescent="0.3">
      <c r="B285" s="127">
        <v>45063</v>
      </c>
      <c r="C285" s="133">
        <v>63.349997999999999</v>
      </c>
      <c r="D285" s="239">
        <f t="shared" si="10"/>
        <v>-1.2470833594050414E-2</v>
      </c>
      <c r="E285" s="239">
        <v>5.5555238095237993E-3</v>
      </c>
      <c r="G285" s="35">
        <v>283</v>
      </c>
      <c r="H285" s="239">
        <f t="shared" ca="1" si="11"/>
        <v>-2.090156448773892E-2</v>
      </c>
    </row>
    <row r="286" spans="2:8" x14ac:dyDescent="0.3">
      <c r="B286" s="127">
        <v>44904</v>
      </c>
      <c r="C286" s="133">
        <v>64.150002000000001</v>
      </c>
      <c r="D286" s="239">
        <f t="shared" si="10"/>
        <v>-0.53123858832713533</v>
      </c>
      <c r="E286" s="239">
        <v>5.4859405248580172E-3</v>
      </c>
      <c r="G286" s="35">
        <v>284</v>
      </c>
      <c r="H286" s="239">
        <f t="shared" ca="1" si="11"/>
        <v>1.70986209215712E-2</v>
      </c>
    </row>
    <row r="287" spans="2:8" x14ac:dyDescent="0.3">
      <c r="B287" s="127">
        <v>44480</v>
      </c>
      <c r="C287" s="133">
        <v>136.85000600000001</v>
      </c>
      <c r="D287" s="239">
        <f t="shared" si="10"/>
        <v>-0.13111107301587296</v>
      </c>
      <c r="E287" s="239">
        <v>5.1414765394702496E-3</v>
      </c>
      <c r="G287" s="35">
        <v>285</v>
      </c>
      <c r="H287" s="239">
        <f t="shared" ca="1" si="11"/>
        <v>5.6067224703667928E-2</v>
      </c>
    </row>
    <row r="288" spans="2:8" x14ac:dyDescent="0.3">
      <c r="B288" s="127">
        <v>45341</v>
      </c>
      <c r="C288" s="133">
        <v>157.5</v>
      </c>
      <c r="D288" s="239">
        <f t="shared" si="10"/>
        <v>1.251608388203362</v>
      </c>
      <c r="E288" s="239">
        <v>5.1053159879767187E-3</v>
      </c>
      <c r="G288" s="35">
        <v>286</v>
      </c>
      <c r="H288" s="239">
        <f t="shared" ca="1" si="11"/>
        <v>2.8604074794575687E-2</v>
      </c>
    </row>
    <row r="289" spans="2:8" x14ac:dyDescent="0.3">
      <c r="B289" s="127">
        <v>44880</v>
      </c>
      <c r="C289" s="133">
        <v>69.949996999999996</v>
      </c>
      <c r="D289" s="239">
        <f t="shared" si="10"/>
        <v>-0.13854680314828091</v>
      </c>
      <c r="E289" s="239">
        <v>5.0287214088712597E-3</v>
      </c>
      <c r="G289" s="35">
        <v>287</v>
      </c>
      <c r="H289" s="239">
        <f t="shared" ca="1" si="11"/>
        <v>-2.5448241485875856E-3</v>
      </c>
    </row>
    <row r="290" spans="2:8" x14ac:dyDescent="0.3">
      <c r="B290" s="127">
        <v>44673</v>
      </c>
      <c r="C290" s="133">
        <v>81.199996999999996</v>
      </c>
      <c r="D290" s="239">
        <f t="shared" si="10"/>
        <v>-0.28646753199118991</v>
      </c>
      <c r="E290" s="239">
        <v>4.9504206082763682E-3</v>
      </c>
      <c r="G290" s="35">
        <v>288</v>
      </c>
      <c r="H290" s="239">
        <f t="shared" ca="1" si="11"/>
        <v>-1.8974460767851135E-2</v>
      </c>
    </row>
    <row r="291" spans="2:8" x14ac:dyDescent="0.3">
      <c r="B291" s="127">
        <v>45258</v>
      </c>
      <c r="C291" s="133">
        <v>113.800003</v>
      </c>
      <c r="D291" s="239">
        <f t="shared" si="10"/>
        <v>0.45991029351803581</v>
      </c>
      <c r="E291" s="239">
        <v>4.8565386313466118E-3</v>
      </c>
      <c r="G291" s="35">
        <v>289</v>
      </c>
      <c r="H291" s="239">
        <f t="shared" ca="1" si="11"/>
        <v>6.1411384901733687E-2</v>
      </c>
    </row>
    <row r="292" spans="2:8" x14ac:dyDescent="0.3">
      <c r="B292" s="127">
        <v>45089</v>
      </c>
      <c r="C292" s="133">
        <v>77.949996999999996</v>
      </c>
      <c r="D292" s="239">
        <f t="shared" si="10"/>
        <v>-0.30089688789237673</v>
      </c>
      <c r="E292" s="239">
        <v>4.5102965079972922E-3</v>
      </c>
      <c r="G292" s="35">
        <v>290</v>
      </c>
      <c r="H292" s="239">
        <f t="shared" ca="1" si="11"/>
        <v>-5.1869097661929757E-2</v>
      </c>
    </row>
    <row r="293" spans="2:8" x14ac:dyDescent="0.3">
      <c r="B293" s="127">
        <v>45215</v>
      </c>
      <c r="C293" s="133">
        <v>111.5</v>
      </c>
      <c r="D293" s="239">
        <f t="shared" si="10"/>
        <v>0.42401016255388896</v>
      </c>
      <c r="E293" s="239">
        <v>4.5045045045045045E-3</v>
      </c>
      <c r="G293" s="35">
        <v>291</v>
      </c>
      <c r="H293" s="239">
        <f t="shared" ca="1" si="11"/>
        <v>-2.4827307772940652E-2</v>
      </c>
    </row>
    <row r="294" spans="2:8" x14ac:dyDescent="0.3">
      <c r="B294" s="127">
        <v>45090</v>
      </c>
      <c r="C294" s="133">
        <v>78.300003000000004</v>
      </c>
      <c r="D294" s="239">
        <f t="shared" si="10"/>
        <v>-0.12757656824512531</v>
      </c>
      <c r="E294" s="239">
        <v>4.4901348745402464E-3</v>
      </c>
      <c r="G294" s="35">
        <v>292</v>
      </c>
      <c r="H294" s="239">
        <f t="shared" ca="1" si="11"/>
        <v>9.0064323460438724E-3</v>
      </c>
    </row>
    <row r="295" spans="2:8" x14ac:dyDescent="0.3">
      <c r="B295" s="127">
        <v>45159</v>
      </c>
      <c r="C295" s="133">
        <v>89.75</v>
      </c>
      <c r="D295" s="239">
        <f t="shared" si="10"/>
        <v>0.30072463768115942</v>
      </c>
      <c r="E295" s="239">
        <v>4.4767992048528153E-3</v>
      </c>
      <c r="G295" s="35">
        <v>293</v>
      </c>
      <c r="H295" s="239">
        <f t="shared" ca="1" si="11"/>
        <v>-8.2289328065393269E-2</v>
      </c>
    </row>
    <row r="296" spans="2:8" x14ac:dyDescent="0.3">
      <c r="B296" s="127">
        <v>44722</v>
      </c>
      <c r="C296" s="133">
        <v>69</v>
      </c>
      <c r="D296" s="239">
        <f t="shared" si="10"/>
        <v>-0.16414297404689376</v>
      </c>
      <c r="E296" s="239">
        <v>4.3668560858889675E-3</v>
      </c>
      <c r="G296" s="35">
        <v>294</v>
      </c>
      <c r="H296" s="239">
        <f t="shared" ca="1" si="11"/>
        <v>-1.8888842681884163E-2</v>
      </c>
    </row>
    <row r="297" spans="2:8" x14ac:dyDescent="0.3">
      <c r="B297" s="127">
        <v>45121</v>
      </c>
      <c r="C297" s="133">
        <v>82.550003000000004</v>
      </c>
      <c r="D297" s="239">
        <f t="shared" si="10"/>
        <v>-0.33265962003216537</v>
      </c>
      <c r="E297" s="239">
        <v>4.257980690680653E-3</v>
      </c>
      <c r="G297" s="35">
        <v>295</v>
      </c>
      <c r="H297" s="239">
        <f t="shared" ca="1" si="11"/>
        <v>3.920017798285351E-2</v>
      </c>
    </row>
    <row r="298" spans="2:8" x14ac:dyDescent="0.3">
      <c r="B298" s="127">
        <v>45289</v>
      </c>
      <c r="C298" s="133">
        <v>123.699997</v>
      </c>
      <c r="D298" s="239">
        <f t="shared" si="10"/>
        <v>0.92080734717989599</v>
      </c>
      <c r="E298" s="239">
        <v>4.0584416572672479E-3</v>
      </c>
      <c r="G298" s="35">
        <v>296</v>
      </c>
      <c r="H298" s="239">
        <f t="shared" ca="1" si="11"/>
        <v>2.0595003750844894E-2</v>
      </c>
    </row>
    <row r="299" spans="2:8" x14ac:dyDescent="0.3">
      <c r="B299" s="127">
        <v>44907</v>
      </c>
      <c r="C299" s="133">
        <v>64.400002000000001</v>
      </c>
      <c r="D299" s="239">
        <f t="shared" si="10"/>
        <v>-0.18274112248447508</v>
      </c>
      <c r="E299" s="239">
        <v>3.8971160125606855E-3</v>
      </c>
      <c r="G299" s="35">
        <v>297</v>
      </c>
      <c r="H299" s="239">
        <f t="shared" ca="1" si="11"/>
        <v>-1.4615906742491656E-2</v>
      </c>
    </row>
    <row r="300" spans="2:8" x14ac:dyDescent="0.3">
      <c r="B300" s="127">
        <v>44617</v>
      </c>
      <c r="C300" s="133">
        <v>78.800003000000004</v>
      </c>
      <c r="D300" s="239">
        <f t="shared" si="10"/>
        <v>-0.41017964475241114</v>
      </c>
      <c r="E300" s="239">
        <v>3.8216942675159721E-3</v>
      </c>
      <c r="G300" s="35">
        <v>298</v>
      </c>
      <c r="H300" s="239">
        <f t="shared" ca="1" si="11"/>
        <v>1.7730156725517893E-2</v>
      </c>
    </row>
    <row r="301" spans="2:8" x14ac:dyDescent="0.3">
      <c r="B301" s="127">
        <v>44575</v>
      </c>
      <c r="C301" s="133">
        <v>133.60000600000001</v>
      </c>
      <c r="D301" s="239">
        <f t="shared" si="10"/>
        <v>0.57084069708968732</v>
      </c>
      <c r="E301" s="239">
        <v>3.756573835165717E-3</v>
      </c>
      <c r="G301" s="35">
        <v>299</v>
      </c>
      <c r="H301" s="239">
        <f t="shared" ca="1" si="11"/>
        <v>-2.375914412719024E-2</v>
      </c>
    </row>
    <row r="302" spans="2:8" x14ac:dyDescent="0.3">
      <c r="B302" s="127">
        <v>45140</v>
      </c>
      <c r="C302" s="133">
        <v>85.050003000000004</v>
      </c>
      <c r="D302" s="239">
        <f t="shared" si="10"/>
        <v>-0.39423072197567183</v>
      </c>
      <c r="E302" s="239">
        <v>3.5398584070796906E-3</v>
      </c>
      <c r="G302" s="35">
        <v>300</v>
      </c>
      <c r="H302" s="239">
        <f t="shared" ca="1" si="11"/>
        <v>3.148194438956247E-2</v>
      </c>
    </row>
    <row r="303" spans="2:8" x14ac:dyDescent="0.3">
      <c r="B303" s="127">
        <v>45329</v>
      </c>
      <c r="C303" s="133">
        <v>140.39999399999999</v>
      </c>
      <c r="D303" s="239">
        <f t="shared" si="10"/>
        <v>1.2428114774061174</v>
      </c>
      <c r="E303" s="239">
        <v>3.2154127163003528E-3</v>
      </c>
      <c r="G303" s="35">
        <v>301</v>
      </c>
      <c r="H303" s="239">
        <f t="shared" ca="1" si="11"/>
        <v>1.1038957014190026E-2</v>
      </c>
    </row>
    <row r="304" spans="2:8" x14ac:dyDescent="0.3">
      <c r="B304" s="127">
        <v>45058</v>
      </c>
      <c r="C304" s="133">
        <v>62.599997999999999</v>
      </c>
      <c r="D304" s="239">
        <f t="shared" si="10"/>
        <v>-0.22332506757630441</v>
      </c>
      <c r="E304" s="239">
        <v>3.205063999837672E-3</v>
      </c>
      <c r="G304" s="35">
        <v>302</v>
      </c>
      <c r="H304" s="239">
        <f t="shared" ca="1" si="11"/>
        <v>-1.3961987682770533E-2</v>
      </c>
    </row>
    <row r="305" spans="2:8" x14ac:dyDescent="0.3">
      <c r="B305" s="127">
        <v>44645</v>
      </c>
      <c r="C305" s="133">
        <v>80.599997999999999</v>
      </c>
      <c r="D305" s="239">
        <f t="shared" si="10"/>
        <v>0.24767802624390176</v>
      </c>
      <c r="E305" s="239">
        <v>3.1113877563506598E-3</v>
      </c>
      <c r="G305" s="35">
        <v>303</v>
      </c>
      <c r="H305" s="239">
        <f t="shared" ca="1" si="11"/>
        <v>7.9895058397372841E-3</v>
      </c>
    </row>
    <row r="306" spans="2:8" x14ac:dyDescent="0.3">
      <c r="B306" s="127">
        <v>44908</v>
      </c>
      <c r="C306" s="133">
        <v>64.599997999999999</v>
      </c>
      <c r="D306" s="239">
        <f t="shared" si="10"/>
        <v>-1.0719831054219161E-2</v>
      </c>
      <c r="E306" s="239">
        <v>3.1055278538655749E-3</v>
      </c>
      <c r="G306" s="35">
        <v>304</v>
      </c>
      <c r="H306" s="239">
        <f t="shared" ca="1" si="11"/>
        <v>-5.0306012659179465E-2</v>
      </c>
    </row>
    <row r="307" spans="2:8" x14ac:dyDescent="0.3">
      <c r="B307" s="127">
        <v>44874</v>
      </c>
      <c r="C307" s="133">
        <v>65.300003000000004</v>
      </c>
      <c r="D307" s="239">
        <f t="shared" si="10"/>
        <v>-0.21039896772910394</v>
      </c>
      <c r="E307" s="239">
        <v>3.0722735198855833E-3</v>
      </c>
      <c r="G307" s="35">
        <v>305</v>
      </c>
      <c r="H307" s="239">
        <f t="shared" ca="1" si="11"/>
        <v>-1.5753476545480368E-2</v>
      </c>
    </row>
    <row r="308" spans="2:8" x14ac:dyDescent="0.3">
      <c r="B308" s="127">
        <v>44607</v>
      </c>
      <c r="C308" s="133">
        <v>82.699996999999996</v>
      </c>
      <c r="D308" s="239">
        <f t="shared" si="10"/>
        <v>0.64577108457711441</v>
      </c>
      <c r="E308" s="239">
        <v>3.0321408016546077E-3</v>
      </c>
      <c r="G308" s="35">
        <v>306</v>
      </c>
      <c r="H308" s="239">
        <f t="shared" ca="1" si="11"/>
        <v>-7.8716511024237976E-2</v>
      </c>
    </row>
    <row r="309" spans="2:8" x14ac:dyDescent="0.3">
      <c r="B309" s="127">
        <v>45013</v>
      </c>
      <c r="C309" s="133">
        <v>50.25</v>
      </c>
      <c r="D309" s="239">
        <f t="shared" si="10"/>
        <v>-0.625</v>
      </c>
      <c r="E309" s="239">
        <v>2.9940520157306322E-3</v>
      </c>
      <c r="G309" s="35">
        <v>307</v>
      </c>
      <c r="H309" s="239">
        <f t="shared" ca="1" si="11"/>
        <v>6.5320715939825415E-3</v>
      </c>
    </row>
    <row r="310" spans="2:8" x14ac:dyDescent="0.3">
      <c r="B310" s="127">
        <v>44578</v>
      </c>
      <c r="C310" s="133">
        <v>134</v>
      </c>
      <c r="D310" s="239">
        <f t="shared" si="10"/>
        <v>9.6563038377161375E-2</v>
      </c>
      <c r="E310" s="239">
        <v>2.9939669314086137E-3</v>
      </c>
      <c r="G310" s="35">
        <v>308</v>
      </c>
      <c r="H310" s="239">
        <f t="shared" ca="1" si="11"/>
        <v>-7.2561081211190662E-2</v>
      </c>
    </row>
    <row r="311" spans="2:8" x14ac:dyDescent="0.3">
      <c r="B311" s="127">
        <v>45247</v>
      </c>
      <c r="C311" s="133">
        <v>122.199997</v>
      </c>
      <c r="D311" s="239">
        <f t="shared" si="10"/>
        <v>0.74074077239632929</v>
      </c>
      <c r="E311" s="239">
        <v>2.8723759191198088E-3</v>
      </c>
      <c r="G311" s="35">
        <v>309</v>
      </c>
      <c r="H311" s="239">
        <f t="shared" ca="1" si="11"/>
        <v>3.3892198406063417E-2</v>
      </c>
    </row>
    <row r="312" spans="2:8" x14ac:dyDescent="0.3">
      <c r="B312" s="127">
        <v>44727</v>
      </c>
      <c r="C312" s="133">
        <v>70.199996999999996</v>
      </c>
      <c r="D312" s="239">
        <f t="shared" si="10"/>
        <v>0.30848078999139639</v>
      </c>
      <c r="E312" s="239">
        <v>2.8570999999999458E-3</v>
      </c>
      <c r="G312" s="35">
        <v>310</v>
      </c>
      <c r="H312" s="239">
        <f t="shared" ca="1" si="11"/>
        <v>2.465696263652194E-2</v>
      </c>
    </row>
    <row r="313" spans="2:8" x14ac:dyDescent="0.3">
      <c r="B313" s="127">
        <v>44764</v>
      </c>
      <c r="C313" s="133">
        <v>53.650002000000001</v>
      </c>
      <c r="D313" s="239">
        <f t="shared" si="10"/>
        <v>-0.25641024930255718</v>
      </c>
      <c r="E313" s="239">
        <v>2.8037757009345913E-3</v>
      </c>
      <c r="G313" s="35">
        <v>311</v>
      </c>
      <c r="H313" s="239">
        <f t="shared" ca="1" si="11"/>
        <v>-3.8518200926539278E-2</v>
      </c>
    </row>
    <row r="314" spans="2:8" x14ac:dyDescent="0.3">
      <c r="B314" s="127">
        <v>44715</v>
      </c>
      <c r="C314" s="133">
        <v>72.150002000000001</v>
      </c>
      <c r="D314" s="239">
        <f t="shared" si="10"/>
        <v>-0.36291388962472404</v>
      </c>
      <c r="E314" s="239">
        <v>2.7797777392541715E-3</v>
      </c>
      <c r="G314" s="35">
        <v>312</v>
      </c>
      <c r="H314" s="239">
        <f t="shared" ca="1" si="11"/>
        <v>-3.786701068770932E-2</v>
      </c>
    </row>
    <row r="315" spans="2:8" x14ac:dyDescent="0.3">
      <c r="B315" s="127">
        <v>45254</v>
      </c>
      <c r="C315" s="133">
        <v>113.25</v>
      </c>
      <c r="D315" s="239">
        <f t="shared" si="10"/>
        <v>0.19904715296073544</v>
      </c>
      <c r="E315" s="239">
        <v>2.656069127651272E-3</v>
      </c>
      <c r="G315" s="35">
        <v>313</v>
      </c>
      <c r="H315" s="239">
        <f t="shared" ca="1" si="11"/>
        <v>1.8911083989848223E-2</v>
      </c>
    </row>
    <row r="316" spans="2:8" x14ac:dyDescent="0.3">
      <c r="B316" s="127">
        <v>44602</v>
      </c>
      <c r="C316" s="133">
        <v>94.449996999999996</v>
      </c>
      <c r="D316" s="239">
        <f t="shared" si="10"/>
        <v>-0.29855179198893983</v>
      </c>
      <c r="E316" s="239">
        <v>2.6539278976834787E-3</v>
      </c>
      <c r="G316" s="35">
        <v>314</v>
      </c>
      <c r="H316" s="239">
        <f t="shared" ca="1" si="11"/>
        <v>4.2335375671393109E-2</v>
      </c>
    </row>
    <row r="317" spans="2:8" x14ac:dyDescent="0.3">
      <c r="B317" s="127">
        <v>45301</v>
      </c>
      <c r="C317" s="133">
        <v>134.64999399999999</v>
      </c>
      <c r="D317" s="239">
        <f t="shared" si="10"/>
        <v>-4.9082003569971708E-2</v>
      </c>
      <c r="E317" s="239">
        <v>2.6060386610712778E-3</v>
      </c>
      <c r="G317" s="35">
        <v>315</v>
      </c>
      <c r="H317" s="239">
        <f t="shared" ca="1" si="11"/>
        <v>9.2487911422013853E-3</v>
      </c>
    </row>
    <row r="318" spans="2:8" x14ac:dyDescent="0.3">
      <c r="B318" s="127">
        <v>44448</v>
      </c>
      <c r="C318" s="133">
        <v>141.60000600000001</v>
      </c>
      <c r="D318" s="239">
        <f t="shared" si="10"/>
        <v>1.2299213543307088</v>
      </c>
      <c r="E318" s="239">
        <v>2.4779185840708502E-3</v>
      </c>
      <c r="G318" s="35">
        <v>316</v>
      </c>
      <c r="H318" s="239">
        <f t="shared" ca="1" si="11"/>
        <v>-3.8112125340010176E-2</v>
      </c>
    </row>
    <row r="319" spans="2:8" x14ac:dyDescent="0.3">
      <c r="B319" s="127">
        <v>45064</v>
      </c>
      <c r="C319" s="133">
        <v>63.5</v>
      </c>
      <c r="D319" s="239">
        <f t="shared" si="10"/>
        <v>-0.15389743555373347</v>
      </c>
      <c r="E319" s="239">
        <v>2.3678295933016544E-3</v>
      </c>
      <c r="G319" s="35">
        <v>317</v>
      </c>
      <c r="H319" s="239">
        <f t="shared" ca="1" si="11"/>
        <v>2.9798662738705631E-2</v>
      </c>
    </row>
    <row r="320" spans="2:8" x14ac:dyDescent="0.3">
      <c r="B320" s="127">
        <v>45107</v>
      </c>
      <c r="C320" s="133">
        <v>75.050003000000004</v>
      </c>
      <c r="D320" s="239">
        <f t="shared" si="10"/>
        <v>-0.25024970529969437</v>
      </c>
      <c r="E320" s="239">
        <v>2.0026835246279855E-3</v>
      </c>
      <c r="G320" s="35">
        <v>318</v>
      </c>
      <c r="H320" s="239">
        <f t="shared" ca="1" si="11"/>
        <v>-3.3394652699437977E-2</v>
      </c>
    </row>
    <row r="321" spans="2:8" x14ac:dyDescent="0.3">
      <c r="B321" s="127">
        <v>45196</v>
      </c>
      <c r="C321" s="133">
        <v>100.099998</v>
      </c>
      <c r="D321" s="239">
        <f t="shared" si="10"/>
        <v>0.95890414711953609</v>
      </c>
      <c r="E321" s="239">
        <v>2.0019619218826314E-3</v>
      </c>
      <c r="G321" s="35">
        <v>319</v>
      </c>
      <c r="H321" s="239">
        <f t="shared" ca="1" si="11"/>
        <v>-4.7374464779733491E-2</v>
      </c>
    </row>
    <row r="322" spans="2:8" x14ac:dyDescent="0.3">
      <c r="B322" s="127">
        <v>44945</v>
      </c>
      <c r="C322" s="133">
        <v>51.099997999999999</v>
      </c>
      <c r="D322" s="239">
        <f t="shared" si="10"/>
        <v>-3.7664784846131255E-2</v>
      </c>
      <c r="E322" s="239">
        <v>1.9607450980392033E-3</v>
      </c>
      <c r="G322" s="35">
        <v>320</v>
      </c>
      <c r="H322" s="239">
        <f t="shared" ca="1" si="11"/>
        <v>-1.9292642504396471E-2</v>
      </c>
    </row>
    <row r="323" spans="2:8" x14ac:dyDescent="0.3">
      <c r="B323" s="127">
        <v>45007</v>
      </c>
      <c r="C323" s="133">
        <v>53.099997999999999</v>
      </c>
      <c r="D323" s="239">
        <f t="shared" ref="D323:D386" si="12">(C323-C324)/C324</f>
        <v>-7.4766728971962732E-3</v>
      </c>
      <c r="E323" s="239">
        <v>1.8867547169811201E-3</v>
      </c>
      <c r="G323" s="35">
        <v>321</v>
      </c>
      <c r="H323" s="239">
        <f t="shared" ca="1" si="11"/>
        <v>-6.0990308865819444E-2</v>
      </c>
    </row>
    <row r="324" spans="2:8" x14ac:dyDescent="0.3">
      <c r="B324" s="127">
        <v>44763</v>
      </c>
      <c r="C324" s="133">
        <v>53.5</v>
      </c>
      <c r="D324" s="239">
        <f t="shared" si="12"/>
        <v>-8.3410749149013044E-3</v>
      </c>
      <c r="E324" s="239">
        <v>1.8726216527107876E-3</v>
      </c>
      <c r="G324" s="35">
        <v>322</v>
      </c>
      <c r="H324" s="239">
        <f t="shared" ref="H324:H387" ca="1" si="13">_xlfn.NORM.INV(RAND(),N$5,N$6)</f>
        <v>-4.4955022013292337E-2</v>
      </c>
    </row>
    <row r="325" spans="2:8" x14ac:dyDescent="0.3">
      <c r="B325" s="127">
        <v>45033</v>
      </c>
      <c r="C325" s="133">
        <v>53.950001</v>
      </c>
      <c r="D325" s="239">
        <f t="shared" si="12"/>
        <v>-8.2720769017618836E-3</v>
      </c>
      <c r="E325" s="239">
        <v>1.8570659928344093E-3</v>
      </c>
      <c r="G325" s="35">
        <v>323</v>
      </c>
      <c r="H325" s="239">
        <f t="shared" ca="1" si="13"/>
        <v>-2.1934670547372331E-5</v>
      </c>
    </row>
    <row r="326" spans="2:8" x14ac:dyDescent="0.3">
      <c r="B326" s="127">
        <v>44966</v>
      </c>
      <c r="C326" s="133">
        <v>54.400002000000001</v>
      </c>
      <c r="D326" s="239">
        <f t="shared" si="12"/>
        <v>-9.1825526320926394E-4</v>
      </c>
      <c r="E326" s="239">
        <v>1.8416759086864983E-3</v>
      </c>
      <c r="G326" s="35">
        <v>324</v>
      </c>
      <c r="H326" s="239">
        <f t="shared" ca="1" si="13"/>
        <v>7.1814381421418851E-3</v>
      </c>
    </row>
    <row r="327" spans="2:8" x14ac:dyDescent="0.3">
      <c r="B327" s="127">
        <v>44749</v>
      </c>
      <c r="C327" s="133">
        <v>54.450001</v>
      </c>
      <c r="D327" s="239">
        <f t="shared" si="12"/>
        <v>-0.60586316782612382</v>
      </c>
      <c r="E327" s="239">
        <v>1.8399816684446051E-3</v>
      </c>
      <c r="G327" s="35">
        <v>325</v>
      </c>
      <c r="H327" s="239">
        <f t="shared" ca="1" si="13"/>
        <v>-5.1753777755792769E-2</v>
      </c>
    </row>
    <row r="328" spans="2:8" x14ac:dyDescent="0.3">
      <c r="B328" s="127">
        <v>44490</v>
      </c>
      <c r="C328" s="133">
        <v>138.14999399999999</v>
      </c>
      <c r="D328" s="239">
        <f t="shared" si="12"/>
        <v>0.46578242970822276</v>
      </c>
      <c r="E328" s="239">
        <v>1.8129079831577079E-3</v>
      </c>
      <c r="G328" s="35">
        <v>326</v>
      </c>
      <c r="H328" s="239">
        <f t="shared" ca="1" si="13"/>
        <v>-1.486034697983658E-2</v>
      </c>
    </row>
    <row r="329" spans="2:8" x14ac:dyDescent="0.3">
      <c r="B329" s="127">
        <v>45148</v>
      </c>
      <c r="C329" s="133">
        <v>94.25</v>
      </c>
      <c r="D329" s="239">
        <f t="shared" si="12"/>
        <v>0.48308420901784749</v>
      </c>
      <c r="E329" s="239">
        <v>1.5940701720312538E-3</v>
      </c>
      <c r="G329" s="35">
        <v>327</v>
      </c>
      <c r="H329" s="239">
        <f t="shared" ca="1" si="13"/>
        <v>2.1713976156174215E-2</v>
      </c>
    </row>
    <row r="330" spans="2:8" x14ac:dyDescent="0.3">
      <c r="B330" s="127">
        <v>45049</v>
      </c>
      <c r="C330" s="133">
        <v>63.549999</v>
      </c>
      <c r="D330" s="239">
        <f t="shared" si="12"/>
        <v>-0.35285131424189348</v>
      </c>
      <c r="E330" s="239">
        <v>1.57601258351437E-3</v>
      </c>
      <c r="G330" s="35">
        <v>328</v>
      </c>
      <c r="H330" s="239">
        <f t="shared" ca="1" si="13"/>
        <v>-1.7442938868855128E-2</v>
      </c>
    </row>
    <row r="331" spans="2:8" x14ac:dyDescent="0.3">
      <c r="B331" s="127">
        <v>45174</v>
      </c>
      <c r="C331" s="133">
        <v>98.199996999999996</v>
      </c>
      <c r="D331" s="239">
        <f t="shared" si="12"/>
        <v>0.3782455719298245</v>
      </c>
      <c r="E331" s="239">
        <v>1.5297704784363179E-3</v>
      </c>
      <c r="G331" s="35">
        <v>329</v>
      </c>
      <c r="H331" s="239">
        <f t="shared" ca="1" si="13"/>
        <v>1.2656550506579232E-2</v>
      </c>
    </row>
    <row r="332" spans="2:8" x14ac:dyDescent="0.3">
      <c r="B332" s="127">
        <v>45082</v>
      </c>
      <c r="C332" s="133">
        <v>71.25</v>
      </c>
      <c r="D332" s="239">
        <f t="shared" si="12"/>
        <v>0.31457562150229479</v>
      </c>
      <c r="E332" s="239">
        <v>1.4054532282374267E-3</v>
      </c>
      <c r="G332" s="35">
        <v>330</v>
      </c>
      <c r="H332" s="239">
        <f t="shared" ca="1" si="13"/>
        <v>-4.0186636866998991E-2</v>
      </c>
    </row>
    <row r="333" spans="2:8" x14ac:dyDescent="0.3">
      <c r="B333" s="127">
        <v>45036</v>
      </c>
      <c r="C333" s="133">
        <v>54.200001</v>
      </c>
      <c r="D333" s="239">
        <f t="shared" si="12"/>
        <v>-0.66991472600331414</v>
      </c>
      <c r="E333" s="239">
        <v>9.2334253284052849E-4</v>
      </c>
      <c r="G333" s="35">
        <v>331</v>
      </c>
      <c r="H333" s="239">
        <f t="shared" ca="1" si="13"/>
        <v>-1.0214618473401993E-2</v>
      </c>
    </row>
    <row r="334" spans="2:8" x14ac:dyDescent="0.3">
      <c r="B334" s="127">
        <v>45348</v>
      </c>
      <c r="C334" s="133">
        <v>164.199997</v>
      </c>
      <c r="D334" s="239">
        <f t="shared" si="12"/>
        <v>1.7504186641470909</v>
      </c>
      <c r="E334" s="239">
        <v>9.143187885220118E-4</v>
      </c>
      <c r="G334" s="35">
        <v>332</v>
      </c>
      <c r="H334" s="239">
        <f t="shared" ca="1" si="13"/>
        <v>1.4462621640167025E-2</v>
      </c>
    </row>
    <row r="335" spans="2:8" x14ac:dyDescent="0.3">
      <c r="B335" s="127">
        <v>44810</v>
      </c>
      <c r="C335" s="133">
        <v>59.700001</v>
      </c>
      <c r="D335" s="239">
        <f t="shared" si="12"/>
        <v>-0.55062101389743257</v>
      </c>
      <c r="E335" s="239">
        <v>8.3820617474580613E-4</v>
      </c>
      <c r="G335" s="35">
        <v>333</v>
      </c>
      <c r="H335" s="239">
        <f t="shared" ca="1" si="13"/>
        <v>-1.0580879046819258E-2</v>
      </c>
    </row>
    <row r="336" spans="2:8" x14ac:dyDescent="0.3">
      <c r="B336" s="127">
        <v>44558</v>
      </c>
      <c r="C336" s="133">
        <v>132.85000600000001</v>
      </c>
      <c r="D336" s="239">
        <f t="shared" si="12"/>
        <v>0.77844727356548638</v>
      </c>
      <c r="E336" s="239">
        <v>7.5334086629007604E-4</v>
      </c>
      <c r="G336" s="35">
        <v>334</v>
      </c>
      <c r="H336" s="239">
        <f t="shared" ca="1" si="13"/>
        <v>4.7429108061286716E-2</v>
      </c>
    </row>
    <row r="337" spans="2:8" x14ac:dyDescent="0.3">
      <c r="B337" s="127">
        <v>44713</v>
      </c>
      <c r="C337" s="133">
        <v>74.699996999999996</v>
      </c>
      <c r="D337" s="239">
        <f t="shared" si="12"/>
        <v>-0.46470802297295549</v>
      </c>
      <c r="E337" s="239">
        <v>6.6972536718747273E-4</v>
      </c>
      <c r="G337" s="35">
        <v>335</v>
      </c>
      <c r="H337" s="239">
        <f t="shared" ca="1" si="13"/>
        <v>2.3010346686199445E-2</v>
      </c>
    </row>
    <row r="338" spans="2:8" x14ac:dyDescent="0.3">
      <c r="B338" s="127">
        <v>45306</v>
      </c>
      <c r="C338" s="133">
        <v>139.550003</v>
      </c>
      <c r="D338" s="239">
        <f t="shared" si="12"/>
        <v>0.42107950369896663</v>
      </c>
      <c r="E338" s="239">
        <v>0</v>
      </c>
      <c r="G338" s="35">
        <v>336</v>
      </c>
      <c r="H338" s="239">
        <f t="shared" ca="1" si="13"/>
        <v>2.5272106765905751E-2</v>
      </c>
    </row>
    <row r="339" spans="2:8" x14ac:dyDescent="0.3">
      <c r="B339" s="127">
        <v>45175</v>
      </c>
      <c r="C339" s="133">
        <v>98.199996999999996</v>
      </c>
      <c r="D339" s="239">
        <f t="shared" si="12"/>
        <v>0.2946605087583522</v>
      </c>
      <c r="E339" s="239">
        <v>0</v>
      </c>
      <c r="G339" s="35">
        <v>337</v>
      </c>
      <c r="H339" s="239">
        <f t="shared" ca="1" si="13"/>
        <v>2.5696512855328188E-2</v>
      </c>
    </row>
    <row r="340" spans="2:8" x14ac:dyDescent="0.3">
      <c r="B340" s="127">
        <v>45097</v>
      </c>
      <c r="C340" s="133">
        <v>75.849997999999999</v>
      </c>
      <c r="D340" s="239">
        <f t="shared" si="12"/>
        <v>0.40593135484835302</v>
      </c>
      <c r="E340" s="239">
        <v>0</v>
      </c>
      <c r="G340" s="35">
        <v>338</v>
      </c>
      <c r="H340" s="239">
        <f t="shared" ca="1" si="13"/>
        <v>2.2841882202772917E-2</v>
      </c>
    </row>
    <row r="341" spans="2:8" x14ac:dyDescent="0.3">
      <c r="B341" s="127">
        <v>45027</v>
      </c>
      <c r="C341" s="133">
        <v>53.950001</v>
      </c>
      <c r="D341" s="239">
        <f t="shared" si="12"/>
        <v>6.3054206896551737E-2</v>
      </c>
      <c r="E341" s="239">
        <v>0</v>
      </c>
      <c r="G341" s="35">
        <v>339</v>
      </c>
      <c r="H341" s="239">
        <f t="shared" ca="1" si="13"/>
        <v>5.69960257985122E-2</v>
      </c>
    </row>
    <row r="342" spans="2:8" x14ac:dyDescent="0.3">
      <c r="B342" s="127">
        <v>45000</v>
      </c>
      <c r="C342" s="133">
        <v>50.75</v>
      </c>
      <c r="D342" s="239">
        <f t="shared" si="12"/>
        <v>-0.18342721855423272</v>
      </c>
      <c r="E342" s="239">
        <v>0</v>
      </c>
      <c r="G342" s="35">
        <v>340</v>
      </c>
      <c r="H342" s="239">
        <f t="shared" ca="1" si="13"/>
        <v>-1.1862834610886497E-2</v>
      </c>
    </row>
    <row r="343" spans="2:8" x14ac:dyDescent="0.3">
      <c r="B343" s="127">
        <v>44914</v>
      </c>
      <c r="C343" s="133">
        <v>62.150002000000001</v>
      </c>
      <c r="D343" s="239">
        <f t="shared" si="12"/>
        <v>-0.33564938528115279</v>
      </c>
      <c r="E343" s="239">
        <v>0</v>
      </c>
      <c r="G343" s="35">
        <v>341</v>
      </c>
      <c r="H343" s="239">
        <f t="shared" ca="1" si="13"/>
        <v>-2.9743372220034396E-3</v>
      </c>
    </row>
    <row r="344" spans="2:8" x14ac:dyDescent="0.3">
      <c r="B344" s="127">
        <v>44600</v>
      </c>
      <c r="C344" s="133">
        <v>93.550003000000004</v>
      </c>
      <c r="D344" s="239">
        <f t="shared" si="12"/>
        <v>-0.33463727590452591</v>
      </c>
      <c r="E344" s="239">
        <v>0</v>
      </c>
      <c r="G344" s="35">
        <v>342</v>
      </c>
      <c r="H344" s="239">
        <f t="shared" ca="1" si="13"/>
        <v>-2.5792314512196709E-2</v>
      </c>
    </row>
    <row r="345" spans="2:8" x14ac:dyDescent="0.3">
      <c r="B345" s="127">
        <v>44545</v>
      </c>
      <c r="C345" s="133">
        <v>140.60000600000001</v>
      </c>
      <c r="D345" s="239">
        <f t="shared" si="12"/>
        <v>3.2684628689737698E-2</v>
      </c>
      <c r="E345" s="239">
        <v>-3.5540705390989794E-4</v>
      </c>
      <c r="G345" s="35">
        <v>343</v>
      </c>
      <c r="H345" s="239">
        <f t="shared" ca="1" si="13"/>
        <v>-9.4812391759962443E-3</v>
      </c>
    </row>
    <row r="346" spans="2:8" x14ac:dyDescent="0.3">
      <c r="B346" s="127">
        <v>45316</v>
      </c>
      <c r="C346" s="133">
        <v>136.14999399999999</v>
      </c>
      <c r="D346" s="239">
        <f t="shared" si="12"/>
        <v>0.75451027717809982</v>
      </c>
      <c r="E346" s="239">
        <v>-3.6712922981932075E-4</v>
      </c>
      <c r="G346" s="35">
        <v>344</v>
      </c>
      <c r="H346" s="239">
        <f t="shared" ca="1" si="13"/>
        <v>-3.5598037159842916E-2</v>
      </c>
    </row>
    <row r="347" spans="2:8" x14ac:dyDescent="0.3">
      <c r="B347" s="127">
        <v>45127</v>
      </c>
      <c r="C347" s="133">
        <v>77.599997999999999</v>
      </c>
      <c r="D347" s="239">
        <f t="shared" si="12"/>
        <v>0.1539033159851301</v>
      </c>
      <c r="E347" s="239">
        <v>-6.4396649983346134E-4</v>
      </c>
      <c r="G347" s="35">
        <v>345</v>
      </c>
      <c r="H347" s="239">
        <f t="shared" ca="1" si="13"/>
        <v>3.754376113481897E-2</v>
      </c>
    </row>
    <row r="348" spans="2:8" x14ac:dyDescent="0.3">
      <c r="B348" s="127">
        <v>45072</v>
      </c>
      <c r="C348" s="133">
        <v>67.25</v>
      </c>
      <c r="D348" s="239">
        <f t="shared" si="12"/>
        <v>0.20089285714285715</v>
      </c>
      <c r="E348" s="239">
        <v>-7.4298659392338796E-4</v>
      </c>
      <c r="G348" s="35">
        <v>346</v>
      </c>
      <c r="H348" s="239">
        <f t="shared" ca="1" si="13"/>
        <v>-1.761527765733235E-2</v>
      </c>
    </row>
    <row r="349" spans="2:8" x14ac:dyDescent="0.3">
      <c r="B349" s="127">
        <v>45040</v>
      </c>
      <c r="C349" s="133">
        <v>56</v>
      </c>
      <c r="D349" s="239">
        <f t="shared" si="12"/>
        <v>-0.2986850168737637</v>
      </c>
      <c r="E349" s="239">
        <v>-8.9204283482680676E-4</v>
      </c>
      <c r="G349" s="35">
        <v>347</v>
      </c>
      <c r="H349" s="239">
        <f t="shared" ca="1" si="13"/>
        <v>-2.8198516880014735E-2</v>
      </c>
    </row>
    <row r="350" spans="2:8" x14ac:dyDescent="0.3">
      <c r="B350" s="127">
        <v>44622</v>
      </c>
      <c r="C350" s="133">
        <v>79.849997999999999</v>
      </c>
      <c r="D350" s="239">
        <f t="shared" si="12"/>
        <v>-0.4104835749830249</v>
      </c>
      <c r="E350" s="239">
        <v>-1.2507692777023725E-3</v>
      </c>
      <c r="G350" s="35">
        <v>348</v>
      </c>
      <c r="H350" s="239">
        <f t="shared" ca="1" si="13"/>
        <v>7.401508060611418E-3</v>
      </c>
    </row>
    <row r="351" spans="2:8" x14ac:dyDescent="0.3">
      <c r="B351" s="127">
        <v>44420</v>
      </c>
      <c r="C351" s="133">
        <v>135.449997</v>
      </c>
      <c r="D351" s="239">
        <f t="shared" si="12"/>
        <v>0.3551775994550555</v>
      </c>
      <c r="E351" s="239">
        <v>-1.4743605517593772E-3</v>
      </c>
      <c r="G351" s="35">
        <v>349</v>
      </c>
      <c r="H351" s="239">
        <f t="shared" ca="1" si="13"/>
        <v>2.0419185743975578E-2</v>
      </c>
    </row>
    <row r="352" spans="2:8" x14ac:dyDescent="0.3">
      <c r="B352" s="127">
        <v>45197</v>
      </c>
      <c r="C352" s="133">
        <v>99.949996999999996</v>
      </c>
      <c r="D352" s="239">
        <f t="shared" si="12"/>
        <v>-0.24537561899680527</v>
      </c>
      <c r="E352" s="239">
        <v>-1.4985115184518102E-3</v>
      </c>
      <c r="G352" s="35">
        <v>350</v>
      </c>
      <c r="H352" s="239">
        <f t="shared" ca="1" si="13"/>
        <v>8.1098789800341416E-3</v>
      </c>
    </row>
    <row r="353" spans="2:8" x14ac:dyDescent="0.3">
      <c r="B353" s="127">
        <v>44502</v>
      </c>
      <c r="C353" s="133">
        <v>132.449997</v>
      </c>
      <c r="D353" s="239">
        <f t="shared" si="12"/>
        <v>9.9123374721618654E-3</v>
      </c>
      <c r="E353" s="239">
        <v>-1.5077045536843086E-3</v>
      </c>
      <c r="G353" s="35">
        <v>351</v>
      </c>
      <c r="H353" s="239">
        <f t="shared" ca="1" si="13"/>
        <v>-3.5724088518227868E-3</v>
      </c>
    </row>
    <row r="354" spans="2:8" x14ac:dyDescent="0.3">
      <c r="B354" s="127">
        <v>44508</v>
      </c>
      <c r="C354" s="133">
        <v>131.14999399999999</v>
      </c>
      <c r="D354" s="239">
        <f t="shared" si="12"/>
        <v>1.1119162354884455</v>
      </c>
      <c r="E354" s="239">
        <v>-1.5227406993800607E-3</v>
      </c>
      <c r="G354" s="35">
        <v>352</v>
      </c>
      <c r="H354" s="239">
        <f t="shared" ca="1" si="13"/>
        <v>3.364315339082407E-2</v>
      </c>
    </row>
    <row r="355" spans="2:8" x14ac:dyDescent="0.3">
      <c r="B355" s="127">
        <v>44798</v>
      </c>
      <c r="C355" s="133">
        <v>62.099997999999999</v>
      </c>
      <c r="D355" s="239">
        <f t="shared" si="12"/>
        <v>4.1072856963190019E-2</v>
      </c>
      <c r="E355" s="239">
        <v>-1.6077652474635966E-3</v>
      </c>
      <c r="G355" s="35">
        <v>353</v>
      </c>
      <c r="H355" s="239">
        <f t="shared" ca="1" si="13"/>
        <v>-8.3622637748151721E-2</v>
      </c>
    </row>
    <row r="356" spans="2:8" x14ac:dyDescent="0.3">
      <c r="B356" s="127">
        <v>44809</v>
      </c>
      <c r="C356" s="133">
        <v>59.650002000000001</v>
      </c>
      <c r="D356" s="239">
        <f t="shared" si="12"/>
        <v>7.5743930103806492E-2</v>
      </c>
      <c r="E356" s="239">
        <v>-1.6736066945606588E-3</v>
      </c>
      <c r="G356" s="35">
        <v>354</v>
      </c>
      <c r="H356" s="239">
        <f t="shared" ca="1" si="13"/>
        <v>6.6722085115201626E-2</v>
      </c>
    </row>
    <row r="357" spans="2:8" x14ac:dyDescent="0.3">
      <c r="B357" s="127">
        <v>44776</v>
      </c>
      <c r="C357" s="133">
        <v>55.450001</v>
      </c>
      <c r="D357" s="239">
        <f t="shared" si="12"/>
        <v>-0.59407028869383804</v>
      </c>
      <c r="E357" s="239">
        <v>-1.8001440468072621E-3</v>
      </c>
      <c r="G357" s="35">
        <v>355</v>
      </c>
      <c r="H357" s="239">
        <f t="shared" ca="1" si="13"/>
        <v>-3.5958659014136723E-2</v>
      </c>
    </row>
    <row r="358" spans="2:8" x14ac:dyDescent="0.3">
      <c r="B358" s="127">
        <v>44481</v>
      </c>
      <c r="C358" s="133">
        <v>136.60000600000001</v>
      </c>
      <c r="D358" s="239">
        <f t="shared" si="12"/>
        <v>0.70112080817730482</v>
      </c>
      <c r="E358" s="239">
        <v>-1.8268176035008722E-3</v>
      </c>
      <c r="G358" s="35">
        <v>356</v>
      </c>
      <c r="H358" s="239">
        <f t="shared" ca="1" si="13"/>
        <v>-1.2856296655531018E-2</v>
      </c>
    </row>
    <row r="359" spans="2:8" x14ac:dyDescent="0.3">
      <c r="B359" s="127">
        <v>44671</v>
      </c>
      <c r="C359" s="133">
        <v>80.300003000000004</v>
      </c>
      <c r="D359" s="239">
        <f t="shared" si="12"/>
        <v>0.50093463551401873</v>
      </c>
      <c r="E359" s="239">
        <v>-1.8644376083692385E-3</v>
      </c>
      <c r="G359" s="35">
        <v>357</v>
      </c>
      <c r="H359" s="239">
        <f t="shared" ca="1" si="13"/>
        <v>8.5526866376698471E-2</v>
      </c>
    </row>
    <row r="360" spans="2:8" x14ac:dyDescent="0.3">
      <c r="B360" s="127">
        <v>44985</v>
      </c>
      <c r="C360" s="133">
        <v>53.5</v>
      </c>
      <c r="D360" s="239">
        <f t="shared" si="12"/>
        <v>-0.66128521040744304</v>
      </c>
      <c r="E360" s="239">
        <v>-1.8656343979714209E-3</v>
      </c>
      <c r="G360" s="35">
        <v>358</v>
      </c>
      <c r="H360" s="239">
        <f t="shared" ca="1" si="13"/>
        <v>-6.1961058508866552E-2</v>
      </c>
    </row>
    <row r="361" spans="2:8" x14ac:dyDescent="0.3">
      <c r="B361" s="127">
        <v>45370</v>
      </c>
      <c r="C361" s="133">
        <v>157.949997</v>
      </c>
      <c r="D361" s="239">
        <f t="shared" si="12"/>
        <v>2.1432835223880597</v>
      </c>
      <c r="E361" s="239">
        <v>-1.8957535545023937E-3</v>
      </c>
      <c r="G361" s="35">
        <v>359</v>
      </c>
      <c r="H361" s="239">
        <f t="shared" ca="1" si="13"/>
        <v>-7.5632708912165239E-2</v>
      </c>
    </row>
    <row r="362" spans="2:8" x14ac:dyDescent="0.3">
      <c r="B362" s="127">
        <v>44972</v>
      </c>
      <c r="C362" s="133">
        <v>50.25</v>
      </c>
      <c r="D362" s="239">
        <f t="shared" si="12"/>
        <v>-0.64094318630103297</v>
      </c>
      <c r="E362" s="239">
        <v>-1.986057675712308E-3</v>
      </c>
      <c r="G362" s="35">
        <v>360</v>
      </c>
      <c r="H362" s="239">
        <f t="shared" ca="1" si="13"/>
        <v>-2.4032160346945303E-2</v>
      </c>
    </row>
    <row r="363" spans="2:8" x14ac:dyDescent="0.3">
      <c r="B363" s="127">
        <v>45328</v>
      </c>
      <c r="C363" s="133">
        <v>139.949997</v>
      </c>
      <c r="D363" s="239">
        <f t="shared" si="12"/>
        <v>3.9455023219011317E-3</v>
      </c>
      <c r="E363" s="239">
        <v>-2.1390588235294388E-3</v>
      </c>
      <c r="G363" s="35">
        <v>361</v>
      </c>
      <c r="H363" s="239">
        <f t="shared" ca="1" si="13"/>
        <v>-4.7993924560844531E-2</v>
      </c>
    </row>
    <row r="364" spans="2:8" x14ac:dyDescent="0.3">
      <c r="B364" s="127">
        <v>44411</v>
      </c>
      <c r="C364" s="133">
        <v>139.39999399999999</v>
      </c>
      <c r="D364" s="239">
        <f t="shared" si="12"/>
        <v>1.0774962467211995</v>
      </c>
      <c r="E364" s="239">
        <v>-2.1474803610769138E-3</v>
      </c>
      <c r="G364" s="35">
        <v>362</v>
      </c>
      <c r="H364" s="239">
        <f t="shared" ca="1" si="13"/>
        <v>-5.9700499154928428E-2</v>
      </c>
    </row>
    <row r="365" spans="2:8" x14ac:dyDescent="0.3">
      <c r="B365" s="127">
        <v>45075</v>
      </c>
      <c r="C365" s="133">
        <v>67.099997999999999</v>
      </c>
      <c r="D365" s="239">
        <f t="shared" si="12"/>
        <v>7.4563755053069227E-4</v>
      </c>
      <c r="E365" s="239">
        <v>-2.2305130111524257E-3</v>
      </c>
      <c r="G365" s="35">
        <v>363</v>
      </c>
      <c r="H365" s="239">
        <f t="shared" ca="1" si="13"/>
        <v>3.7512367468083604E-2</v>
      </c>
    </row>
    <row r="366" spans="2:8" x14ac:dyDescent="0.3">
      <c r="B366" s="127">
        <v>44729</v>
      </c>
      <c r="C366" s="133">
        <v>67.050003000000004</v>
      </c>
      <c r="D366" s="239">
        <f t="shared" si="12"/>
        <v>5.9241770288179688E-2</v>
      </c>
      <c r="E366" s="239">
        <v>-2.2320536710737117E-3</v>
      </c>
      <c r="G366" s="35">
        <v>364</v>
      </c>
      <c r="H366" s="239">
        <f t="shared" ca="1" si="13"/>
        <v>5.2365866347853084E-2</v>
      </c>
    </row>
    <row r="367" spans="2:8" x14ac:dyDescent="0.3">
      <c r="B367" s="127">
        <v>44826</v>
      </c>
      <c r="C367" s="133">
        <v>63.299999</v>
      </c>
      <c r="D367" s="239">
        <f t="shared" si="12"/>
        <v>0.12633448173782061</v>
      </c>
      <c r="E367" s="239">
        <v>-2.3640976774767998E-3</v>
      </c>
      <c r="G367" s="35">
        <v>365</v>
      </c>
      <c r="H367" s="239">
        <f t="shared" ca="1" si="13"/>
        <v>2.5634685021902696E-2</v>
      </c>
    </row>
    <row r="368" spans="2:8" x14ac:dyDescent="0.3">
      <c r="B368" s="127">
        <v>44931</v>
      </c>
      <c r="C368" s="133">
        <v>56.200001</v>
      </c>
      <c r="D368" s="239">
        <f t="shared" si="12"/>
        <v>-0.24207687816380638</v>
      </c>
      <c r="E368" s="239">
        <v>-2.6618811947428825E-3</v>
      </c>
      <c r="G368" s="35">
        <v>366</v>
      </c>
      <c r="H368" s="239">
        <f t="shared" ca="1" si="13"/>
        <v>1.0283626904797883E-2</v>
      </c>
    </row>
    <row r="369" spans="2:8" x14ac:dyDescent="0.3">
      <c r="B369" s="127">
        <v>45100</v>
      </c>
      <c r="C369" s="133">
        <v>74.150002000000001</v>
      </c>
      <c r="D369" s="239">
        <f t="shared" si="12"/>
        <v>-0.46170597459165152</v>
      </c>
      <c r="E369" s="239">
        <v>-2.6899260979132604E-3</v>
      </c>
      <c r="G369" s="35">
        <v>367</v>
      </c>
      <c r="H369" s="239">
        <f t="shared" ca="1" si="13"/>
        <v>6.5157921688831335E-3</v>
      </c>
    </row>
    <row r="370" spans="2:8" x14ac:dyDescent="0.3">
      <c r="B370" s="127">
        <v>44491</v>
      </c>
      <c r="C370" s="133">
        <v>137.75</v>
      </c>
      <c r="D370" s="239">
        <f t="shared" si="12"/>
        <v>2.0370370370370372E-2</v>
      </c>
      <c r="E370" s="239">
        <v>-2.8953602415646316E-3</v>
      </c>
      <c r="G370" s="35">
        <v>368</v>
      </c>
      <c r="H370" s="239">
        <f t="shared" ca="1" si="13"/>
        <v>-2.3215822857228455E-3</v>
      </c>
    </row>
    <row r="371" spans="2:8" x14ac:dyDescent="0.3">
      <c r="B371" s="127">
        <v>44483</v>
      </c>
      <c r="C371" s="133">
        <v>135</v>
      </c>
      <c r="D371" s="239">
        <f t="shared" si="12"/>
        <v>1.26890756302521</v>
      </c>
      <c r="E371" s="239">
        <v>-3.3222370614005713E-3</v>
      </c>
      <c r="G371" s="35">
        <v>369</v>
      </c>
      <c r="H371" s="239">
        <f t="shared" ca="1" si="13"/>
        <v>-2.9936736166804694E-2</v>
      </c>
    </row>
    <row r="372" spans="2:8" x14ac:dyDescent="0.3">
      <c r="B372" s="127">
        <v>44811</v>
      </c>
      <c r="C372" s="133">
        <v>59.5</v>
      </c>
      <c r="D372" s="239">
        <f t="shared" si="12"/>
        <v>-0.55212647863937625</v>
      </c>
      <c r="E372" s="239">
        <v>-3.3501004463969827E-3</v>
      </c>
      <c r="G372" s="35">
        <v>370</v>
      </c>
      <c r="H372" s="239">
        <f t="shared" ca="1" si="13"/>
        <v>7.2784982559891886E-3</v>
      </c>
    </row>
    <row r="373" spans="2:8" x14ac:dyDescent="0.3">
      <c r="B373" s="127">
        <v>45299</v>
      </c>
      <c r="C373" s="133">
        <v>132.85000600000001</v>
      </c>
      <c r="D373" s="239">
        <f t="shared" si="12"/>
        <v>-4.0794180505415105E-2</v>
      </c>
      <c r="E373" s="239">
        <v>-3.3758213793888378E-3</v>
      </c>
      <c r="G373" s="35">
        <v>371</v>
      </c>
      <c r="H373" s="239">
        <f t="shared" ca="1" si="13"/>
        <v>1.3098720612638295E-2</v>
      </c>
    </row>
    <row r="374" spans="2:8" x14ac:dyDescent="0.3">
      <c r="B374" s="127">
        <v>44468</v>
      </c>
      <c r="C374" s="133">
        <v>138.5</v>
      </c>
      <c r="D374" s="239">
        <f t="shared" si="12"/>
        <v>1.5719592412983934</v>
      </c>
      <c r="E374" s="239">
        <v>-3.5971223021582736E-3</v>
      </c>
      <c r="G374" s="35">
        <v>372</v>
      </c>
      <c r="H374" s="239">
        <f t="shared" ca="1" si="13"/>
        <v>2.8370818571739165E-2</v>
      </c>
    </row>
    <row r="375" spans="2:8" x14ac:dyDescent="0.3">
      <c r="B375" s="127">
        <v>44995</v>
      </c>
      <c r="C375" s="133">
        <v>53.849997999999999</v>
      </c>
      <c r="D375" s="239">
        <f t="shared" si="12"/>
        <v>-0.19446522646118852</v>
      </c>
      <c r="E375" s="239">
        <v>-3.7002960906622833E-3</v>
      </c>
      <c r="G375" s="35">
        <v>373</v>
      </c>
      <c r="H375" s="239">
        <f t="shared" ca="1" si="13"/>
        <v>5.1937962250933507E-2</v>
      </c>
    </row>
    <row r="376" spans="2:8" x14ac:dyDescent="0.3">
      <c r="B376" s="127">
        <v>45076</v>
      </c>
      <c r="C376" s="133">
        <v>66.849997999999999</v>
      </c>
      <c r="D376" s="239">
        <f t="shared" si="12"/>
        <v>6.8744989108632915E-2</v>
      </c>
      <c r="E376" s="239">
        <v>-3.7257825253586446E-3</v>
      </c>
      <c r="G376" s="35">
        <v>374</v>
      </c>
      <c r="H376" s="239">
        <f t="shared" ca="1" si="13"/>
        <v>3.4164621259034203E-2</v>
      </c>
    </row>
    <row r="377" spans="2:8" x14ac:dyDescent="0.3">
      <c r="B377" s="127">
        <v>44816</v>
      </c>
      <c r="C377" s="133">
        <v>62.549999</v>
      </c>
      <c r="D377" s="239">
        <f t="shared" si="12"/>
        <v>1.1317720656999864E-2</v>
      </c>
      <c r="E377" s="239">
        <v>-3.9808917831352193E-3</v>
      </c>
      <c r="G377" s="35">
        <v>375</v>
      </c>
      <c r="H377" s="239">
        <f t="shared" ca="1" si="13"/>
        <v>-3.9554173269994268E-2</v>
      </c>
    </row>
    <row r="378" spans="2:8" x14ac:dyDescent="0.3">
      <c r="B378" s="127">
        <v>44799</v>
      </c>
      <c r="C378" s="133">
        <v>61.849997999999999</v>
      </c>
      <c r="D378" s="239">
        <f t="shared" si="12"/>
        <v>-0.36368312850873852</v>
      </c>
      <c r="E378" s="239">
        <v>-4.0257650249843806E-3</v>
      </c>
      <c r="G378" s="35">
        <v>376</v>
      </c>
      <c r="H378" s="239">
        <f t="shared" ca="1" si="13"/>
        <v>4.7835665901061288E-2</v>
      </c>
    </row>
    <row r="379" spans="2:8" x14ac:dyDescent="0.3">
      <c r="B379" s="127">
        <v>45170</v>
      </c>
      <c r="C379" s="133">
        <v>97.199996999999996</v>
      </c>
      <c r="D379" s="239">
        <f t="shared" si="12"/>
        <v>-0.31573393208587264</v>
      </c>
      <c r="E379" s="239">
        <v>-4.0983709856223889E-3</v>
      </c>
      <c r="G379" s="35">
        <v>377</v>
      </c>
      <c r="H379" s="239">
        <f t="shared" ca="1" si="13"/>
        <v>6.2118327548910161E-2</v>
      </c>
    </row>
    <row r="380" spans="2:8" x14ac:dyDescent="0.3">
      <c r="B380" s="127">
        <v>44455</v>
      </c>
      <c r="C380" s="133">
        <v>142.050003</v>
      </c>
      <c r="D380" s="239">
        <f t="shared" si="12"/>
        <v>4.7952783888909244E-2</v>
      </c>
      <c r="E380" s="239">
        <v>-4.2060359287501171E-3</v>
      </c>
      <c r="G380" s="35">
        <v>378</v>
      </c>
      <c r="H380" s="239">
        <f t="shared" ca="1" si="13"/>
        <v>2.7053688382684186E-2</v>
      </c>
    </row>
    <row r="381" spans="2:8" x14ac:dyDescent="0.3">
      <c r="B381" s="127">
        <v>45320</v>
      </c>
      <c r="C381" s="133">
        <v>135.550003</v>
      </c>
      <c r="D381" s="239">
        <f t="shared" si="12"/>
        <v>9.668288991396265E-2</v>
      </c>
      <c r="E381" s="239">
        <v>-4.4068382404775473E-3</v>
      </c>
      <c r="G381" s="35">
        <v>379</v>
      </c>
      <c r="H381" s="239">
        <f t="shared" ca="1" si="13"/>
        <v>4.4268612560820264E-2</v>
      </c>
    </row>
    <row r="382" spans="2:8" x14ac:dyDescent="0.3">
      <c r="B382" s="127">
        <v>45275</v>
      </c>
      <c r="C382" s="133">
        <v>123.599998</v>
      </c>
      <c r="D382" s="239">
        <f t="shared" si="12"/>
        <v>1.2012465467053768</v>
      </c>
      <c r="E382" s="239">
        <v>-4.4301569966950245E-3</v>
      </c>
      <c r="G382" s="35">
        <v>380</v>
      </c>
      <c r="H382" s="239">
        <f t="shared" ca="1" si="13"/>
        <v>4.8516445179609975E-3</v>
      </c>
    </row>
    <row r="383" spans="2:8" x14ac:dyDescent="0.3">
      <c r="B383" s="127">
        <v>44698</v>
      </c>
      <c r="C383" s="133">
        <v>56.150002000000001</v>
      </c>
      <c r="D383" s="239">
        <f t="shared" si="12"/>
        <v>-0.43624494851897488</v>
      </c>
      <c r="E383" s="239">
        <v>-4.4326239562899302E-3</v>
      </c>
      <c r="G383" s="35">
        <v>381</v>
      </c>
      <c r="H383" s="239">
        <f t="shared" ca="1" si="13"/>
        <v>-2.8265478539919016E-2</v>
      </c>
    </row>
    <row r="384" spans="2:8" x14ac:dyDescent="0.3">
      <c r="B384" s="127">
        <v>45177</v>
      </c>
      <c r="C384" s="133">
        <v>99.599997999999999</v>
      </c>
      <c r="D384" s="239">
        <f t="shared" si="12"/>
        <v>-0.1788953377025061</v>
      </c>
      <c r="E384" s="239">
        <v>-4.4978009645837234E-3</v>
      </c>
      <c r="G384" s="35">
        <v>382</v>
      </c>
      <c r="H384" s="239">
        <f t="shared" ca="1" si="13"/>
        <v>7.3500227325694525E-3</v>
      </c>
    </row>
    <row r="385" spans="2:8" x14ac:dyDescent="0.3">
      <c r="B385" s="127">
        <v>45240</v>
      </c>
      <c r="C385" s="133">
        <v>121.300003</v>
      </c>
      <c r="D385" s="239">
        <f t="shared" si="12"/>
        <v>0.85474005031375999</v>
      </c>
      <c r="E385" s="239">
        <v>-4.5137054495478579E-3</v>
      </c>
      <c r="G385" s="35">
        <v>383</v>
      </c>
      <c r="H385" s="239">
        <f t="shared" ca="1" si="13"/>
        <v>8.8051473200968684E-3</v>
      </c>
    </row>
    <row r="386" spans="2:8" x14ac:dyDescent="0.3">
      <c r="B386" s="127">
        <v>45051</v>
      </c>
      <c r="C386" s="133">
        <v>65.400002000000001</v>
      </c>
      <c r="D386" s="239">
        <f t="shared" si="12"/>
        <v>-0.52574325710267977</v>
      </c>
      <c r="E386" s="239">
        <v>-4.5661341506605486E-3</v>
      </c>
      <c r="G386" s="35">
        <v>384</v>
      </c>
      <c r="H386" s="239">
        <f t="shared" ca="1" si="13"/>
        <v>-1.7842958059833564E-2</v>
      </c>
    </row>
    <row r="387" spans="2:8" x14ac:dyDescent="0.3">
      <c r="B387" s="127">
        <v>44489</v>
      </c>
      <c r="C387" s="133">
        <v>137.89999399999999</v>
      </c>
      <c r="D387" s="239">
        <f t="shared" ref="D387:D450" si="14">(C387-C388)/C388</f>
        <v>1.1819618958550331</v>
      </c>
      <c r="E387" s="239">
        <v>-4.6915119879139327E-3</v>
      </c>
      <c r="G387" s="35">
        <v>385</v>
      </c>
      <c r="H387" s="239">
        <f t="shared" ca="1" si="13"/>
        <v>-5.4349921123148071E-2</v>
      </c>
    </row>
    <row r="388" spans="2:8" x14ac:dyDescent="0.3">
      <c r="B388" s="127">
        <v>45069</v>
      </c>
      <c r="C388" s="133">
        <v>63.200001</v>
      </c>
      <c r="D388" s="239">
        <f t="shared" si="14"/>
        <v>-0.53750454610338294</v>
      </c>
      <c r="E388" s="239">
        <v>-4.7243937007873963E-3</v>
      </c>
      <c r="G388" s="35">
        <v>386</v>
      </c>
      <c r="H388" s="239">
        <f t="shared" ref="H388:H451" ca="1" si="15">_xlfn.NORM.INV(RAND(),N$5,N$6)</f>
        <v>1.5457428956067956E-2</v>
      </c>
    </row>
    <row r="389" spans="2:8" x14ac:dyDescent="0.3">
      <c r="B389" s="127">
        <v>44463</v>
      </c>
      <c r="C389" s="133">
        <v>136.64999399999999</v>
      </c>
      <c r="D389" s="239">
        <f t="shared" si="14"/>
        <v>1.3723968537300318E-2</v>
      </c>
      <c r="E389" s="239">
        <v>-4.7342242228502456E-3</v>
      </c>
      <c r="G389" s="35">
        <v>387</v>
      </c>
      <c r="H389" s="239">
        <f t="shared" ca="1" si="15"/>
        <v>-1.7507038320520443E-2</v>
      </c>
    </row>
    <row r="390" spans="2:8" x14ac:dyDescent="0.3">
      <c r="B390" s="127">
        <v>44496</v>
      </c>
      <c r="C390" s="133">
        <v>134.800003</v>
      </c>
      <c r="D390" s="239">
        <f t="shared" si="14"/>
        <v>1.6073501043065745</v>
      </c>
      <c r="E390" s="239">
        <v>-4.7987745618037368E-3</v>
      </c>
      <c r="G390" s="35">
        <v>388</v>
      </c>
      <c r="H390" s="239">
        <f t="shared" ca="1" si="15"/>
        <v>2.3886584572329325E-2</v>
      </c>
    </row>
    <row r="391" spans="2:8" x14ac:dyDescent="0.3">
      <c r="B391" s="127">
        <v>45021</v>
      </c>
      <c r="C391" s="133">
        <v>51.700001</v>
      </c>
      <c r="D391" s="239">
        <f t="shared" si="14"/>
        <v>1.3725509803921575E-2</v>
      </c>
      <c r="E391" s="239">
        <v>-4.812319445383649E-3</v>
      </c>
      <c r="G391" s="35">
        <v>389</v>
      </c>
      <c r="H391" s="239">
        <f t="shared" ca="1" si="15"/>
        <v>-7.2051739723362805E-3</v>
      </c>
    </row>
    <row r="392" spans="2:8" x14ac:dyDescent="0.3">
      <c r="B392" s="127">
        <v>45016</v>
      </c>
      <c r="C392" s="133">
        <v>51</v>
      </c>
      <c r="D392" s="239">
        <f t="shared" si="14"/>
        <v>-0.36842105263157893</v>
      </c>
      <c r="E392" s="239">
        <v>-4.8780487804878049E-3</v>
      </c>
      <c r="G392" s="35">
        <v>390</v>
      </c>
      <c r="H392" s="239">
        <f t="shared" ca="1" si="15"/>
        <v>-4.2003727771332223E-4</v>
      </c>
    </row>
    <row r="393" spans="2:8" x14ac:dyDescent="0.3">
      <c r="B393" s="127">
        <v>44643</v>
      </c>
      <c r="C393" s="133">
        <v>80.75</v>
      </c>
      <c r="D393" s="239">
        <f t="shared" si="14"/>
        <v>4.9782453012631143E-3</v>
      </c>
      <c r="E393" s="239">
        <v>-4.9291680855411517E-3</v>
      </c>
      <c r="G393" s="35">
        <v>391</v>
      </c>
      <c r="H393" s="239">
        <f t="shared" ca="1" si="15"/>
        <v>-1.5603071632708906E-2</v>
      </c>
    </row>
    <row r="394" spans="2:8" x14ac:dyDescent="0.3">
      <c r="B394" s="127">
        <v>44644</v>
      </c>
      <c r="C394" s="133">
        <v>80.349997999999999</v>
      </c>
      <c r="D394" s="239">
        <f t="shared" si="14"/>
        <v>-0.46664453235889275</v>
      </c>
      <c r="E394" s="239">
        <v>-4.9535851393188932E-3</v>
      </c>
      <c r="G394" s="35">
        <v>392</v>
      </c>
      <c r="H394" s="239">
        <f t="shared" ca="1" si="15"/>
        <v>-3.3063051656743392E-2</v>
      </c>
    </row>
    <row r="395" spans="2:8" x14ac:dyDescent="0.3">
      <c r="B395" s="127">
        <v>44532</v>
      </c>
      <c r="C395" s="133">
        <v>150.64999399999999</v>
      </c>
      <c r="D395" s="239">
        <f t="shared" si="14"/>
        <v>0.44995179114625994</v>
      </c>
      <c r="E395" s="239">
        <v>-4.9537650576128821E-3</v>
      </c>
      <c r="G395" s="35">
        <v>393</v>
      </c>
      <c r="H395" s="239">
        <f t="shared" ca="1" si="15"/>
        <v>-7.1167402467097454E-3</v>
      </c>
    </row>
    <row r="396" spans="2:8" x14ac:dyDescent="0.3">
      <c r="B396" s="127">
        <v>45208</v>
      </c>
      <c r="C396" s="133">
        <v>103.900002</v>
      </c>
      <c r="D396" s="239">
        <f t="shared" si="14"/>
        <v>0.10767589207859617</v>
      </c>
      <c r="E396" s="239">
        <v>-5.2656296390319246E-3</v>
      </c>
      <c r="G396" s="35">
        <v>394</v>
      </c>
      <c r="H396" s="239">
        <f t="shared" ca="1" si="15"/>
        <v>-9.2989115963742139E-3</v>
      </c>
    </row>
    <row r="397" spans="2:8" x14ac:dyDescent="0.3">
      <c r="B397" s="127">
        <v>45162</v>
      </c>
      <c r="C397" s="133">
        <v>93.800003000000004</v>
      </c>
      <c r="D397" s="239">
        <f t="shared" si="14"/>
        <v>0.45539189086385851</v>
      </c>
      <c r="E397" s="239">
        <v>-5.3022267666311736E-3</v>
      </c>
      <c r="G397" s="35">
        <v>395</v>
      </c>
      <c r="H397" s="239">
        <f t="shared" ca="1" si="15"/>
        <v>2.8417212307960588E-2</v>
      </c>
    </row>
    <row r="398" spans="2:8" x14ac:dyDescent="0.3">
      <c r="B398" s="127">
        <v>44902</v>
      </c>
      <c r="C398" s="133">
        <v>64.449996999999996</v>
      </c>
      <c r="D398" s="239">
        <f t="shared" si="14"/>
        <v>7.8185456165981281E-3</v>
      </c>
      <c r="E398" s="239">
        <v>-5.4013269104325129E-3</v>
      </c>
      <c r="G398" s="35">
        <v>396</v>
      </c>
      <c r="H398" s="239">
        <f t="shared" ca="1" si="15"/>
        <v>-2.3700814657872903E-2</v>
      </c>
    </row>
    <row r="399" spans="2:8" x14ac:dyDescent="0.3">
      <c r="B399" s="127">
        <v>44887</v>
      </c>
      <c r="C399" s="133">
        <v>63.950001</v>
      </c>
      <c r="D399" s="239">
        <f t="shared" si="14"/>
        <v>-0.45224838543897217</v>
      </c>
      <c r="E399" s="239">
        <v>-5.4432656869394464E-3</v>
      </c>
      <c r="G399" s="35">
        <v>397</v>
      </c>
      <c r="H399" s="239">
        <f t="shared" ca="1" si="15"/>
        <v>3.8209017810254156E-3</v>
      </c>
    </row>
    <row r="400" spans="2:8" x14ac:dyDescent="0.3">
      <c r="B400" s="127">
        <v>45265</v>
      </c>
      <c r="C400" s="133">
        <v>116.75</v>
      </c>
      <c r="D400" s="239">
        <f t="shared" si="14"/>
        <v>0.45211439173844797</v>
      </c>
      <c r="E400" s="239">
        <v>-5.5366438579788155E-3</v>
      </c>
      <c r="G400" s="35">
        <v>398</v>
      </c>
      <c r="H400" s="239">
        <f t="shared" ca="1" si="15"/>
        <v>3.508144913977785E-2</v>
      </c>
    </row>
    <row r="401" spans="2:8" x14ac:dyDescent="0.3">
      <c r="B401" s="127">
        <v>44641</v>
      </c>
      <c r="C401" s="133">
        <v>80.400002000000001</v>
      </c>
      <c r="D401" s="239">
        <f t="shared" si="14"/>
        <v>0.50000009328358563</v>
      </c>
      <c r="E401" s="239">
        <v>-5.5658133720671056E-3</v>
      </c>
      <c r="G401" s="35">
        <v>399</v>
      </c>
      <c r="H401" s="239">
        <f t="shared" ca="1" si="15"/>
        <v>4.2036362006704638E-2</v>
      </c>
    </row>
    <row r="402" spans="2:8" x14ac:dyDescent="0.3">
      <c r="B402" s="127">
        <v>44760</v>
      </c>
      <c r="C402" s="133">
        <v>53.599997999999999</v>
      </c>
      <c r="D402" s="239">
        <f t="shared" si="14"/>
        <v>-0.52650177190375724</v>
      </c>
      <c r="E402" s="239">
        <v>-5.565936713694394E-3</v>
      </c>
      <c r="G402" s="35">
        <v>400</v>
      </c>
      <c r="H402" s="239">
        <f t="shared" ca="1" si="15"/>
        <v>1.3191969778602028E-2</v>
      </c>
    </row>
    <row r="403" spans="2:8" x14ac:dyDescent="0.3">
      <c r="B403" s="127">
        <v>45217</v>
      </c>
      <c r="C403" s="133">
        <v>113.199997</v>
      </c>
      <c r="D403" s="239">
        <f t="shared" si="14"/>
        <v>-0.13323130322061402</v>
      </c>
      <c r="E403" s="239">
        <v>-5.7092754626135627E-3</v>
      </c>
      <c r="G403" s="35">
        <v>401</v>
      </c>
      <c r="H403" s="239">
        <f t="shared" ca="1" si="15"/>
        <v>5.9724710237098258E-2</v>
      </c>
    </row>
    <row r="404" spans="2:8" x14ac:dyDescent="0.3">
      <c r="B404" s="127">
        <v>44417</v>
      </c>
      <c r="C404" s="133">
        <v>130.60000600000001</v>
      </c>
      <c r="D404" s="239">
        <f t="shared" si="14"/>
        <v>1.044492069632501E-2</v>
      </c>
      <c r="E404" s="239">
        <v>-5.7099350265731996E-3</v>
      </c>
      <c r="G404" s="35">
        <v>402</v>
      </c>
      <c r="H404" s="239">
        <f t="shared" ca="1" si="15"/>
        <v>-3.3569096753182509E-4</v>
      </c>
    </row>
    <row r="405" spans="2:8" x14ac:dyDescent="0.3">
      <c r="B405" s="127">
        <v>44568</v>
      </c>
      <c r="C405" s="133">
        <v>129.25</v>
      </c>
      <c r="D405" s="239">
        <f t="shared" si="14"/>
        <v>0.19399538106235567</v>
      </c>
      <c r="E405" s="239">
        <v>-5.7692307692307696E-3</v>
      </c>
      <c r="G405" s="35">
        <v>403</v>
      </c>
      <c r="H405" s="239">
        <f t="shared" ca="1" si="15"/>
        <v>-1.2853157169431778E-2</v>
      </c>
    </row>
    <row r="406" spans="2:8" x14ac:dyDescent="0.3">
      <c r="B406" s="127">
        <v>45224</v>
      </c>
      <c r="C406" s="133">
        <v>108.25</v>
      </c>
      <c r="D406" s="239">
        <f t="shared" si="14"/>
        <v>-0.12877263581488935</v>
      </c>
      <c r="E406" s="239">
        <v>-5.9687969519045614E-3</v>
      </c>
      <c r="G406" s="35">
        <v>404</v>
      </c>
      <c r="H406" s="239">
        <f t="shared" ca="1" si="15"/>
        <v>1.4520858589937787E-2</v>
      </c>
    </row>
    <row r="407" spans="2:8" x14ac:dyDescent="0.3">
      <c r="B407" s="127">
        <v>44433</v>
      </c>
      <c r="C407" s="133">
        <v>124.25</v>
      </c>
      <c r="D407" s="239">
        <f t="shared" si="14"/>
        <v>-6.8939656851397274E-2</v>
      </c>
      <c r="E407" s="239">
        <v>-6.0000000000000001E-3</v>
      </c>
      <c r="G407" s="35">
        <v>405</v>
      </c>
      <c r="H407" s="239">
        <f t="shared" ca="1" si="15"/>
        <v>-1.7385210742043605E-2</v>
      </c>
    </row>
    <row r="408" spans="2:8" x14ac:dyDescent="0.3">
      <c r="B408" s="127">
        <v>44460</v>
      </c>
      <c r="C408" s="133">
        <v>133.449997</v>
      </c>
      <c r="D408" s="239">
        <f t="shared" si="14"/>
        <v>1.4553818198852555</v>
      </c>
      <c r="E408" s="239">
        <v>-6.3291584587679244E-3</v>
      </c>
      <c r="G408" s="35">
        <v>406</v>
      </c>
      <c r="H408" s="239">
        <f t="shared" ca="1" si="15"/>
        <v>4.4104838069416747E-3</v>
      </c>
    </row>
    <row r="409" spans="2:8" x14ac:dyDescent="0.3">
      <c r="B409" s="127">
        <v>44937</v>
      </c>
      <c r="C409" s="133">
        <v>54.349997999999999</v>
      </c>
      <c r="D409" s="239">
        <f t="shared" si="14"/>
        <v>-0.65282659240830554</v>
      </c>
      <c r="E409" s="239">
        <v>-6.3985922047789532E-3</v>
      </c>
      <c r="G409" s="35">
        <v>407</v>
      </c>
      <c r="H409" s="239">
        <f t="shared" ca="1" si="15"/>
        <v>-4.342902159730376E-2</v>
      </c>
    </row>
    <row r="410" spans="2:8" x14ac:dyDescent="0.3">
      <c r="B410" s="127">
        <v>44517</v>
      </c>
      <c r="C410" s="133">
        <v>156.550003</v>
      </c>
      <c r="D410" s="239">
        <f t="shared" si="14"/>
        <v>0.67343664328904407</v>
      </c>
      <c r="E410" s="239">
        <v>-6.6624553301095927E-3</v>
      </c>
      <c r="G410" s="35">
        <v>408</v>
      </c>
      <c r="H410" s="239">
        <f t="shared" ca="1" si="15"/>
        <v>8.2297120700275367E-2</v>
      </c>
    </row>
    <row r="411" spans="2:8" x14ac:dyDescent="0.3">
      <c r="B411" s="127">
        <v>44599</v>
      </c>
      <c r="C411" s="133">
        <v>93.550003000000004</v>
      </c>
      <c r="D411" s="239">
        <f t="shared" si="14"/>
        <v>-0.31289014232347295</v>
      </c>
      <c r="E411" s="239">
        <v>-6.90014883970742E-3</v>
      </c>
      <c r="G411" s="35">
        <v>409</v>
      </c>
      <c r="H411" s="239">
        <f t="shared" ca="1" si="15"/>
        <v>-1.996341751568953E-2</v>
      </c>
    </row>
    <row r="412" spans="2:8" x14ac:dyDescent="0.3">
      <c r="B412" s="127">
        <v>44477</v>
      </c>
      <c r="C412" s="133">
        <v>136.14999399999999</v>
      </c>
      <c r="D412" s="239">
        <f t="shared" si="14"/>
        <v>-8.4398138891690788E-2</v>
      </c>
      <c r="E412" s="239">
        <v>-6.9293359476586391E-3</v>
      </c>
      <c r="G412" s="35">
        <v>410</v>
      </c>
      <c r="H412" s="239">
        <f t="shared" ca="1" si="15"/>
        <v>-2.0463562940796877E-3</v>
      </c>
    </row>
    <row r="413" spans="2:8" x14ac:dyDescent="0.3">
      <c r="B413" s="127">
        <v>44523</v>
      </c>
      <c r="C413" s="133">
        <v>148.699997</v>
      </c>
      <c r="D413" s="239">
        <f t="shared" si="14"/>
        <v>0.11762490527715352</v>
      </c>
      <c r="E413" s="239">
        <v>-7.011706176961628E-3</v>
      </c>
      <c r="G413" s="35">
        <v>411</v>
      </c>
      <c r="H413" s="239">
        <f t="shared" ca="1" si="15"/>
        <v>9.131836036856017E-2</v>
      </c>
    </row>
    <row r="414" spans="2:8" x14ac:dyDescent="0.3">
      <c r="B414" s="127">
        <v>44579</v>
      </c>
      <c r="C414" s="133">
        <v>133.050003</v>
      </c>
      <c r="D414" s="239">
        <f t="shared" si="14"/>
        <v>-3.8656006011098448E-2</v>
      </c>
      <c r="E414" s="239">
        <v>-7.0895298507462406E-3</v>
      </c>
      <c r="G414" s="35">
        <v>412</v>
      </c>
      <c r="H414" s="239">
        <f t="shared" ca="1" si="15"/>
        <v>-8.4606933259364775E-2</v>
      </c>
    </row>
    <row r="415" spans="2:8" x14ac:dyDescent="0.3">
      <c r="B415" s="127">
        <v>44412</v>
      </c>
      <c r="C415" s="133">
        <v>138.39999399999999</v>
      </c>
      <c r="D415" s="239">
        <f t="shared" si="14"/>
        <v>1.2358641280819342</v>
      </c>
      <c r="E415" s="239">
        <v>-7.1736014565395179E-3</v>
      </c>
      <c r="G415" s="35">
        <v>413</v>
      </c>
      <c r="H415" s="239">
        <f t="shared" ca="1" si="15"/>
        <v>-1.9891817752449418E-2</v>
      </c>
    </row>
    <row r="416" spans="2:8" x14ac:dyDescent="0.3">
      <c r="B416" s="127">
        <v>44837</v>
      </c>
      <c r="C416" s="133">
        <v>61.900002000000001</v>
      </c>
      <c r="D416" s="239">
        <f t="shared" si="14"/>
        <v>0.13473882923444236</v>
      </c>
      <c r="E416" s="239">
        <v>-7.2172576493105701E-3</v>
      </c>
      <c r="G416" s="35">
        <v>414</v>
      </c>
      <c r="H416" s="239">
        <f t="shared" ca="1" si="15"/>
        <v>-1.1774927983969296E-2</v>
      </c>
    </row>
    <row r="417" spans="2:8" x14ac:dyDescent="0.3">
      <c r="B417" s="127">
        <v>44987</v>
      </c>
      <c r="C417" s="133">
        <v>54.549999</v>
      </c>
      <c r="D417" s="239">
        <f t="shared" si="14"/>
        <v>-0.41185984905660378</v>
      </c>
      <c r="E417" s="239">
        <v>-7.2793811232141859E-3</v>
      </c>
      <c r="G417" s="35">
        <v>415</v>
      </c>
      <c r="H417" s="239">
        <f t="shared" ca="1" si="15"/>
        <v>5.5605848558785732E-3</v>
      </c>
    </row>
    <row r="418" spans="2:8" x14ac:dyDescent="0.3">
      <c r="B418" s="127">
        <v>45152</v>
      </c>
      <c r="C418" s="133">
        <v>92.75</v>
      </c>
      <c r="D418" s="239">
        <f t="shared" si="14"/>
        <v>0.16960903519764048</v>
      </c>
      <c r="E418" s="239">
        <v>-7.490604841859933E-3</v>
      </c>
      <c r="G418" s="35">
        <v>416</v>
      </c>
      <c r="H418" s="239">
        <f t="shared" ca="1" si="15"/>
        <v>-6.5264077295053785E-3</v>
      </c>
    </row>
    <row r="419" spans="2:8" x14ac:dyDescent="0.3">
      <c r="B419" s="127">
        <v>44634</v>
      </c>
      <c r="C419" s="133">
        <v>79.300003000000004</v>
      </c>
      <c r="D419" s="239">
        <f t="shared" si="14"/>
        <v>-0.24940840985502297</v>
      </c>
      <c r="E419" s="239">
        <v>-7.5093740298028634E-3</v>
      </c>
      <c r="G419" s="35">
        <v>417</v>
      </c>
      <c r="H419" s="239">
        <f t="shared" ca="1" si="15"/>
        <v>2.8107325618293129E-3</v>
      </c>
    </row>
    <row r="420" spans="2:8" x14ac:dyDescent="0.3">
      <c r="B420" s="127">
        <v>45226</v>
      </c>
      <c r="C420" s="133">
        <v>105.650002</v>
      </c>
      <c r="D420" s="239">
        <f t="shared" si="14"/>
        <v>-0.30217961567422513</v>
      </c>
      <c r="E420" s="239">
        <v>-7.5152186241958805E-3</v>
      </c>
      <c r="G420" s="35">
        <v>418</v>
      </c>
      <c r="H420" s="239">
        <f t="shared" ca="1" si="15"/>
        <v>3.0408333012891985E-2</v>
      </c>
    </row>
    <row r="421" spans="2:8" x14ac:dyDescent="0.3">
      <c r="B421" s="127">
        <v>44531</v>
      </c>
      <c r="C421" s="133">
        <v>151.39999399999999</v>
      </c>
      <c r="D421" s="239">
        <f t="shared" si="14"/>
        <v>-0.17312949733054631</v>
      </c>
      <c r="E421" s="239">
        <v>-7.5385708120897996E-3</v>
      </c>
      <c r="G421" s="35">
        <v>419</v>
      </c>
      <c r="H421" s="239">
        <f t="shared" ca="1" si="15"/>
        <v>1.7373728940797535E-2</v>
      </c>
    </row>
    <row r="422" spans="2:8" x14ac:dyDescent="0.3">
      <c r="B422" s="127">
        <v>45384</v>
      </c>
      <c r="C422" s="133">
        <v>183.10000600000001</v>
      </c>
      <c r="D422" s="239">
        <f t="shared" si="14"/>
        <v>1.8212634877884903</v>
      </c>
      <c r="E422" s="239">
        <v>-7.5880433604335632E-3</v>
      </c>
      <c r="G422" s="35">
        <v>420</v>
      </c>
      <c r="H422" s="239">
        <f t="shared" ca="1" si="15"/>
        <v>-1.0278744607835091E-2</v>
      </c>
    </row>
    <row r="423" spans="2:8" x14ac:dyDescent="0.3">
      <c r="B423" s="127">
        <v>45054</v>
      </c>
      <c r="C423" s="133">
        <v>64.900002000000001</v>
      </c>
      <c r="D423" s="239">
        <f t="shared" si="14"/>
        <v>-0.36465980685932831</v>
      </c>
      <c r="E423" s="239">
        <v>-7.6452597050379297E-3</v>
      </c>
      <c r="G423" s="35">
        <v>421</v>
      </c>
      <c r="H423" s="239">
        <f t="shared" ca="1" si="15"/>
        <v>-1.3615963218099193E-2</v>
      </c>
    </row>
    <row r="424" spans="2:8" x14ac:dyDescent="0.3">
      <c r="B424" s="127">
        <v>45187</v>
      </c>
      <c r="C424" s="133">
        <v>102.150002</v>
      </c>
      <c r="D424" s="239">
        <f t="shared" si="14"/>
        <v>0.34496387142714446</v>
      </c>
      <c r="E424" s="239">
        <v>-7.7707141652466061E-3</v>
      </c>
      <c r="G424" s="35">
        <v>422</v>
      </c>
      <c r="H424" s="239">
        <f t="shared" ca="1" si="15"/>
        <v>5.9856117828190605E-3</v>
      </c>
    </row>
    <row r="425" spans="2:8" x14ac:dyDescent="0.3">
      <c r="B425" s="127">
        <v>44636</v>
      </c>
      <c r="C425" s="133">
        <v>75.949996999999996</v>
      </c>
      <c r="D425" s="239">
        <f t="shared" si="14"/>
        <v>0.20555550793650787</v>
      </c>
      <c r="E425" s="239">
        <v>-7.8380924426614002E-3</v>
      </c>
      <c r="G425" s="35">
        <v>423</v>
      </c>
      <c r="H425" s="239">
        <f t="shared" ca="1" si="15"/>
        <v>4.5236153376399066E-2</v>
      </c>
    </row>
    <row r="426" spans="2:8" x14ac:dyDescent="0.3">
      <c r="B426" s="127">
        <v>44867</v>
      </c>
      <c r="C426" s="133">
        <v>63</v>
      </c>
      <c r="D426" s="239">
        <f t="shared" si="14"/>
        <v>0.1170212369850625</v>
      </c>
      <c r="E426" s="239">
        <v>-7.874015748031496E-3</v>
      </c>
      <c r="G426" s="35">
        <v>424</v>
      </c>
      <c r="H426" s="239">
        <f t="shared" ca="1" si="15"/>
        <v>-4.817636605681052E-2</v>
      </c>
    </row>
    <row r="427" spans="2:8" x14ac:dyDescent="0.3">
      <c r="B427" s="127">
        <v>44697</v>
      </c>
      <c r="C427" s="133">
        <v>56.400002000000001</v>
      </c>
      <c r="D427" s="239">
        <f t="shared" si="14"/>
        <v>-0.16008934742846323</v>
      </c>
      <c r="E427" s="239">
        <v>-7.9154972001933711E-3</v>
      </c>
      <c r="G427" s="35">
        <v>425</v>
      </c>
      <c r="H427" s="239">
        <f t="shared" ca="1" si="15"/>
        <v>-2.1475512054565681E-3</v>
      </c>
    </row>
    <row r="428" spans="2:8" x14ac:dyDescent="0.3">
      <c r="B428" s="127">
        <v>44883</v>
      </c>
      <c r="C428" s="133">
        <v>67.150002000000001</v>
      </c>
      <c r="D428" s="239">
        <f t="shared" si="14"/>
        <v>-0.26330224326270446</v>
      </c>
      <c r="E428" s="239">
        <v>-8.1240033142098312E-3</v>
      </c>
      <c r="G428" s="35">
        <v>426</v>
      </c>
      <c r="H428" s="239">
        <f t="shared" ca="1" si="15"/>
        <v>-4.4713324227391146E-2</v>
      </c>
    </row>
    <row r="429" spans="2:8" x14ac:dyDescent="0.3">
      <c r="B429" s="127">
        <v>45155</v>
      </c>
      <c r="C429" s="133">
        <v>91.150002000000001</v>
      </c>
      <c r="D429" s="239">
        <f t="shared" si="14"/>
        <v>-0.33925332379673773</v>
      </c>
      <c r="E429" s="239">
        <v>-8.1610444361034946E-3</v>
      </c>
      <c r="G429" s="35">
        <v>427</v>
      </c>
      <c r="H429" s="239">
        <f t="shared" ca="1" si="15"/>
        <v>-0.10503608120965151</v>
      </c>
    </row>
    <row r="430" spans="2:8" x14ac:dyDescent="0.3">
      <c r="B430" s="127">
        <v>44474</v>
      </c>
      <c r="C430" s="133">
        <v>137.949997</v>
      </c>
      <c r="D430" s="239">
        <f t="shared" si="14"/>
        <v>1.8456995609974065E-2</v>
      </c>
      <c r="E430" s="239">
        <v>-8.2674978461180753E-3</v>
      </c>
      <c r="G430" s="35">
        <v>428</v>
      </c>
      <c r="H430" s="239">
        <f t="shared" ca="1" si="15"/>
        <v>2.9531402870577438E-2</v>
      </c>
    </row>
    <row r="431" spans="2:8" x14ac:dyDescent="0.3">
      <c r="B431" s="127">
        <v>44482</v>
      </c>
      <c r="C431" s="133">
        <v>135.449997</v>
      </c>
      <c r="D431" s="239">
        <f t="shared" si="14"/>
        <v>1.5726494179430419</v>
      </c>
      <c r="E431" s="239">
        <v>-8.4188063652062446E-3</v>
      </c>
      <c r="G431" s="35">
        <v>429</v>
      </c>
      <c r="H431" s="239">
        <f t="shared" ca="1" si="15"/>
        <v>-3.1628146235861736E-2</v>
      </c>
    </row>
    <row r="432" spans="2:8" x14ac:dyDescent="0.3">
      <c r="B432" s="127">
        <v>45008</v>
      </c>
      <c r="C432" s="133">
        <v>52.650002000000001</v>
      </c>
      <c r="D432" s="239">
        <f t="shared" si="14"/>
        <v>-0.43659707126582353</v>
      </c>
      <c r="E432" s="239">
        <v>-8.4745012608098171E-3</v>
      </c>
      <c r="G432" s="35">
        <v>430</v>
      </c>
      <c r="H432" s="239">
        <f t="shared" ca="1" si="15"/>
        <v>8.154729316421945E-2</v>
      </c>
    </row>
    <row r="433" spans="2:8" x14ac:dyDescent="0.3">
      <c r="B433" s="127">
        <v>45149</v>
      </c>
      <c r="C433" s="133">
        <v>93.449996999999996</v>
      </c>
      <c r="D433" s="239">
        <f t="shared" si="14"/>
        <v>-5.7488702824231956E-2</v>
      </c>
      <c r="E433" s="239">
        <v>-8.4880954907162205E-3</v>
      </c>
      <c r="G433" s="35">
        <v>431</v>
      </c>
      <c r="H433" s="239">
        <f t="shared" ca="1" si="15"/>
        <v>2.4671236577446794E-2</v>
      </c>
    </row>
    <row r="434" spans="2:8" x14ac:dyDescent="0.3">
      <c r="B434" s="127">
        <v>45190</v>
      </c>
      <c r="C434" s="133">
        <v>99.150002000000001</v>
      </c>
      <c r="D434" s="239">
        <f t="shared" si="14"/>
        <v>1.276813048481858E-2</v>
      </c>
      <c r="E434" s="239">
        <v>-8.4999799999999938E-3</v>
      </c>
      <c r="G434" s="35">
        <v>432</v>
      </c>
      <c r="H434" s="239">
        <f t="shared" ca="1" si="15"/>
        <v>-4.2751447911202119E-2</v>
      </c>
    </row>
    <row r="435" spans="2:8" x14ac:dyDescent="0.3">
      <c r="B435" s="127">
        <v>45182</v>
      </c>
      <c r="C435" s="133">
        <v>97.900002000000001</v>
      </c>
      <c r="D435" s="239">
        <f t="shared" si="14"/>
        <v>0.31497657414277674</v>
      </c>
      <c r="E435" s="239">
        <v>-8.6075746835442973E-3</v>
      </c>
      <c r="G435" s="35">
        <v>433</v>
      </c>
      <c r="H435" s="239">
        <f t="shared" ca="1" si="15"/>
        <v>2.2438096691348604E-2</v>
      </c>
    </row>
    <row r="436" spans="2:8" x14ac:dyDescent="0.3">
      <c r="B436" s="127">
        <v>45093</v>
      </c>
      <c r="C436" s="133">
        <v>74.449996999999996</v>
      </c>
      <c r="D436" s="239">
        <f t="shared" si="14"/>
        <v>0.45980386274509799</v>
      </c>
      <c r="E436" s="239">
        <v>-8.6551400440783386E-3</v>
      </c>
      <c r="G436" s="35">
        <v>434</v>
      </c>
      <c r="H436" s="239">
        <f t="shared" ca="1" si="15"/>
        <v>5.7507893893564685E-2</v>
      </c>
    </row>
    <row r="437" spans="2:8" x14ac:dyDescent="0.3">
      <c r="B437" s="127">
        <v>44949</v>
      </c>
      <c r="C437" s="133">
        <v>51</v>
      </c>
      <c r="D437" s="239">
        <f t="shared" si="14"/>
        <v>-0.60015681065879711</v>
      </c>
      <c r="E437" s="239">
        <v>-8.7463749514795994E-3</v>
      </c>
      <c r="G437" s="35">
        <v>435</v>
      </c>
      <c r="H437" s="239">
        <f t="shared" ca="1" si="15"/>
        <v>1.1973117153746275E-2</v>
      </c>
    </row>
    <row r="438" spans="2:8" x14ac:dyDescent="0.3">
      <c r="B438" s="127">
        <v>45294</v>
      </c>
      <c r="C438" s="133">
        <v>127.550003</v>
      </c>
      <c r="D438" s="239">
        <f t="shared" si="14"/>
        <v>0.22115851281450979</v>
      </c>
      <c r="E438" s="239">
        <v>-8.9354625237480969E-3</v>
      </c>
      <c r="G438" s="35">
        <v>436</v>
      </c>
      <c r="H438" s="239">
        <f t="shared" ca="1" si="15"/>
        <v>-7.6821158488030492E-2</v>
      </c>
    </row>
    <row r="439" spans="2:8" x14ac:dyDescent="0.3">
      <c r="B439" s="127">
        <v>45205</v>
      </c>
      <c r="C439" s="133">
        <v>104.449997</v>
      </c>
      <c r="D439" s="239">
        <f t="shared" si="14"/>
        <v>0.91827355521995302</v>
      </c>
      <c r="E439" s="239">
        <v>-9.0133299997471016E-3</v>
      </c>
      <c r="G439" s="35">
        <v>437</v>
      </c>
      <c r="H439" s="239">
        <f t="shared" ca="1" si="15"/>
        <v>-1.5260898045432833E-2</v>
      </c>
    </row>
    <row r="440" spans="2:8" x14ac:dyDescent="0.3">
      <c r="B440" s="127">
        <v>44981</v>
      </c>
      <c r="C440" s="133">
        <v>54.450001</v>
      </c>
      <c r="D440" s="239">
        <f t="shared" si="14"/>
        <v>-0.56335202638376969</v>
      </c>
      <c r="E440" s="239">
        <v>-9.0991809081131768E-3</v>
      </c>
      <c r="G440" s="35">
        <v>438</v>
      </c>
      <c r="H440" s="239">
        <f t="shared" ca="1" si="15"/>
        <v>-2.6814017874588311E-2</v>
      </c>
    </row>
    <row r="441" spans="2:8" x14ac:dyDescent="0.3">
      <c r="B441" s="127">
        <v>44435</v>
      </c>
      <c r="C441" s="133">
        <v>124.699997</v>
      </c>
      <c r="D441" s="239">
        <f t="shared" si="14"/>
        <v>-0.14735044786324789</v>
      </c>
      <c r="E441" s="239">
        <v>-9.1378706259494982E-3</v>
      </c>
      <c r="G441" s="35">
        <v>439</v>
      </c>
      <c r="H441" s="239">
        <f t="shared" ca="1" si="15"/>
        <v>4.8413903661680628E-2</v>
      </c>
    </row>
    <row r="442" spans="2:8" x14ac:dyDescent="0.3">
      <c r="B442" s="127">
        <v>44539</v>
      </c>
      <c r="C442" s="133">
        <v>146.25</v>
      </c>
      <c r="D442" s="239">
        <f t="shared" si="14"/>
        <v>0.59140366504018138</v>
      </c>
      <c r="E442" s="239">
        <v>-9.146381742017054E-3</v>
      </c>
      <c r="G442" s="35">
        <v>440</v>
      </c>
      <c r="H442" s="239">
        <f t="shared" ca="1" si="15"/>
        <v>-4.047365381416439E-3</v>
      </c>
    </row>
    <row r="443" spans="2:8" x14ac:dyDescent="0.3">
      <c r="B443" s="127">
        <v>45154</v>
      </c>
      <c r="C443" s="133">
        <v>91.900002000000001</v>
      </c>
      <c r="D443" s="239">
        <f t="shared" si="14"/>
        <v>0.72582163380281695</v>
      </c>
      <c r="E443" s="239">
        <v>-9.1643989218328781E-3</v>
      </c>
      <c r="G443" s="35">
        <v>441</v>
      </c>
      <c r="H443" s="239">
        <f t="shared" ca="1" si="15"/>
        <v>-1.4905165279370584E-2</v>
      </c>
    </row>
    <row r="444" spans="2:8" x14ac:dyDescent="0.3">
      <c r="B444" s="127">
        <v>44939</v>
      </c>
      <c r="C444" s="133">
        <v>53.25</v>
      </c>
      <c r="D444" s="239">
        <f t="shared" si="14"/>
        <v>-0.66718750000000004</v>
      </c>
      <c r="E444" s="239">
        <v>-9.3023255813953487E-3</v>
      </c>
      <c r="G444" s="35">
        <v>442</v>
      </c>
      <c r="H444" s="239">
        <f t="shared" ca="1" si="15"/>
        <v>-4.7744319886732507E-2</v>
      </c>
    </row>
    <row r="445" spans="2:8" x14ac:dyDescent="0.3">
      <c r="B445" s="127">
        <v>45358</v>
      </c>
      <c r="C445" s="133">
        <v>160</v>
      </c>
      <c r="D445" s="239">
        <f t="shared" si="14"/>
        <v>1.1304927331689143</v>
      </c>
      <c r="E445" s="239">
        <v>-9.5945711619702268E-3</v>
      </c>
      <c r="G445" s="35">
        <v>443</v>
      </c>
      <c r="H445" s="239">
        <f t="shared" ca="1" si="15"/>
        <v>1.7149292060298395E-2</v>
      </c>
    </row>
    <row r="446" spans="2:8" x14ac:dyDescent="0.3">
      <c r="B446" s="127">
        <v>45098</v>
      </c>
      <c r="C446" s="133">
        <v>75.099997999999999</v>
      </c>
      <c r="D446" s="239">
        <f t="shared" si="14"/>
        <v>0.15895053276463575</v>
      </c>
      <c r="E446" s="239">
        <v>-9.8879369779284638E-3</v>
      </c>
      <c r="G446" s="35">
        <v>444</v>
      </c>
      <c r="H446" s="239">
        <f t="shared" ca="1" si="15"/>
        <v>-2.21195178513999E-2</v>
      </c>
    </row>
    <row r="447" spans="2:8" x14ac:dyDescent="0.3">
      <c r="B447" s="127">
        <v>44901</v>
      </c>
      <c r="C447" s="133">
        <v>64.800003000000004</v>
      </c>
      <c r="D447" s="239">
        <f t="shared" si="14"/>
        <v>-0.12844647285666363</v>
      </c>
      <c r="E447" s="239">
        <v>-9.9311540075394111E-3</v>
      </c>
      <c r="G447" s="35">
        <v>445</v>
      </c>
      <c r="H447" s="239">
        <f t="shared" ca="1" si="15"/>
        <v>5.7069524100398963E-2</v>
      </c>
    </row>
    <row r="448" spans="2:8" x14ac:dyDescent="0.3">
      <c r="B448" s="127">
        <v>45099</v>
      </c>
      <c r="C448" s="133">
        <v>74.349997999999999</v>
      </c>
      <c r="D448" s="239">
        <f t="shared" si="14"/>
        <v>4.0512489918467058E-3</v>
      </c>
      <c r="E448" s="239">
        <v>-9.9866846867292854E-3</v>
      </c>
      <c r="G448" s="35">
        <v>446</v>
      </c>
      <c r="H448" s="239">
        <f t="shared" ca="1" si="15"/>
        <v>-0.10098161841841746</v>
      </c>
    </row>
    <row r="449" spans="2:8" x14ac:dyDescent="0.3">
      <c r="B449" s="127">
        <v>45112</v>
      </c>
      <c r="C449" s="133">
        <v>74.050003000000004</v>
      </c>
      <c r="D449" s="239">
        <f t="shared" si="14"/>
        <v>-0.48089725822210683</v>
      </c>
      <c r="E449" s="239">
        <v>-1.0026737565772556E-2</v>
      </c>
      <c r="G449" s="35">
        <v>447</v>
      </c>
      <c r="H449" s="239">
        <f t="shared" ca="1" si="15"/>
        <v>5.9473508495162079E-3</v>
      </c>
    </row>
    <row r="450" spans="2:8" x14ac:dyDescent="0.3">
      <c r="B450" s="127">
        <v>44454</v>
      </c>
      <c r="C450" s="133">
        <v>142.64999399999999</v>
      </c>
      <c r="D450" s="239">
        <f t="shared" si="14"/>
        <v>1.2358933579293629</v>
      </c>
      <c r="E450" s="239">
        <v>-1.0062539483863831E-2</v>
      </c>
      <c r="G450" s="35">
        <v>448</v>
      </c>
      <c r="H450" s="239">
        <f t="shared" ca="1" si="15"/>
        <v>3.2462886527195756E-2</v>
      </c>
    </row>
    <row r="451" spans="2:8" x14ac:dyDescent="0.3">
      <c r="B451" s="127">
        <v>44903</v>
      </c>
      <c r="C451" s="133">
        <v>63.799999</v>
      </c>
      <c r="D451" s="239">
        <f t="shared" ref="D451:D514" si="16">(C451-C452)/C452</f>
        <v>-0.51703258060412205</v>
      </c>
      <c r="E451" s="239">
        <v>-1.008530690854798E-2</v>
      </c>
      <c r="G451" s="35">
        <v>449</v>
      </c>
      <c r="H451" s="239">
        <f t="shared" ca="1" si="15"/>
        <v>2.5637546229305048E-2</v>
      </c>
    </row>
    <row r="452" spans="2:8" x14ac:dyDescent="0.3">
      <c r="B452" s="127">
        <v>44461</v>
      </c>
      <c r="C452" s="133">
        <v>132.10000600000001</v>
      </c>
      <c r="D452" s="239">
        <f t="shared" si="16"/>
        <v>1.4737827912440904</v>
      </c>
      <c r="E452" s="239">
        <v>-1.0116081156599717E-2</v>
      </c>
      <c r="G452" s="35">
        <v>450</v>
      </c>
      <c r="H452" s="239">
        <f t="shared" ref="H452:H515" ca="1" si="17">_xlfn.NORM.INV(RAND(),N$5,N$6)</f>
        <v>2.3937894304216743E-2</v>
      </c>
    </row>
    <row r="453" spans="2:8" x14ac:dyDescent="0.3">
      <c r="B453" s="127">
        <v>44762</v>
      </c>
      <c r="C453" s="133">
        <v>53.400002000000001</v>
      </c>
      <c r="D453" s="239">
        <f t="shared" si="16"/>
        <v>7.5472075471698236E-3</v>
      </c>
      <c r="E453" s="239">
        <v>-1.019460592781082E-2</v>
      </c>
      <c r="G453" s="35">
        <v>451</v>
      </c>
      <c r="H453" s="239">
        <f t="shared" ca="1" si="17"/>
        <v>-3.9452043904727958E-2</v>
      </c>
    </row>
    <row r="454" spans="2:8" x14ac:dyDescent="0.3">
      <c r="B454" s="127">
        <v>45006</v>
      </c>
      <c r="C454" s="133">
        <v>53</v>
      </c>
      <c r="D454" s="239">
        <f t="shared" si="16"/>
        <v>-0.54032958698188416</v>
      </c>
      <c r="E454" s="239">
        <v>-1.0270756494318509E-2</v>
      </c>
      <c r="G454" s="35">
        <v>452</v>
      </c>
      <c r="H454" s="239">
        <f t="shared" ca="1" si="17"/>
        <v>5.3061801460706423E-2</v>
      </c>
    </row>
    <row r="455" spans="2:8" x14ac:dyDescent="0.3">
      <c r="B455" s="127">
        <v>45252</v>
      </c>
      <c r="C455" s="133">
        <v>115.300003</v>
      </c>
      <c r="D455" s="239">
        <f t="shared" si="16"/>
        <v>1.1878558028869868</v>
      </c>
      <c r="E455" s="239">
        <v>-1.0300403433476362E-2</v>
      </c>
      <c r="G455" s="35">
        <v>453</v>
      </c>
      <c r="H455" s="239">
        <f t="shared" ca="1" si="17"/>
        <v>-1.2307384830934857E-2</v>
      </c>
    </row>
    <row r="456" spans="2:8" x14ac:dyDescent="0.3">
      <c r="B456" s="127">
        <v>44942</v>
      </c>
      <c r="C456" s="133">
        <v>52.700001</v>
      </c>
      <c r="D456" s="239">
        <f t="shared" si="16"/>
        <v>-0.41150196276375334</v>
      </c>
      <c r="E456" s="239">
        <v>-1.0328619718309853E-2</v>
      </c>
      <c r="G456" s="35">
        <v>454</v>
      </c>
      <c r="H456" s="239">
        <f t="shared" ca="1" si="17"/>
        <v>-4.4609324674547188E-2</v>
      </c>
    </row>
    <row r="457" spans="2:8" x14ac:dyDescent="0.3">
      <c r="B457" s="127">
        <v>44589</v>
      </c>
      <c r="C457" s="133">
        <v>89.550003000000004</v>
      </c>
      <c r="D457" s="239">
        <f t="shared" si="16"/>
        <v>0.48016533884297524</v>
      </c>
      <c r="E457" s="239">
        <v>-1.0497204419889461E-2</v>
      </c>
      <c r="G457" s="35">
        <v>455</v>
      </c>
      <c r="H457" s="239">
        <f t="shared" ca="1" si="17"/>
        <v>2.9147600336171638E-2</v>
      </c>
    </row>
    <row r="458" spans="2:8" x14ac:dyDescent="0.3">
      <c r="B458" s="127">
        <v>44687</v>
      </c>
      <c r="C458" s="133">
        <v>60.5</v>
      </c>
      <c r="D458" s="239">
        <f t="shared" si="16"/>
        <v>0.30669549258521583</v>
      </c>
      <c r="E458" s="239">
        <v>-1.0629631704672727E-2</v>
      </c>
      <c r="G458" s="35">
        <v>456</v>
      </c>
      <c r="H458" s="239">
        <f t="shared" ca="1" si="17"/>
        <v>1.9216935814760077E-3</v>
      </c>
    </row>
    <row r="459" spans="2:8" x14ac:dyDescent="0.3">
      <c r="B459" s="127">
        <v>44774</v>
      </c>
      <c r="C459" s="133">
        <v>46.299999</v>
      </c>
      <c r="D459" s="239">
        <f t="shared" si="16"/>
        <v>-0.40754961209086088</v>
      </c>
      <c r="E459" s="239">
        <v>-1.0683760912046173E-2</v>
      </c>
      <c r="G459" s="35">
        <v>457</v>
      </c>
      <c r="H459" s="239">
        <f t="shared" ca="1" si="17"/>
        <v>-1.6915292214275353E-2</v>
      </c>
    </row>
    <row r="460" spans="2:8" x14ac:dyDescent="0.3">
      <c r="B460" s="127">
        <v>44628</v>
      </c>
      <c r="C460" s="133">
        <v>78.150002000000001</v>
      </c>
      <c r="D460" s="239">
        <f t="shared" si="16"/>
        <v>0.55988034171179013</v>
      </c>
      <c r="E460" s="239">
        <v>-1.0759468354430372E-2</v>
      </c>
      <c r="G460" s="35">
        <v>458</v>
      </c>
      <c r="H460" s="239">
        <f t="shared" ca="1" si="17"/>
        <v>-2.7339402480562908E-2</v>
      </c>
    </row>
    <row r="461" spans="2:8" x14ac:dyDescent="0.3">
      <c r="B461" s="127">
        <v>45012</v>
      </c>
      <c r="C461" s="133">
        <v>50.099997999999999</v>
      </c>
      <c r="D461" s="239">
        <f t="shared" si="16"/>
        <v>-0.20476193650793653</v>
      </c>
      <c r="E461" s="239">
        <v>-1.0858913687703335E-2</v>
      </c>
      <c r="G461" s="35">
        <v>459</v>
      </c>
      <c r="H461" s="239">
        <f t="shared" ca="1" si="17"/>
        <v>-1.8123698176637001E-2</v>
      </c>
    </row>
    <row r="462" spans="2:8" x14ac:dyDescent="0.3">
      <c r="B462" s="127">
        <v>45062</v>
      </c>
      <c r="C462" s="133">
        <v>63</v>
      </c>
      <c r="D462" s="239">
        <f t="shared" si="16"/>
        <v>7.9691553716934163E-2</v>
      </c>
      <c r="E462" s="239">
        <v>-1.0989026515085931E-2</v>
      </c>
      <c r="G462" s="35">
        <v>460</v>
      </c>
      <c r="H462" s="239">
        <f t="shared" ca="1" si="17"/>
        <v>3.321397514629227E-2</v>
      </c>
    </row>
    <row r="463" spans="2:8" x14ac:dyDescent="0.3">
      <c r="B463" s="127">
        <v>44755</v>
      </c>
      <c r="C463" s="133">
        <v>58.349997999999999</v>
      </c>
      <c r="D463" s="239">
        <f t="shared" si="16"/>
        <v>8.5581358139534866E-2</v>
      </c>
      <c r="E463" s="239">
        <v>-1.1016983050847468E-2</v>
      </c>
      <c r="G463" s="35">
        <v>461</v>
      </c>
      <c r="H463" s="239">
        <f t="shared" ca="1" si="17"/>
        <v>-3.2745639182506642E-2</v>
      </c>
    </row>
    <row r="464" spans="2:8" x14ac:dyDescent="0.3">
      <c r="B464" s="127">
        <v>44938</v>
      </c>
      <c r="C464" s="133">
        <v>53.75</v>
      </c>
      <c r="D464" s="239">
        <f t="shared" si="16"/>
        <v>-0.2814171411196334</v>
      </c>
      <c r="E464" s="239">
        <v>-1.1039522025373383E-2</v>
      </c>
      <c r="G464" s="35">
        <v>462</v>
      </c>
      <c r="H464" s="239">
        <f t="shared" ca="1" si="17"/>
        <v>8.7627125641096162E-2</v>
      </c>
    </row>
    <row r="465" spans="2:8" x14ac:dyDescent="0.3">
      <c r="B465" s="127">
        <v>45111</v>
      </c>
      <c r="C465" s="133">
        <v>74.800003000000004</v>
      </c>
      <c r="D465" s="239">
        <f t="shared" si="16"/>
        <v>-0.52733015481832546</v>
      </c>
      <c r="E465" s="239">
        <v>-1.123594154035841E-2</v>
      </c>
      <c r="G465" s="35">
        <v>463</v>
      </c>
      <c r="H465" s="239">
        <f t="shared" ca="1" si="17"/>
        <v>8.2293101502681182E-2</v>
      </c>
    </row>
    <row r="466" spans="2:8" x14ac:dyDescent="0.3">
      <c r="B466" s="127">
        <v>45369</v>
      </c>
      <c r="C466" s="133">
        <v>158.25</v>
      </c>
      <c r="D466" s="239">
        <f t="shared" si="16"/>
        <v>0.16317527754850542</v>
      </c>
      <c r="E466" s="239">
        <v>-1.1246504006626003E-2</v>
      </c>
      <c r="G466" s="35">
        <v>464</v>
      </c>
      <c r="H466" s="239">
        <f t="shared" ca="1" si="17"/>
        <v>1.7246463403169696E-2</v>
      </c>
    </row>
    <row r="467" spans="2:8" x14ac:dyDescent="0.3">
      <c r="B467" s="127">
        <v>44510</v>
      </c>
      <c r="C467" s="133">
        <v>136.050003</v>
      </c>
      <c r="D467" s="239">
        <f t="shared" si="16"/>
        <v>3.4994340851905899E-2</v>
      </c>
      <c r="E467" s="239">
        <v>-1.1623618378072641E-2</v>
      </c>
      <c r="G467" s="35">
        <v>465</v>
      </c>
      <c r="H467" s="239">
        <f t="shared" ca="1" si="17"/>
        <v>1.7377165385841862E-2</v>
      </c>
    </row>
    <row r="468" spans="2:8" x14ac:dyDescent="0.3">
      <c r="B468" s="127">
        <v>44554</v>
      </c>
      <c r="C468" s="133">
        <v>131.449997</v>
      </c>
      <c r="D468" s="239">
        <f t="shared" si="16"/>
        <v>0.65034518141003927</v>
      </c>
      <c r="E468" s="239">
        <v>-1.1654157894736871E-2</v>
      </c>
      <c r="G468" s="35">
        <v>466</v>
      </c>
      <c r="H468" s="239">
        <f t="shared" ca="1" si="17"/>
        <v>-1.9704630358610916E-2</v>
      </c>
    </row>
    <row r="469" spans="2:8" x14ac:dyDescent="0.3">
      <c r="B469" s="127">
        <v>44648</v>
      </c>
      <c r="C469" s="133">
        <v>79.650002000000001</v>
      </c>
      <c r="D469" s="239">
        <f t="shared" si="16"/>
        <v>-0.48513249163152861</v>
      </c>
      <c r="E469" s="239">
        <v>-1.1786551160956589E-2</v>
      </c>
      <c r="G469" s="35">
        <v>467</v>
      </c>
      <c r="H469" s="239">
        <f t="shared" ca="1" si="17"/>
        <v>2.0867552651449718E-2</v>
      </c>
    </row>
    <row r="470" spans="2:8" x14ac:dyDescent="0.3">
      <c r="B470" s="127">
        <v>44518</v>
      </c>
      <c r="C470" s="133">
        <v>154.699997</v>
      </c>
      <c r="D470" s="239">
        <f t="shared" si="16"/>
        <v>0.86610365823634117</v>
      </c>
      <c r="E470" s="239">
        <v>-1.1817348863289435E-2</v>
      </c>
      <c r="G470" s="35">
        <v>468</v>
      </c>
      <c r="H470" s="239">
        <f t="shared" ca="1" si="17"/>
        <v>-4.638022875670314E-2</v>
      </c>
    </row>
    <row r="471" spans="2:8" x14ac:dyDescent="0.3">
      <c r="B471" s="127">
        <v>44669</v>
      </c>
      <c r="C471" s="133">
        <v>82.900002000000001</v>
      </c>
      <c r="D471" s="239">
        <f t="shared" si="16"/>
        <v>0.55534715863690731</v>
      </c>
      <c r="E471" s="239">
        <v>-1.1918950848177573E-2</v>
      </c>
      <c r="G471" s="35">
        <v>469</v>
      </c>
      <c r="H471" s="239">
        <f t="shared" ca="1" si="17"/>
        <v>8.6246722302991685E-3</v>
      </c>
    </row>
    <row r="472" spans="2:8" x14ac:dyDescent="0.3">
      <c r="B472" s="127">
        <v>45034</v>
      </c>
      <c r="C472" s="133">
        <v>53.299999</v>
      </c>
      <c r="D472" s="239">
        <f t="shared" si="16"/>
        <v>-0.13050571175376366</v>
      </c>
      <c r="E472" s="239">
        <v>-1.2048229619124579E-2</v>
      </c>
      <c r="G472" s="35">
        <v>470</v>
      </c>
      <c r="H472" s="239">
        <f t="shared" ca="1" si="17"/>
        <v>8.4440352704026542E-2</v>
      </c>
    </row>
    <row r="473" spans="2:8" x14ac:dyDescent="0.3">
      <c r="B473" s="127">
        <v>44854</v>
      </c>
      <c r="C473" s="133">
        <v>61.299999</v>
      </c>
      <c r="D473" s="239">
        <f t="shared" si="16"/>
        <v>-0.61531222659633911</v>
      </c>
      <c r="E473" s="239">
        <v>-1.2087026786253454E-2</v>
      </c>
      <c r="G473" s="35">
        <v>471</v>
      </c>
      <c r="H473" s="239">
        <f t="shared" ca="1" si="17"/>
        <v>-1.6134921931850656E-2</v>
      </c>
    </row>
    <row r="474" spans="2:8" x14ac:dyDescent="0.3">
      <c r="B474" s="127">
        <v>45350</v>
      </c>
      <c r="C474" s="133">
        <v>159.35000600000001</v>
      </c>
      <c r="D474" s="239">
        <f t="shared" si="16"/>
        <v>1.31950528323895</v>
      </c>
      <c r="E474" s="239">
        <v>-1.2089255819790631E-2</v>
      </c>
      <c r="G474" s="35">
        <v>472</v>
      </c>
      <c r="H474" s="239">
        <f t="shared" ca="1" si="17"/>
        <v>-5.5756194588600934E-2</v>
      </c>
    </row>
    <row r="475" spans="2:8" x14ac:dyDescent="0.3">
      <c r="B475" s="127">
        <v>44844</v>
      </c>
      <c r="C475" s="133">
        <v>68.699996999999996</v>
      </c>
      <c r="D475" s="239">
        <f t="shared" si="16"/>
        <v>-0.4200084530183652</v>
      </c>
      <c r="E475" s="239">
        <v>-1.222150917808023E-2</v>
      </c>
      <c r="G475" s="35">
        <v>473</v>
      </c>
      <c r="H475" s="239">
        <f t="shared" ca="1" si="17"/>
        <v>-4.2669314320097518E-2</v>
      </c>
    </row>
    <row r="476" spans="2:8" x14ac:dyDescent="0.3">
      <c r="B476" s="127">
        <v>45271</v>
      </c>
      <c r="C476" s="133">
        <v>118.449997</v>
      </c>
      <c r="D476" s="239">
        <f t="shared" si="16"/>
        <v>0.90434075716493956</v>
      </c>
      <c r="E476" s="239">
        <v>-1.2505210817137411E-2</v>
      </c>
      <c r="G476" s="35">
        <v>474</v>
      </c>
      <c r="H476" s="239">
        <f t="shared" ca="1" si="17"/>
        <v>1.7779582515404652E-2</v>
      </c>
    </row>
    <row r="477" spans="2:8" x14ac:dyDescent="0.3">
      <c r="B477" s="127">
        <v>44868</v>
      </c>
      <c r="C477" s="133">
        <v>62.200001</v>
      </c>
      <c r="D477" s="239">
        <f t="shared" si="16"/>
        <v>-0.5259146156840232</v>
      </c>
      <c r="E477" s="239">
        <v>-1.2698396825396821E-2</v>
      </c>
      <c r="G477" s="35">
        <v>475</v>
      </c>
      <c r="H477" s="239">
        <f t="shared" ca="1" si="17"/>
        <v>2.6568891379129322E-2</v>
      </c>
    </row>
    <row r="478" spans="2:8" x14ac:dyDescent="0.3">
      <c r="B478" s="127">
        <v>44405</v>
      </c>
      <c r="C478" s="133">
        <v>131.199997</v>
      </c>
      <c r="D478" s="239">
        <f t="shared" si="16"/>
        <v>1.0452064366264555</v>
      </c>
      <c r="E478" s="239">
        <v>-1.2791550615118887E-2</v>
      </c>
      <c r="G478" s="35">
        <v>476</v>
      </c>
      <c r="H478" s="239">
        <f t="shared" ca="1" si="17"/>
        <v>1.1329287636550476E-2</v>
      </c>
    </row>
    <row r="479" spans="2:8" x14ac:dyDescent="0.3">
      <c r="B479" s="127">
        <v>44910</v>
      </c>
      <c r="C479" s="133">
        <v>64.150002000000001</v>
      </c>
      <c r="D479" s="239">
        <f t="shared" si="16"/>
        <v>9.4414320919186945E-3</v>
      </c>
      <c r="E479" s="239">
        <v>-1.3076892307692298E-2</v>
      </c>
      <c r="G479" s="35">
        <v>477</v>
      </c>
      <c r="H479" s="239">
        <f t="shared" ca="1" si="17"/>
        <v>-5.1600611909147255E-2</v>
      </c>
    </row>
    <row r="480" spans="2:8" x14ac:dyDescent="0.3">
      <c r="B480" s="127">
        <v>44894</v>
      </c>
      <c r="C480" s="133">
        <v>63.549999</v>
      </c>
      <c r="D480" s="239">
        <f t="shared" si="16"/>
        <v>-0.38717453386232981</v>
      </c>
      <c r="E480" s="239">
        <v>-1.3198803937925357E-2</v>
      </c>
      <c r="G480" s="35">
        <v>478</v>
      </c>
      <c r="H480" s="239">
        <f t="shared" ca="1" si="17"/>
        <v>-1.1139848253261132E-2</v>
      </c>
    </row>
    <row r="481" spans="2:8" x14ac:dyDescent="0.3">
      <c r="B481" s="127">
        <v>45231</v>
      </c>
      <c r="C481" s="133">
        <v>103.699997</v>
      </c>
      <c r="D481" s="239">
        <f t="shared" si="16"/>
        <v>0.33547964364508315</v>
      </c>
      <c r="E481" s="239">
        <v>-1.3320656771087694E-2</v>
      </c>
      <c r="G481" s="35">
        <v>479</v>
      </c>
      <c r="H481" s="239">
        <f t="shared" ca="1" si="17"/>
        <v>-3.100411800235298E-2</v>
      </c>
    </row>
    <row r="482" spans="2:8" x14ac:dyDescent="0.3">
      <c r="B482" s="127">
        <v>45126</v>
      </c>
      <c r="C482" s="133">
        <v>77.650002000000001</v>
      </c>
      <c r="D482" s="239">
        <f t="shared" si="16"/>
        <v>0.63473688421052632</v>
      </c>
      <c r="E482" s="239">
        <v>-1.3341741296381443E-2</v>
      </c>
      <c r="G482" s="35">
        <v>480</v>
      </c>
      <c r="H482" s="239">
        <f t="shared" ca="1" si="17"/>
        <v>-3.0231984047016753E-5</v>
      </c>
    </row>
    <row r="483" spans="2:8" x14ac:dyDescent="0.3">
      <c r="B483" s="127">
        <v>44959</v>
      </c>
      <c r="C483" s="133">
        <v>47.5</v>
      </c>
      <c r="D483" s="239">
        <f t="shared" si="16"/>
        <v>-0.18173986531851619</v>
      </c>
      <c r="E483" s="239">
        <v>-1.3499521765336597E-2</v>
      </c>
      <c r="G483" s="35">
        <v>481</v>
      </c>
      <c r="H483" s="239">
        <f t="shared" ca="1" si="17"/>
        <v>-9.2870660682953451E-3</v>
      </c>
    </row>
    <row r="484" spans="2:8" x14ac:dyDescent="0.3">
      <c r="B484" s="127">
        <v>44832</v>
      </c>
      <c r="C484" s="133">
        <v>58.049999</v>
      </c>
      <c r="D484" s="239">
        <f t="shared" si="16"/>
        <v>7.4005551785486623E-2</v>
      </c>
      <c r="E484" s="239">
        <v>-1.3593866222391371E-2</v>
      </c>
      <c r="G484" s="35">
        <v>482</v>
      </c>
      <c r="H484" s="239">
        <f t="shared" ca="1" si="17"/>
        <v>-4.1669598733691603E-2</v>
      </c>
    </row>
    <row r="485" spans="2:8" x14ac:dyDescent="0.3">
      <c r="B485" s="127">
        <v>44994</v>
      </c>
      <c r="C485" s="133">
        <v>54.049999</v>
      </c>
      <c r="D485" s="239">
        <f t="shared" si="16"/>
        <v>-0.51589791283658015</v>
      </c>
      <c r="E485" s="239">
        <v>-1.3686131636608241E-2</v>
      </c>
      <c r="G485" s="35">
        <v>483</v>
      </c>
      <c r="H485" s="239">
        <f t="shared" ca="1" si="17"/>
        <v>-9.3985576638723756E-3</v>
      </c>
    </row>
    <row r="486" spans="2:8" x14ac:dyDescent="0.3">
      <c r="B486" s="127">
        <v>45218</v>
      </c>
      <c r="C486" s="133">
        <v>111.650002</v>
      </c>
      <c r="D486" s="239">
        <f t="shared" si="16"/>
        <v>-0.18265009446632094</v>
      </c>
      <c r="E486" s="239">
        <v>-1.3692535698565395E-2</v>
      </c>
      <c r="G486" s="35">
        <v>484</v>
      </c>
      <c r="H486" s="239">
        <f t="shared" ca="1" si="17"/>
        <v>-5.5067153163035371E-2</v>
      </c>
    </row>
    <row r="487" spans="2:8" x14ac:dyDescent="0.3">
      <c r="B487" s="127">
        <v>44469</v>
      </c>
      <c r="C487" s="133">
        <v>136.60000600000001</v>
      </c>
      <c r="D487" s="239">
        <f t="shared" si="16"/>
        <v>1.5676692374498264</v>
      </c>
      <c r="E487" s="239">
        <v>-1.3718368231046876E-2</v>
      </c>
      <c r="G487" s="35">
        <v>485</v>
      </c>
      <c r="H487" s="239">
        <f t="shared" ca="1" si="17"/>
        <v>3.1385261153937458E-2</v>
      </c>
    </row>
    <row r="488" spans="2:8" x14ac:dyDescent="0.3">
      <c r="B488" s="127">
        <v>45028</v>
      </c>
      <c r="C488" s="133">
        <v>53.200001</v>
      </c>
      <c r="D488" s="239">
        <f t="shared" si="16"/>
        <v>-0.54334763090128757</v>
      </c>
      <c r="E488" s="239">
        <v>-1.3901760632034094E-2</v>
      </c>
      <c r="G488" s="35">
        <v>486</v>
      </c>
      <c r="H488" s="239">
        <f t="shared" ca="1" si="17"/>
        <v>-2.4177490684408734E-2</v>
      </c>
    </row>
    <row r="489" spans="2:8" x14ac:dyDescent="0.3">
      <c r="B489" s="127">
        <v>45251</v>
      </c>
      <c r="C489" s="133">
        <v>116.5</v>
      </c>
      <c r="D489" s="239">
        <f t="shared" si="16"/>
        <v>-0.17170277305521955</v>
      </c>
      <c r="E489" s="239">
        <v>-1.3965315040790271E-2</v>
      </c>
      <c r="G489" s="35">
        <v>487</v>
      </c>
      <c r="H489" s="239">
        <f t="shared" ca="1" si="17"/>
        <v>2.8500813839567631E-2</v>
      </c>
    </row>
    <row r="490" spans="2:8" x14ac:dyDescent="0.3">
      <c r="B490" s="127">
        <v>44544</v>
      </c>
      <c r="C490" s="133">
        <v>140.64999399999999</v>
      </c>
      <c r="D490" s="239">
        <f t="shared" si="16"/>
        <v>0.20471086937901492</v>
      </c>
      <c r="E490" s="239">
        <v>-1.4020330067451669E-2</v>
      </c>
      <c r="G490" s="35">
        <v>488</v>
      </c>
      <c r="H490" s="239">
        <f t="shared" ca="1" si="17"/>
        <v>6.1098605709051807E-3</v>
      </c>
    </row>
    <row r="491" spans="2:8" x14ac:dyDescent="0.3">
      <c r="B491" s="127">
        <v>45272</v>
      </c>
      <c r="C491" s="133">
        <v>116.75</v>
      </c>
      <c r="D491" s="239">
        <f t="shared" si="16"/>
        <v>-2.6677758066138146E-2</v>
      </c>
      <c r="E491" s="239">
        <v>-1.4352022313685632E-2</v>
      </c>
      <c r="G491" s="35">
        <v>489</v>
      </c>
      <c r="H491" s="239">
        <f t="shared" ca="1" si="17"/>
        <v>3.3322096311566331E-2</v>
      </c>
    </row>
    <row r="492" spans="2:8" x14ac:dyDescent="0.3">
      <c r="B492" s="127">
        <v>45268</v>
      </c>
      <c r="C492" s="133">
        <v>119.949997</v>
      </c>
      <c r="D492" s="239">
        <f t="shared" si="16"/>
        <v>-9.5399761897446755E-2</v>
      </c>
      <c r="E492" s="239">
        <v>-1.4379622375832927E-2</v>
      </c>
      <c r="G492" s="35">
        <v>490</v>
      </c>
      <c r="H492" s="239">
        <f t="shared" ca="1" si="17"/>
        <v>-1.2628015048635706E-2</v>
      </c>
    </row>
    <row r="493" spans="2:8" x14ac:dyDescent="0.3">
      <c r="B493" s="127">
        <v>44440</v>
      </c>
      <c r="C493" s="133">
        <v>132.60000600000001</v>
      </c>
      <c r="D493" s="239">
        <f t="shared" si="16"/>
        <v>0.34687668908715164</v>
      </c>
      <c r="E493" s="239">
        <v>-1.4492731003506527E-2</v>
      </c>
      <c r="G493" s="35">
        <v>491</v>
      </c>
      <c r="H493" s="239">
        <f t="shared" ca="1" si="17"/>
        <v>-1.9290880376913375E-2</v>
      </c>
    </row>
    <row r="494" spans="2:8" x14ac:dyDescent="0.3">
      <c r="B494" s="127">
        <v>45194</v>
      </c>
      <c r="C494" s="133">
        <v>98.449996999999996</v>
      </c>
      <c r="D494" s="239">
        <f t="shared" si="16"/>
        <v>0.45420976901963528</v>
      </c>
      <c r="E494" s="239">
        <v>-1.4514564273982742E-2</v>
      </c>
      <c r="G494" s="35">
        <v>492</v>
      </c>
      <c r="H494" s="239">
        <f t="shared" ca="1" si="17"/>
        <v>5.4539540558920858E-2</v>
      </c>
    </row>
    <row r="495" spans="2:8" x14ac:dyDescent="0.3">
      <c r="B495" s="127">
        <v>44882</v>
      </c>
      <c r="C495" s="133">
        <v>67.699996999999996</v>
      </c>
      <c r="D495" s="239">
        <f t="shared" si="16"/>
        <v>-0.57327450639550603</v>
      </c>
      <c r="E495" s="239">
        <v>-1.4556041392549115E-2</v>
      </c>
      <c r="G495" s="35">
        <v>493</v>
      </c>
      <c r="H495" s="239">
        <f t="shared" ca="1" si="17"/>
        <v>1.1948308516887097E-2</v>
      </c>
    </row>
    <row r="496" spans="2:8" x14ac:dyDescent="0.3">
      <c r="B496" s="127">
        <v>45343</v>
      </c>
      <c r="C496" s="133">
        <v>158.64999399999999</v>
      </c>
      <c r="D496" s="239">
        <f t="shared" si="16"/>
        <v>1.0082277721518986</v>
      </c>
      <c r="E496" s="239">
        <v>-1.4902259890054217E-2</v>
      </c>
      <c r="G496" s="35">
        <v>494</v>
      </c>
      <c r="H496" s="239">
        <f t="shared" ca="1" si="17"/>
        <v>1.5633289885763804E-2</v>
      </c>
    </row>
    <row r="497" spans="2:8" x14ac:dyDescent="0.3">
      <c r="B497" s="127">
        <v>44627</v>
      </c>
      <c r="C497" s="133">
        <v>79</v>
      </c>
      <c r="D497" s="239">
        <f t="shared" si="16"/>
        <v>0.27316682148536375</v>
      </c>
      <c r="E497" s="239">
        <v>-1.4962556669422273E-2</v>
      </c>
      <c r="G497" s="35">
        <v>495</v>
      </c>
      <c r="H497" s="239">
        <f t="shared" ca="1" si="17"/>
        <v>-2.1989490500171901E-2</v>
      </c>
    </row>
    <row r="498" spans="2:8" x14ac:dyDescent="0.3">
      <c r="B498" s="127">
        <v>44853</v>
      </c>
      <c r="C498" s="133">
        <v>62.049999</v>
      </c>
      <c r="D498" s="239">
        <f t="shared" si="16"/>
        <v>-2.2834661417322839E-2</v>
      </c>
      <c r="E498" s="239">
        <v>-1.5079380952380957E-2</v>
      </c>
      <c r="G498" s="35">
        <v>496</v>
      </c>
      <c r="H498" s="239">
        <f t="shared" ca="1" si="17"/>
        <v>-2.6198747390848036E-2</v>
      </c>
    </row>
    <row r="499" spans="2:8" x14ac:dyDescent="0.3">
      <c r="B499" s="127">
        <v>45068</v>
      </c>
      <c r="C499" s="133">
        <v>63.5</v>
      </c>
      <c r="D499" s="239">
        <f t="shared" si="16"/>
        <v>0.18470153674259468</v>
      </c>
      <c r="E499" s="239">
        <v>-1.5503875968992248E-2</v>
      </c>
      <c r="G499" s="35">
        <v>497</v>
      </c>
      <c r="H499" s="239">
        <f t="shared" ca="1" si="17"/>
        <v>1.2650423232768885E-2</v>
      </c>
    </row>
    <row r="500" spans="2:8" x14ac:dyDescent="0.3">
      <c r="B500" s="127">
        <v>44984</v>
      </c>
      <c r="C500" s="133">
        <v>53.599997999999999</v>
      </c>
      <c r="D500" s="239">
        <f t="shared" si="16"/>
        <v>-0.61271676066691161</v>
      </c>
      <c r="E500" s="239">
        <v>-1.5610706784009075E-2</v>
      </c>
      <c r="G500" s="35">
        <v>498</v>
      </c>
      <c r="H500" s="239">
        <f t="shared" ca="1" si="17"/>
        <v>-2.6507811077864783E-2</v>
      </c>
    </row>
    <row r="501" spans="2:8" x14ac:dyDescent="0.3">
      <c r="B501" s="127">
        <v>44546</v>
      </c>
      <c r="C501" s="133">
        <v>138.39999399999999</v>
      </c>
      <c r="D501" s="239">
        <f t="shared" si="16"/>
        <v>1.0367917602704235</v>
      </c>
      <c r="E501" s="239">
        <v>-1.5647310854311165E-2</v>
      </c>
      <c r="G501" s="35">
        <v>499</v>
      </c>
      <c r="H501" s="239">
        <f t="shared" ca="1" si="17"/>
        <v>2.229069000901155E-2</v>
      </c>
    </row>
    <row r="502" spans="2:8" x14ac:dyDescent="0.3">
      <c r="B502" s="127">
        <v>45078</v>
      </c>
      <c r="C502" s="133">
        <v>67.949996999999996</v>
      </c>
      <c r="D502" s="239">
        <f t="shared" si="16"/>
        <v>-0.43492725987525993</v>
      </c>
      <c r="E502" s="239">
        <v>-1.5930571357107799E-2</v>
      </c>
      <c r="G502" s="35">
        <v>500</v>
      </c>
      <c r="H502" s="239">
        <f t="shared" ca="1" si="17"/>
        <v>6.9771957194089504E-2</v>
      </c>
    </row>
    <row r="503" spans="2:8" x14ac:dyDescent="0.3">
      <c r="B503" s="127">
        <v>45245</v>
      </c>
      <c r="C503" s="133">
        <v>120.25</v>
      </c>
      <c r="D503" s="239">
        <f t="shared" si="16"/>
        <v>-0.21018062397372742</v>
      </c>
      <c r="E503" s="239">
        <v>-1.5957422650345859E-2</v>
      </c>
      <c r="G503" s="35">
        <v>501</v>
      </c>
      <c r="H503" s="239">
        <f t="shared" ca="1" si="17"/>
        <v>7.6277511296779068E-3</v>
      </c>
    </row>
    <row r="504" spans="2:8" x14ac:dyDescent="0.3">
      <c r="B504" s="127">
        <v>45336</v>
      </c>
      <c r="C504" s="133">
        <v>152.25</v>
      </c>
      <c r="D504" s="239">
        <f t="shared" si="16"/>
        <v>0.25515248338452223</v>
      </c>
      <c r="E504" s="239">
        <v>-1.6155088852988692E-2</v>
      </c>
      <c r="G504" s="35">
        <v>502</v>
      </c>
      <c r="H504" s="239">
        <f t="shared" ca="1" si="17"/>
        <v>3.4736666614206615E-2</v>
      </c>
    </row>
    <row r="505" spans="2:8" x14ac:dyDescent="0.3">
      <c r="B505" s="127">
        <v>45237</v>
      </c>
      <c r="C505" s="133">
        <v>121.300003</v>
      </c>
      <c r="D505" s="239">
        <f t="shared" si="16"/>
        <v>0.61949265368510942</v>
      </c>
      <c r="E505" s="239">
        <v>-1.6220599767544207E-2</v>
      </c>
      <c r="G505" s="35">
        <v>503</v>
      </c>
      <c r="H505" s="239">
        <f t="shared" ca="1" si="17"/>
        <v>4.4682436036997623E-3</v>
      </c>
    </row>
    <row r="506" spans="2:8" x14ac:dyDescent="0.3">
      <c r="B506" s="127">
        <v>45105</v>
      </c>
      <c r="C506" s="133">
        <v>74.900002000000001</v>
      </c>
      <c r="D506" s="239">
        <f t="shared" si="16"/>
        <v>0.39608572614778281</v>
      </c>
      <c r="E506" s="239">
        <v>-1.6414970021931187E-2</v>
      </c>
      <c r="G506" s="35">
        <v>504</v>
      </c>
      <c r="H506" s="239">
        <f t="shared" ca="1" si="17"/>
        <v>8.4157784743106798E-3</v>
      </c>
    </row>
    <row r="507" spans="2:8" x14ac:dyDescent="0.3">
      <c r="B507" s="127">
        <v>44988</v>
      </c>
      <c r="C507" s="133">
        <v>53.650002000000001</v>
      </c>
      <c r="D507" s="239">
        <f t="shared" si="16"/>
        <v>-0.4960074822735786</v>
      </c>
      <c r="E507" s="239">
        <v>-1.6498570421605307E-2</v>
      </c>
      <c r="G507" s="35">
        <v>505</v>
      </c>
      <c r="H507" s="239">
        <f t="shared" ca="1" si="17"/>
        <v>-1.1537405017034534E-2</v>
      </c>
    </row>
    <row r="508" spans="2:8" x14ac:dyDescent="0.3">
      <c r="B508" s="127">
        <v>45225</v>
      </c>
      <c r="C508" s="133">
        <v>106.449997</v>
      </c>
      <c r="D508" s="239">
        <f t="shared" si="16"/>
        <v>1.2673055321127682</v>
      </c>
      <c r="E508" s="239">
        <v>-1.6628203233256388E-2</v>
      </c>
      <c r="G508" s="35">
        <v>506</v>
      </c>
      <c r="H508" s="239">
        <f t="shared" ca="1" si="17"/>
        <v>-3.000361776938993E-2</v>
      </c>
    </row>
    <row r="509" spans="2:8" x14ac:dyDescent="0.3">
      <c r="B509" s="127">
        <v>44953</v>
      </c>
      <c r="C509" s="133">
        <v>46.950001</v>
      </c>
      <c r="D509" s="239">
        <f t="shared" si="16"/>
        <v>-0.70209391362586626</v>
      </c>
      <c r="E509" s="239">
        <v>-1.6753905759162298E-2</v>
      </c>
      <c r="G509" s="35">
        <v>507</v>
      </c>
      <c r="H509" s="239">
        <f t="shared" ca="1" si="17"/>
        <v>-1.0668726610161605E-2</v>
      </c>
    </row>
    <row r="510" spans="2:8" x14ac:dyDescent="0.3">
      <c r="B510" s="127">
        <v>44516</v>
      </c>
      <c r="C510" s="133">
        <v>157.60000600000001</v>
      </c>
      <c r="D510" s="239">
        <f t="shared" si="16"/>
        <v>1.8524887963800907</v>
      </c>
      <c r="E510" s="239">
        <v>-1.6843399560011213E-2</v>
      </c>
      <c r="G510" s="35">
        <v>508</v>
      </c>
      <c r="H510" s="239">
        <f t="shared" ca="1" si="17"/>
        <v>-2.1652910106526343E-3</v>
      </c>
    </row>
    <row r="511" spans="2:8" x14ac:dyDescent="0.3">
      <c r="B511" s="127">
        <v>44932</v>
      </c>
      <c r="C511" s="133">
        <v>55.25</v>
      </c>
      <c r="D511" s="239">
        <f t="shared" si="16"/>
        <v>-0.12092280416619901</v>
      </c>
      <c r="E511" s="239">
        <v>-1.6903932083559933E-2</v>
      </c>
      <c r="G511" s="35">
        <v>509</v>
      </c>
      <c r="H511" s="239">
        <f t="shared" ca="1" si="17"/>
        <v>7.7741844994074557E-4</v>
      </c>
    </row>
    <row r="512" spans="2:8" x14ac:dyDescent="0.3">
      <c r="B512" s="127">
        <v>44824</v>
      </c>
      <c r="C512" s="133">
        <v>62.849997999999999</v>
      </c>
      <c r="D512" s="239">
        <f t="shared" si="16"/>
        <v>0.10166519021323733</v>
      </c>
      <c r="E512" s="239">
        <v>-1.7200984875668741E-2</v>
      </c>
      <c r="G512" s="35">
        <v>510</v>
      </c>
      <c r="H512" s="239">
        <f t="shared" ca="1" si="17"/>
        <v>1.3240872500925573E-2</v>
      </c>
    </row>
    <row r="513" spans="2:8" x14ac:dyDescent="0.3">
      <c r="B513" s="127">
        <v>44704</v>
      </c>
      <c r="C513" s="133">
        <v>57.049999</v>
      </c>
      <c r="D513" s="239">
        <f t="shared" si="16"/>
        <v>-0.68208414625941727</v>
      </c>
      <c r="E513" s="239">
        <v>-1.7226529151189132E-2</v>
      </c>
      <c r="G513" s="35">
        <v>511</v>
      </c>
      <c r="H513" s="239">
        <f t="shared" ca="1" si="17"/>
        <v>-2.1336153413372465E-2</v>
      </c>
    </row>
    <row r="514" spans="2:8" x14ac:dyDescent="0.3">
      <c r="B514" s="127">
        <v>45378</v>
      </c>
      <c r="C514" s="133">
        <v>179.449997</v>
      </c>
      <c r="D514" s="239">
        <f t="shared" si="16"/>
        <v>0.32975176724161026</v>
      </c>
      <c r="E514" s="239">
        <v>-1.7250870188909036E-2</v>
      </c>
      <c r="G514" s="35">
        <v>512</v>
      </c>
      <c r="H514" s="239">
        <f t="shared" ca="1" si="17"/>
        <v>-3.3932359504968639E-2</v>
      </c>
    </row>
    <row r="515" spans="2:8" x14ac:dyDescent="0.3">
      <c r="B515" s="127">
        <v>44424</v>
      </c>
      <c r="C515" s="133">
        <v>134.949997</v>
      </c>
      <c r="D515" s="239">
        <f t="shared" ref="D515:D578" si="18">(C515-C516)/C516</f>
        <v>-0.16336023254754686</v>
      </c>
      <c r="E515" s="239">
        <v>-1.7473672334604857E-2</v>
      </c>
      <c r="G515" s="35">
        <v>513</v>
      </c>
      <c r="H515" s="239">
        <f t="shared" ca="1" si="17"/>
        <v>1.5398872738676499E-2</v>
      </c>
    </row>
    <row r="516" spans="2:8" x14ac:dyDescent="0.3">
      <c r="B516" s="127">
        <v>45349</v>
      </c>
      <c r="C516" s="133">
        <v>161.300003</v>
      </c>
      <c r="D516" s="239">
        <f t="shared" si="18"/>
        <v>0.29040002400000003</v>
      </c>
      <c r="E516" s="239">
        <v>-1.7661352332424173E-2</v>
      </c>
      <c r="G516" s="35">
        <v>514</v>
      </c>
      <c r="H516" s="239">
        <f t="shared" ref="H516:H579" ca="1" si="19">_xlfn.NORM.INV(RAND(),N$5,N$6)</f>
        <v>-1.4577050710319325E-2</v>
      </c>
    </row>
    <row r="517" spans="2:8" x14ac:dyDescent="0.3">
      <c r="B517" s="127">
        <v>44432</v>
      </c>
      <c r="C517" s="133">
        <v>125</v>
      </c>
      <c r="D517" s="239">
        <f t="shared" si="18"/>
        <v>0.81950517406863943</v>
      </c>
      <c r="E517" s="239">
        <v>-1.768172888015717E-2</v>
      </c>
      <c r="G517" s="35">
        <v>515</v>
      </c>
      <c r="H517" s="239">
        <f t="shared" ca="1" si="19"/>
        <v>3.3932914192705949E-4</v>
      </c>
    </row>
    <row r="518" spans="2:8" x14ac:dyDescent="0.3">
      <c r="B518" s="127">
        <v>44881</v>
      </c>
      <c r="C518" s="133">
        <v>68.699996999999996</v>
      </c>
      <c r="D518" s="239">
        <f t="shared" si="18"/>
        <v>-0.12706480789319471</v>
      </c>
      <c r="E518" s="239">
        <v>-1.7869907842883826E-2</v>
      </c>
      <c r="G518" s="35">
        <v>516</v>
      </c>
      <c r="H518" s="239">
        <f t="shared" ca="1" si="19"/>
        <v>-5.797620676202668E-2</v>
      </c>
    </row>
    <row r="519" spans="2:8" x14ac:dyDescent="0.3">
      <c r="B519" s="127">
        <v>45125</v>
      </c>
      <c r="C519" s="133">
        <v>78.699996999999996</v>
      </c>
      <c r="D519" s="239">
        <f t="shared" si="18"/>
        <v>-0.40603775849056606</v>
      </c>
      <c r="E519" s="239">
        <v>-1.8091141158050182E-2</v>
      </c>
      <c r="G519" s="35">
        <v>517</v>
      </c>
      <c r="H519" s="239">
        <f t="shared" ca="1" si="19"/>
        <v>5.6853462495367966E-3</v>
      </c>
    </row>
    <row r="520" spans="2:8" x14ac:dyDescent="0.3">
      <c r="B520" s="127">
        <v>44425</v>
      </c>
      <c r="C520" s="133">
        <v>132.5</v>
      </c>
      <c r="D520" s="239">
        <f t="shared" si="18"/>
        <v>0.36457263366781945</v>
      </c>
      <c r="E520" s="239">
        <v>-1.815485034801443E-2</v>
      </c>
      <c r="G520" s="35">
        <v>518</v>
      </c>
      <c r="H520" s="239">
        <f t="shared" ca="1" si="19"/>
        <v>-5.4541868506086813E-3</v>
      </c>
    </row>
    <row r="521" spans="2:8" x14ac:dyDescent="0.3">
      <c r="B521" s="127">
        <v>44595</v>
      </c>
      <c r="C521" s="133">
        <v>97.099997999999999</v>
      </c>
      <c r="D521" s="239">
        <f t="shared" si="18"/>
        <v>0.241688001599284</v>
      </c>
      <c r="E521" s="239">
        <v>-1.8200242301309573E-2</v>
      </c>
      <c r="G521" s="35">
        <v>519</v>
      </c>
      <c r="H521" s="239">
        <f t="shared" ca="1" si="19"/>
        <v>-7.1678306444358741E-2</v>
      </c>
    </row>
    <row r="522" spans="2:8" x14ac:dyDescent="0.3">
      <c r="B522" s="127">
        <v>44649</v>
      </c>
      <c r="C522" s="133">
        <v>78.199996999999996</v>
      </c>
      <c r="D522" s="239">
        <f t="shared" si="18"/>
        <v>-0.32760107495440055</v>
      </c>
      <c r="E522" s="239">
        <v>-1.8204707640810912E-2</v>
      </c>
      <c r="G522" s="35">
        <v>520</v>
      </c>
      <c r="H522" s="239">
        <f t="shared" ca="1" si="19"/>
        <v>1.9546102861863583E-2</v>
      </c>
    </row>
    <row r="523" spans="2:8" x14ac:dyDescent="0.3">
      <c r="B523" s="127">
        <v>45261</v>
      </c>
      <c r="C523" s="133">
        <v>116.300003</v>
      </c>
      <c r="D523" s="239">
        <f t="shared" si="18"/>
        <v>0.30162289427247668</v>
      </c>
      <c r="E523" s="239">
        <v>-1.8979333134221853E-2</v>
      </c>
      <c r="G523" s="35">
        <v>521</v>
      </c>
      <c r="H523" s="239">
        <f t="shared" ca="1" si="19"/>
        <v>-3.1044331261054828E-2</v>
      </c>
    </row>
    <row r="524" spans="2:8" x14ac:dyDescent="0.3">
      <c r="B524" s="127">
        <v>45156</v>
      </c>
      <c r="C524" s="133">
        <v>89.349997999999999</v>
      </c>
      <c r="D524" s="239">
        <f t="shared" si="18"/>
        <v>0.64397426472766384</v>
      </c>
      <c r="E524" s="239">
        <v>-1.9747712128410061E-2</v>
      </c>
      <c r="G524" s="35">
        <v>522</v>
      </c>
      <c r="H524" s="239">
        <f t="shared" ca="1" si="19"/>
        <v>-1.6229774709180751E-2</v>
      </c>
    </row>
    <row r="525" spans="2:8" x14ac:dyDescent="0.3">
      <c r="B525" s="127">
        <v>44748</v>
      </c>
      <c r="C525" s="133">
        <v>54.349997999999999</v>
      </c>
      <c r="D525" s="239">
        <f t="shared" si="18"/>
        <v>-0.25802050511945396</v>
      </c>
      <c r="E525" s="239">
        <v>-1.9837745359102897E-2</v>
      </c>
      <c r="G525" s="35">
        <v>523</v>
      </c>
      <c r="H525" s="239">
        <f t="shared" ca="1" si="19"/>
        <v>-6.6930656350114373E-2</v>
      </c>
    </row>
    <row r="526" spans="2:8" x14ac:dyDescent="0.3">
      <c r="B526" s="127">
        <v>45114</v>
      </c>
      <c r="C526" s="133">
        <v>73.25</v>
      </c>
      <c r="D526" s="239">
        <f t="shared" si="18"/>
        <v>0.37429646105621878</v>
      </c>
      <c r="E526" s="239">
        <v>-2.0066889632107024E-2</v>
      </c>
      <c r="G526" s="35">
        <v>524</v>
      </c>
      <c r="H526" s="239">
        <f t="shared" ca="1" si="19"/>
        <v>5.4019346511982466E-2</v>
      </c>
    </row>
    <row r="527" spans="2:8" x14ac:dyDescent="0.3">
      <c r="B527" s="127">
        <v>44967</v>
      </c>
      <c r="C527" s="133">
        <v>53.299999</v>
      </c>
      <c r="D527" s="239">
        <f t="shared" si="18"/>
        <v>-0.52810977940973292</v>
      </c>
      <c r="E527" s="239">
        <v>-2.0220642638946979E-2</v>
      </c>
      <c r="G527" s="35">
        <v>525</v>
      </c>
      <c r="H527" s="239">
        <f t="shared" ca="1" si="19"/>
        <v>-9.9337996938688271E-3</v>
      </c>
    </row>
    <row r="528" spans="2:8" x14ac:dyDescent="0.3">
      <c r="B528" s="127">
        <v>45253</v>
      </c>
      <c r="C528" s="133">
        <v>112.949997</v>
      </c>
      <c r="D528" s="239">
        <f t="shared" si="18"/>
        <v>1.3654449633507852</v>
      </c>
      <c r="E528" s="239">
        <v>-2.0381664690850072E-2</v>
      </c>
      <c r="G528" s="35">
        <v>526</v>
      </c>
      <c r="H528" s="239">
        <f t="shared" ca="1" si="19"/>
        <v>1.1745882254801564E-2</v>
      </c>
    </row>
    <row r="529" spans="2:8" x14ac:dyDescent="0.3">
      <c r="B529" s="127">
        <v>44963</v>
      </c>
      <c r="C529" s="133">
        <v>47.75</v>
      </c>
      <c r="D529" s="239">
        <f t="shared" si="18"/>
        <v>-0.25332292019823427</v>
      </c>
      <c r="E529" s="239">
        <v>-2.0512820512820513E-2</v>
      </c>
      <c r="G529" s="35">
        <v>527</v>
      </c>
      <c r="H529" s="239">
        <f t="shared" ca="1" si="19"/>
        <v>3.281167041396893E-2</v>
      </c>
    </row>
    <row r="530" spans="2:8" x14ac:dyDescent="0.3">
      <c r="B530" s="127">
        <v>44875</v>
      </c>
      <c r="C530" s="133">
        <v>63.950001</v>
      </c>
      <c r="D530" s="239">
        <f t="shared" si="18"/>
        <v>-0.36049998999999999</v>
      </c>
      <c r="E530" s="239">
        <v>-2.0673842848062403E-2</v>
      </c>
      <c r="G530" s="35">
        <v>528</v>
      </c>
      <c r="H530" s="239">
        <f t="shared" ca="1" si="19"/>
        <v>1.3970978921868667E-2</v>
      </c>
    </row>
    <row r="531" spans="2:8" x14ac:dyDescent="0.3">
      <c r="B531" s="127">
        <v>45189</v>
      </c>
      <c r="C531" s="133">
        <v>100</v>
      </c>
      <c r="D531" s="239">
        <f t="shared" si="18"/>
        <v>0.72562550948014648</v>
      </c>
      <c r="E531" s="239">
        <v>-2.1047498364219323E-2</v>
      </c>
      <c r="G531" s="35">
        <v>529</v>
      </c>
      <c r="H531" s="239">
        <f t="shared" ca="1" si="19"/>
        <v>1.9282011656868638E-2</v>
      </c>
    </row>
    <row r="532" spans="2:8" x14ac:dyDescent="0.3">
      <c r="B532" s="127">
        <v>44803</v>
      </c>
      <c r="C532" s="133">
        <v>57.950001</v>
      </c>
      <c r="D532" s="239">
        <f t="shared" si="18"/>
        <v>-0.581134813973192</v>
      </c>
      <c r="E532" s="239">
        <v>-2.1114864508194855E-2</v>
      </c>
      <c r="G532" s="35">
        <v>530</v>
      </c>
      <c r="H532" s="239">
        <f t="shared" ca="1" si="19"/>
        <v>-1.3618410800135428E-2</v>
      </c>
    </row>
    <row r="533" spans="2:8" x14ac:dyDescent="0.3">
      <c r="B533" s="127">
        <v>44565</v>
      </c>
      <c r="C533" s="133">
        <v>138.35000600000001</v>
      </c>
      <c r="D533" s="239">
        <f t="shared" si="18"/>
        <v>1.1890823387803429</v>
      </c>
      <c r="E533" s="239">
        <v>-2.1223911373587066E-2</v>
      </c>
      <c r="G533" s="35">
        <v>531</v>
      </c>
      <c r="H533" s="239">
        <f t="shared" ca="1" si="19"/>
        <v>1.8108197083839678E-2</v>
      </c>
    </row>
    <row r="534" spans="2:8" x14ac:dyDescent="0.3">
      <c r="B534" s="127">
        <v>44820</v>
      </c>
      <c r="C534" s="133">
        <v>63.200001</v>
      </c>
      <c r="D534" s="239">
        <f t="shared" si="18"/>
        <v>-6.3703688888888887E-2</v>
      </c>
      <c r="E534" s="239">
        <v>-2.1671780856711467E-2</v>
      </c>
      <c r="G534" s="35">
        <v>532</v>
      </c>
      <c r="H534" s="239">
        <f t="shared" ca="1" si="19"/>
        <v>1.1532193150812765E-2</v>
      </c>
    </row>
    <row r="535" spans="2:8" x14ac:dyDescent="0.3">
      <c r="B535" s="127">
        <v>44725</v>
      </c>
      <c r="C535" s="133">
        <v>67.5</v>
      </c>
      <c r="D535" s="239">
        <f t="shared" si="18"/>
        <v>-0.49981473508295077</v>
      </c>
      <c r="E535" s="239">
        <v>-2.1739130434782608E-2</v>
      </c>
      <c r="G535" s="35">
        <v>533</v>
      </c>
      <c r="H535" s="239">
        <f t="shared" ca="1" si="19"/>
        <v>-4.2711804693807268E-2</v>
      </c>
    </row>
    <row r="536" spans="2:8" x14ac:dyDescent="0.3">
      <c r="B536" s="127">
        <v>44475</v>
      </c>
      <c r="C536" s="133">
        <v>134.949997</v>
      </c>
      <c r="D536" s="239">
        <f t="shared" si="18"/>
        <v>-2.9553674345608183E-3</v>
      </c>
      <c r="E536" s="239">
        <v>-2.174701025908685E-2</v>
      </c>
      <c r="G536" s="35">
        <v>534</v>
      </c>
      <c r="H536" s="239">
        <f t="shared" ca="1" si="19"/>
        <v>2.442162124540528E-2</v>
      </c>
    </row>
    <row r="537" spans="2:8" x14ac:dyDescent="0.3">
      <c r="B537" s="127">
        <v>44547</v>
      </c>
      <c r="C537" s="133">
        <v>135.35000600000001</v>
      </c>
      <c r="D537" s="239">
        <f t="shared" si="18"/>
        <v>0.38678287677833773</v>
      </c>
      <c r="E537" s="239">
        <v>-2.2037486504515202E-2</v>
      </c>
      <c r="G537" s="35">
        <v>535</v>
      </c>
      <c r="H537" s="239">
        <f t="shared" ca="1" si="19"/>
        <v>-3.4603677697664544E-2</v>
      </c>
    </row>
    <row r="538" spans="2:8" x14ac:dyDescent="0.3">
      <c r="B538" s="127">
        <v>45169</v>
      </c>
      <c r="C538" s="133">
        <v>97.599997999999999</v>
      </c>
      <c r="D538" s="239">
        <f t="shared" si="18"/>
        <v>0.92315266995073886</v>
      </c>
      <c r="E538" s="239">
        <v>-2.2044137613903721E-2</v>
      </c>
      <c r="G538" s="35">
        <v>536</v>
      </c>
      <c r="H538" s="239">
        <f t="shared" ca="1" si="19"/>
        <v>2.1845356264326338E-2</v>
      </c>
    </row>
    <row r="539" spans="2:8" x14ac:dyDescent="0.3">
      <c r="B539" s="127">
        <v>44999</v>
      </c>
      <c r="C539" s="133">
        <v>50.75</v>
      </c>
      <c r="D539" s="239">
        <f t="shared" si="18"/>
        <v>-0.20015761701879248</v>
      </c>
      <c r="E539" s="239">
        <v>-2.2158033828206802E-2</v>
      </c>
      <c r="G539" s="35">
        <v>537</v>
      </c>
      <c r="H539" s="239">
        <f t="shared" ca="1" si="19"/>
        <v>5.0830137399676803E-2</v>
      </c>
    </row>
    <row r="540" spans="2:8" x14ac:dyDescent="0.3">
      <c r="B540" s="127">
        <v>45048</v>
      </c>
      <c r="C540" s="133">
        <v>63.450001</v>
      </c>
      <c r="D540" s="239">
        <f t="shared" si="18"/>
        <v>7.6335876567669603E-2</v>
      </c>
      <c r="E540" s="239">
        <v>-2.2342079434758726E-2</v>
      </c>
      <c r="G540" s="35">
        <v>538</v>
      </c>
      <c r="H540" s="239">
        <f t="shared" ca="1" si="19"/>
        <v>5.1822774778243791E-2</v>
      </c>
    </row>
    <row r="541" spans="2:8" x14ac:dyDescent="0.3">
      <c r="B541" s="127">
        <v>44929</v>
      </c>
      <c r="C541" s="133">
        <v>58.950001</v>
      </c>
      <c r="D541" s="239">
        <f t="shared" si="18"/>
        <v>-0.2603512770521183</v>
      </c>
      <c r="E541" s="239">
        <v>-2.2388026905274069E-2</v>
      </c>
      <c r="G541" s="35">
        <v>539</v>
      </c>
      <c r="H541" s="239">
        <f t="shared" ca="1" si="19"/>
        <v>5.372450239934809E-2</v>
      </c>
    </row>
    <row r="542" spans="2:8" x14ac:dyDescent="0.3">
      <c r="B542" s="127">
        <v>44614</v>
      </c>
      <c r="C542" s="133">
        <v>79.699996999999996</v>
      </c>
      <c r="D542" s="239">
        <f t="shared" si="18"/>
        <v>-0.40500187543863853</v>
      </c>
      <c r="E542" s="239">
        <v>-2.2685541777356006E-2</v>
      </c>
      <c r="G542" s="35">
        <v>540</v>
      </c>
      <c r="H542" s="239">
        <f t="shared" ca="1" si="19"/>
        <v>2.6108573043076098E-3</v>
      </c>
    </row>
    <row r="543" spans="2:8" x14ac:dyDescent="0.3">
      <c r="B543" s="127">
        <v>44560</v>
      </c>
      <c r="C543" s="133">
        <v>133.949997</v>
      </c>
      <c r="D543" s="239">
        <f t="shared" si="18"/>
        <v>1.4488116005701717</v>
      </c>
      <c r="E543" s="239">
        <v>-2.297599461811848E-2</v>
      </c>
      <c r="G543" s="35">
        <v>541</v>
      </c>
      <c r="H543" s="239">
        <f t="shared" ca="1" si="19"/>
        <v>-1.3162356709749828E-4</v>
      </c>
    </row>
    <row r="544" spans="2:8" x14ac:dyDescent="0.3">
      <c r="B544" s="127">
        <v>44936</v>
      </c>
      <c r="C544" s="133">
        <v>54.700001</v>
      </c>
      <c r="D544" s="239">
        <f t="shared" si="18"/>
        <v>-0.67018390701776642</v>
      </c>
      <c r="E544" s="239">
        <v>-2.321426785714285E-2</v>
      </c>
      <c r="G544" s="35">
        <v>542</v>
      </c>
      <c r="H544" s="239">
        <f t="shared" ca="1" si="19"/>
        <v>-9.5856454929446784E-3</v>
      </c>
    </row>
    <row r="545" spans="2:8" x14ac:dyDescent="0.3">
      <c r="B545" s="127">
        <v>45356</v>
      </c>
      <c r="C545" s="133">
        <v>165.85000600000001</v>
      </c>
      <c r="D545" s="239">
        <f t="shared" si="18"/>
        <v>1.7033416692205925</v>
      </c>
      <c r="E545" s="239">
        <v>-2.3262643876396139E-2</v>
      </c>
      <c r="G545" s="35">
        <v>543</v>
      </c>
      <c r="H545" s="239">
        <f t="shared" ca="1" si="19"/>
        <v>-8.0415136590242825E-2</v>
      </c>
    </row>
    <row r="546" spans="2:8" x14ac:dyDescent="0.3">
      <c r="B546" s="127">
        <v>44916</v>
      </c>
      <c r="C546" s="133">
        <v>61.349997999999999</v>
      </c>
      <c r="D546" s="239">
        <f t="shared" si="18"/>
        <v>-0.41627022676061326</v>
      </c>
      <c r="E546" s="239">
        <v>-2.3866349208157493E-2</v>
      </c>
      <c r="G546" s="35">
        <v>544</v>
      </c>
      <c r="H546" s="239">
        <f t="shared" ca="1" si="19"/>
        <v>3.4483253008864387E-2</v>
      </c>
    </row>
    <row r="547" spans="2:8" x14ac:dyDescent="0.3">
      <c r="B547" s="127">
        <v>45230</v>
      </c>
      <c r="C547" s="133">
        <v>105.099998</v>
      </c>
      <c r="D547" s="239">
        <f t="shared" si="18"/>
        <v>0.27393936969696969</v>
      </c>
      <c r="E547" s="239">
        <v>-2.4141124163633884E-2</v>
      </c>
      <c r="G547" s="35">
        <v>545</v>
      </c>
      <c r="H547" s="239">
        <f t="shared" ca="1" si="19"/>
        <v>1.9110230692039213E-2</v>
      </c>
    </row>
    <row r="548" spans="2:8" x14ac:dyDescent="0.3">
      <c r="B548" s="127">
        <v>44658</v>
      </c>
      <c r="C548" s="133">
        <v>82.5</v>
      </c>
      <c r="D548" s="239">
        <f t="shared" si="18"/>
        <v>2.8678342718641298E-2</v>
      </c>
      <c r="E548" s="239">
        <v>-2.4246042900790951E-2</v>
      </c>
      <c r="G548" s="35">
        <v>546</v>
      </c>
      <c r="H548" s="239">
        <f t="shared" ca="1" si="19"/>
        <v>6.1275448412348749E-2</v>
      </c>
    </row>
    <row r="549" spans="2:8" x14ac:dyDescent="0.3">
      <c r="B549" s="127">
        <v>44624</v>
      </c>
      <c r="C549" s="133">
        <v>80.199996999999996</v>
      </c>
      <c r="D549" s="239">
        <f t="shared" si="18"/>
        <v>0.49766570490505513</v>
      </c>
      <c r="E549" s="239">
        <v>-2.4330901131298096E-2</v>
      </c>
      <c r="G549" s="35">
        <v>547</v>
      </c>
      <c r="H549" s="239">
        <f t="shared" ca="1" si="19"/>
        <v>8.262234525973243E-2</v>
      </c>
    </row>
    <row r="550" spans="2:8" x14ac:dyDescent="0.3">
      <c r="B550" s="127">
        <v>45005</v>
      </c>
      <c r="C550" s="133">
        <v>53.549999</v>
      </c>
      <c r="D550" s="239">
        <f t="shared" si="18"/>
        <v>-0.61818182531194299</v>
      </c>
      <c r="E550" s="239">
        <v>-2.4590217683416495E-2</v>
      </c>
      <c r="G550" s="35">
        <v>548</v>
      </c>
      <c r="H550" s="239">
        <f t="shared" ca="1" si="19"/>
        <v>2.2397865107461355E-2</v>
      </c>
    </row>
    <row r="551" spans="2:8" x14ac:dyDescent="0.3">
      <c r="B551" s="127">
        <v>45327</v>
      </c>
      <c r="C551" s="133">
        <v>140.25</v>
      </c>
      <c r="D551" s="239">
        <f t="shared" si="18"/>
        <v>3.9273828216535668E-2</v>
      </c>
      <c r="E551" s="239">
        <v>-2.4687085715846636E-2</v>
      </c>
      <c r="G551" s="35">
        <v>549</v>
      </c>
      <c r="H551" s="239">
        <f t="shared" ca="1" si="19"/>
        <v>-1.3087597072559843E-2</v>
      </c>
    </row>
    <row r="552" spans="2:8" x14ac:dyDescent="0.3">
      <c r="B552" s="127">
        <v>44413</v>
      </c>
      <c r="C552" s="133">
        <v>134.949997</v>
      </c>
      <c r="D552" s="239">
        <f t="shared" si="18"/>
        <v>1.27571668255846</v>
      </c>
      <c r="E552" s="239">
        <v>-2.4927725069121002E-2</v>
      </c>
      <c r="G552" s="35">
        <v>550</v>
      </c>
      <c r="H552" s="239">
        <f t="shared" ca="1" si="19"/>
        <v>-5.2438344223969323E-4</v>
      </c>
    </row>
    <row r="553" spans="2:8" x14ac:dyDescent="0.3">
      <c r="B553" s="127">
        <v>44925</v>
      </c>
      <c r="C553" s="133">
        <v>59.299999</v>
      </c>
      <c r="D553" s="239">
        <f t="shared" si="18"/>
        <v>-0.39949368101265825</v>
      </c>
      <c r="E553" s="239">
        <v>-2.5472457698355218E-2</v>
      </c>
      <c r="G553" s="35">
        <v>551</v>
      </c>
      <c r="H553" s="239">
        <f t="shared" ca="1" si="19"/>
        <v>-3.792454106447532E-2</v>
      </c>
    </row>
    <row r="554" spans="2:8" x14ac:dyDescent="0.3">
      <c r="B554" s="127">
        <v>45181</v>
      </c>
      <c r="C554" s="133">
        <v>98.75</v>
      </c>
      <c r="D554" s="239">
        <f t="shared" si="18"/>
        <v>-0.3887341493890285</v>
      </c>
      <c r="E554" s="239">
        <v>-2.5653656154980876E-2</v>
      </c>
      <c r="G554" s="35">
        <v>552</v>
      </c>
      <c r="H554" s="239">
        <f t="shared" ca="1" si="19"/>
        <v>6.1827926665835337E-2</v>
      </c>
    </row>
    <row r="555" spans="2:8" x14ac:dyDescent="0.3">
      <c r="B555" s="127">
        <v>45357</v>
      </c>
      <c r="C555" s="133">
        <v>161.550003</v>
      </c>
      <c r="D555" s="239">
        <f t="shared" si="18"/>
        <v>0.20290394185620383</v>
      </c>
      <c r="E555" s="239">
        <v>-2.5927059658954751E-2</v>
      </c>
      <c r="G555" s="35">
        <v>553</v>
      </c>
      <c r="H555" s="239">
        <f t="shared" ca="1" si="19"/>
        <v>5.3780154428648454E-2</v>
      </c>
    </row>
    <row r="556" spans="2:8" x14ac:dyDescent="0.3">
      <c r="B556" s="127">
        <v>44459</v>
      </c>
      <c r="C556" s="133">
        <v>134.300003</v>
      </c>
      <c r="D556" s="239">
        <f t="shared" si="18"/>
        <v>-0.24677509399705394</v>
      </c>
      <c r="E556" s="239">
        <v>-2.6105809692783515E-2</v>
      </c>
      <c r="G556" s="35">
        <v>554</v>
      </c>
      <c r="H556" s="239">
        <f t="shared" ca="1" si="19"/>
        <v>-7.406737923324685E-3</v>
      </c>
    </row>
    <row r="557" spans="2:8" x14ac:dyDescent="0.3">
      <c r="B557" s="127">
        <v>45385</v>
      </c>
      <c r="C557" s="133">
        <v>178.300003</v>
      </c>
      <c r="D557" s="239">
        <f t="shared" si="18"/>
        <v>1.4143535251009758</v>
      </c>
      <c r="E557" s="239">
        <v>-2.6215198485575165E-2</v>
      </c>
      <c r="G557" s="35">
        <v>555</v>
      </c>
      <c r="H557" s="239">
        <f t="shared" ca="1" si="19"/>
        <v>-4.2827740507946674E-2</v>
      </c>
    </row>
    <row r="558" spans="2:8" x14ac:dyDescent="0.3">
      <c r="B558" s="127">
        <v>44679</v>
      </c>
      <c r="C558" s="133">
        <v>73.849997999999999</v>
      </c>
      <c r="D558" s="239">
        <f t="shared" si="18"/>
        <v>-0.39392696584205117</v>
      </c>
      <c r="E558" s="239">
        <v>-2.6367831941142568E-2</v>
      </c>
      <c r="G558" s="35">
        <v>556</v>
      </c>
      <c r="H558" s="239">
        <f t="shared" ca="1" si="19"/>
        <v>-1.1134735155348671E-2</v>
      </c>
    </row>
    <row r="559" spans="2:8" x14ac:dyDescent="0.3">
      <c r="B559" s="127">
        <v>45239</v>
      </c>
      <c r="C559" s="133">
        <v>121.849998</v>
      </c>
      <c r="D559" s="239">
        <f t="shared" si="18"/>
        <v>-7.2325904575900879E-2</v>
      </c>
      <c r="E559" s="239">
        <v>-2.6368389510692945E-2</v>
      </c>
      <c r="G559" s="35">
        <v>557</v>
      </c>
      <c r="H559" s="239">
        <f t="shared" ca="1" si="19"/>
        <v>-1.7004930745333203E-2</v>
      </c>
    </row>
    <row r="560" spans="2:8" x14ac:dyDescent="0.3">
      <c r="B560" s="127">
        <v>44414</v>
      </c>
      <c r="C560" s="133">
        <v>131.35000600000001</v>
      </c>
      <c r="D560" s="239">
        <f t="shared" si="18"/>
        <v>5.0800048000000063E-2</v>
      </c>
      <c r="E560" s="239">
        <v>-2.6676480770873888E-2</v>
      </c>
      <c r="G560" s="35">
        <v>558</v>
      </c>
      <c r="H560" s="239">
        <f t="shared" ca="1" si="19"/>
        <v>-4.5838314056138182E-2</v>
      </c>
    </row>
    <row r="561" spans="2:8" x14ac:dyDescent="0.3">
      <c r="B561" s="127">
        <v>45286</v>
      </c>
      <c r="C561" s="133">
        <v>125</v>
      </c>
      <c r="D561" s="239">
        <f t="shared" si="18"/>
        <v>0.48986885602219649</v>
      </c>
      <c r="E561" s="239">
        <v>-2.7237354085603113E-2</v>
      </c>
      <c r="G561" s="35">
        <v>559</v>
      </c>
      <c r="H561" s="239">
        <f t="shared" ca="1" si="19"/>
        <v>2.4916700410794575E-2</v>
      </c>
    </row>
    <row r="562" spans="2:8" x14ac:dyDescent="0.3">
      <c r="B562" s="127">
        <v>44656</v>
      </c>
      <c r="C562" s="133">
        <v>83.900002000000001</v>
      </c>
      <c r="D562" s="239">
        <f t="shared" si="18"/>
        <v>0.31607846274509804</v>
      </c>
      <c r="E562" s="239">
        <v>-2.7246353623188398E-2</v>
      </c>
      <c r="G562" s="35">
        <v>560</v>
      </c>
      <c r="H562" s="239">
        <f t="shared" ca="1" si="19"/>
        <v>-1.4971774654122538E-2</v>
      </c>
    </row>
    <row r="563" spans="2:8" x14ac:dyDescent="0.3">
      <c r="B563" s="127">
        <v>44846</v>
      </c>
      <c r="C563" s="133">
        <v>63.75</v>
      </c>
      <c r="D563" s="239">
        <f t="shared" si="18"/>
        <v>-0.54480543638403212</v>
      </c>
      <c r="E563" s="239">
        <v>-2.7459998743249541E-2</v>
      </c>
      <c r="G563" s="35">
        <v>561</v>
      </c>
      <c r="H563" s="239">
        <f t="shared" ca="1" si="19"/>
        <v>7.1155558335604116E-3</v>
      </c>
    </row>
    <row r="564" spans="2:8" x14ac:dyDescent="0.3">
      <c r="B564" s="127">
        <v>44446</v>
      </c>
      <c r="C564" s="133">
        <v>140.050003</v>
      </c>
      <c r="D564" s="239">
        <f t="shared" si="18"/>
        <v>0.75281601369672058</v>
      </c>
      <c r="E564" s="239">
        <v>-2.7768135485564688E-2</v>
      </c>
      <c r="G564" s="35">
        <v>562</v>
      </c>
      <c r="H564" s="239">
        <f t="shared" ca="1" si="19"/>
        <v>-4.4949882944845899E-2</v>
      </c>
    </row>
    <row r="565" spans="2:8" x14ac:dyDescent="0.3">
      <c r="B565" s="127">
        <v>44631</v>
      </c>
      <c r="C565" s="133">
        <v>79.900002000000001</v>
      </c>
      <c r="D565" s="239">
        <f t="shared" si="18"/>
        <v>0.58689186045250685</v>
      </c>
      <c r="E565" s="239">
        <v>-2.7980475473739927E-2</v>
      </c>
      <c r="G565" s="35">
        <v>563</v>
      </c>
      <c r="H565" s="239">
        <f t="shared" ca="1" si="19"/>
        <v>-3.8596806940370699E-3</v>
      </c>
    </row>
    <row r="566" spans="2:8" x14ac:dyDescent="0.3">
      <c r="B566" s="127">
        <v>44971</v>
      </c>
      <c r="C566" s="133">
        <v>50.349997999999999</v>
      </c>
      <c r="D566" s="239">
        <f t="shared" si="18"/>
        <v>-2.7992297837689153E-2</v>
      </c>
      <c r="E566" s="239">
        <v>-2.7992297837689153E-2</v>
      </c>
      <c r="G566" s="35">
        <v>564</v>
      </c>
      <c r="H566" s="239">
        <f t="shared" ca="1" si="19"/>
        <v>-2.4961880576175145E-2</v>
      </c>
    </row>
    <row r="567" spans="2:8" x14ac:dyDescent="0.3">
      <c r="B567" s="127">
        <v>44970</v>
      </c>
      <c r="C567" s="133">
        <v>51.799999</v>
      </c>
      <c r="D567" s="239">
        <f t="shared" si="18"/>
        <v>-0.27804879442508712</v>
      </c>
      <c r="E567" s="239">
        <v>-2.8142589646202431E-2</v>
      </c>
      <c r="G567" s="35">
        <v>565</v>
      </c>
      <c r="H567" s="239">
        <f t="shared" ca="1" si="19"/>
        <v>-1.7177910824913659E-3</v>
      </c>
    </row>
    <row r="568" spans="2:8" x14ac:dyDescent="0.3">
      <c r="B568" s="127">
        <v>44680</v>
      </c>
      <c r="C568" s="133">
        <v>71.75</v>
      </c>
      <c r="D568" s="239">
        <f t="shared" si="18"/>
        <v>-0.44465942982955331</v>
      </c>
      <c r="E568" s="239">
        <v>-2.8435992645524506E-2</v>
      </c>
      <c r="G568" s="35">
        <v>566</v>
      </c>
      <c r="H568" s="239">
        <f t="shared" ca="1" si="19"/>
        <v>-2.7577807331712376E-2</v>
      </c>
    </row>
    <row r="569" spans="2:8" x14ac:dyDescent="0.3">
      <c r="B569" s="127">
        <v>44580</v>
      </c>
      <c r="C569" s="133">
        <v>129.199997</v>
      </c>
      <c r="D569" s="239">
        <f t="shared" si="18"/>
        <v>0.6119774644547108</v>
      </c>
      <c r="E569" s="239">
        <v>-2.8936534484708034E-2</v>
      </c>
      <c r="G569" s="35">
        <v>567</v>
      </c>
      <c r="H569" s="239">
        <f t="shared" ca="1" si="19"/>
        <v>-2.1035249727871432E-2</v>
      </c>
    </row>
    <row r="570" spans="2:8" x14ac:dyDescent="0.3">
      <c r="B570" s="127">
        <v>45124</v>
      </c>
      <c r="C570" s="133">
        <v>80.150002000000001</v>
      </c>
      <c r="D570" s="239">
        <f t="shared" si="18"/>
        <v>-0.41878168609637501</v>
      </c>
      <c r="E570" s="239">
        <v>-2.9073299973108459E-2</v>
      </c>
      <c r="G570" s="35">
        <v>568</v>
      </c>
      <c r="H570" s="239">
        <f t="shared" ca="1" si="19"/>
        <v>1.3529235350474979E-2</v>
      </c>
    </row>
    <row r="571" spans="2:8" x14ac:dyDescent="0.3">
      <c r="B571" s="127">
        <v>44456</v>
      </c>
      <c r="C571" s="133">
        <v>137.89999399999999</v>
      </c>
      <c r="D571" s="239">
        <f t="shared" si="18"/>
        <v>6.076918461538456E-2</v>
      </c>
      <c r="E571" s="239">
        <v>-2.9215127858885095E-2</v>
      </c>
      <c r="G571" s="35">
        <v>569</v>
      </c>
      <c r="H571" s="239">
        <f t="shared" ca="1" si="19"/>
        <v>1.5401328081168609E-2</v>
      </c>
    </row>
    <row r="572" spans="2:8" x14ac:dyDescent="0.3">
      <c r="B572" s="127">
        <v>44567</v>
      </c>
      <c r="C572" s="133">
        <v>130</v>
      </c>
      <c r="D572" s="239">
        <f t="shared" si="18"/>
        <v>0.61591056367596886</v>
      </c>
      <c r="E572" s="239">
        <v>-2.9488593418930769E-2</v>
      </c>
      <c r="G572" s="35">
        <v>570</v>
      </c>
      <c r="H572" s="239">
        <f t="shared" ca="1" si="19"/>
        <v>-5.0767392652281994E-2</v>
      </c>
    </row>
    <row r="573" spans="2:8" x14ac:dyDescent="0.3">
      <c r="B573" s="127">
        <v>44670</v>
      </c>
      <c r="C573" s="133">
        <v>80.449996999999996</v>
      </c>
      <c r="D573" s="239">
        <f t="shared" si="18"/>
        <v>0.33085187211163147</v>
      </c>
      <c r="E573" s="239">
        <v>-2.9553738732117335E-2</v>
      </c>
      <c r="G573" s="35">
        <v>571</v>
      </c>
      <c r="H573" s="239">
        <f t="shared" ca="1" si="19"/>
        <v>5.2675789098859657E-2</v>
      </c>
    </row>
    <row r="574" spans="2:8" x14ac:dyDescent="0.3">
      <c r="B574" s="127">
        <v>44707</v>
      </c>
      <c r="C574" s="133">
        <v>60.450001</v>
      </c>
      <c r="D574" s="239">
        <f t="shared" si="18"/>
        <v>-0.33571427472527471</v>
      </c>
      <c r="E574" s="239">
        <v>-2.9694992450962951E-2</v>
      </c>
      <c r="G574" s="35">
        <v>572</v>
      </c>
      <c r="H574" s="239">
        <f t="shared" ca="1" si="19"/>
        <v>-1.4568868140639558E-2</v>
      </c>
    </row>
    <row r="575" spans="2:8" x14ac:dyDescent="0.3">
      <c r="B575" s="127">
        <v>45163</v>
      </c>
      <c r="C575" s="133">
        <v>91</v>
      </c>
      <c r="D575" s="239">
        <f t="shared" si="18"/>
        <v>-3.3970245243213716E-2</v>
      </c>
      <c r="E575" s="239">
        <v>-2.9850777296883495E-2</v>
      </c>
      <c r="G575" s="35">
        <v>573</v>
      </c>
      <c r="H575" s="239">
        <f t="shared" ca="1" si="19"/>
        <v>2.5477417060310762E-2</v>
      </c>
    </row>
    <row r="576" spans="2:8" x14ac:dyDescent="0.3">
      <c r="B576" s="127">
        <v>44596</v>
      </c>
      <c r="C576" s="133">
        <v>94.199996999999996</v>
      </c>
      <c r="D576" s="239">
        <f t="shared" si="18"/>
        <v>-0.28392250207702396</v>
      </c>
      <c r="E576" s="239">
        <v>-2.9866128318560864E-2</v>
      </c>
      <c r="G576" s="35">
        <v>574</v>
      </c>
      <c r="H576" s="239">
        <f t="shared" ca="1" si="19"/>
        <v>9.5726810604436531E-3</v>
      </c>
    </row>
    <row r="577" spans="2:8" x14ac:dyDescent="0.3">
      <c r="B577" s="127">
        <v>44498</v>
      </c>
      <c r="C577" s="133">
        <v>131.550003</v>
      </c>
      <c r="D577" s="239">
        <f t="shared" si="18"/>
        <v>0.67047622857142863</v>
      </c>
      <c r="E577" s="239">
        <v>-2.9867277439501023E-2</v>
      </c>
      <c r="G577" s="35">
        <v>575</v>
      </c>
      <c r="H577" s="239">
        <f t="shared" ca="1" si="19"/>
        <v>-2.297194627651257E-2</v>
      </c>
    </row>
    <row r="578" spans="2:8" x14ac:dyDescent="0.3">
      <c r="B578" s="127">
        <v>44676</v>
      </c>
      <c r="C578" s="133">
        <v>78.75</v>
      </c>
      <c r="D578" s="239">
        <f t="shared" si="18"/>
        <v>-0.36079543898040839</v>
      </c>
      <c r="E578" s="239">
        <v>-3.0172377962033623E-2</v>
      </c>
      <c r="G578" s="35">
        <v>576</v>
      </c>
      <c r="H578" s="239">
        <f t="shared" ca="1" si="19"/>
        <v>-3.2477276395898154E-2</v>
      </c>
    </row>
    <row r="579" spans="2:8" x14ac:dyDescent="0.3">
      <c r="B579" s="127">
        <v>45288</v>
      </c>
      <c r="C579" s="133">
        <v>123.199997</v>
      </c>
      <c r="D579" s="239">
        <f t="shared" ref="D579:D642" si="20">(C579-C580)/C580</f>
        <v>0.89538456923076915</v>
      </c>
      <c r="E579" s="239">
        <v>-3.0303076812993129E-2</v>
      </c>
      <c r="G579" s="35">
        <v>577</v>
      </c>
      <c r="H579" s="239">
        <f t="shared" ca="1" si="19"/>
        <v>-4.1593938981433634E-3</v>
      </c>
    </row>
    <row r="580" spans="2:8" x14ac:dyDescent="0.3">
      <c r="B580" s="127">
        <v>44732</v>
      </c>
      <c r="C580" s="133">
        <v>65</v>
      </c>
      <c r="D580" s="239">
        <f t="shared" si="20"/>
        <v>-0.49357228701648836</v>
      </c>
      <c r="E580" s="239">
        <v>-3.0574241734187598E-2</v>
      </c>
      <c r="G580" s="35">
        <v>578</v>
      </c>
      <c r="H580" s="239">
        <f t="shared" ref="H580:H643" ca="1" si="21">_xlfn.NORM.INV(RAND(),N$5,N$6)</f>
        <v>2.5128961400078587E-2</v>
      </c>
    </row>
    <row r="581" spans="2:8" x14ac:dyDescent="0.3">
      <c r="B581" s="127">
        <v>44503</v>
      </c>
      <c r="C581" s="133">
        <v>128.35000600000001</v>
      </c>
      <c r="D581" s="239">
        <f t="shared" si="20"/>
        <v>2.5159816896800816E-2</v>
      </c>
      <c r="E581" s="239">
        <v>-3.0955010138656241E-2</v>
      </c>
      <c r="G581" s="35">
        <v>579</v>
      </c>
      <c r="H581" s="239">
        <f t="shared" ca="1" si="21"/>
        <v>-4.7502725916554495E-2</v>
      </c>
    </row>
    <row r="582" spans="2:8" x14ac:dyDescent="0.3">
      <c r="B582" s="127">
        <v>44581</v>
      </c>
      <c r="C582" s="133">
        <v>125.199997</v>
      </c>
      <c r="D582" s="239">
        <f t="shared" si="20"/>
        <v>0.48870392363148446</v>
      </c>
      <c r="E582" s="239">
        <v>-3.095975304086114E-2</v>
      </c>
      <c r="G582" s="35">
        <v>580</v>
      </c>
      <c r="H582" s="239">
        <f t="shared" ca="1" si="21"/>
        <v>3.0162663610247335E-2</v>
      </c>
    </row>
    <row r="583" spans="2:8" x14ac:dyDescent="0.3">
      <c r="B583" s="127">
        <v>45138</v>
      </c>
      <c r="C583" s="133">
        <v>84.099997999999999</v>
      </c>
      <c r="D583" s="239">
        <f t="shared" si="20"/>
        <v>0.35317771992992048</v>
      </c>
      <c r="E583" s="239">
        <v>-3.1106047312003022E-2</v>
      </c>
      <c r="G583" s="35">
        <v>581</v>
      </c>
      <c r="H583" s="239">
        <f t="shared" ca="1" si="21"/>
        <v>-3.8709457410815475E-2</v>
      </c>
    </row>
    <row r="584" spans="2:8" x14ac:dyDescent="0.3">
      <c r="B584" s="127">
        <v>44911</v>
      </c>
      <c r="C584" s="133">
        <v>62.150002000000001</v>
      </c>
      <c r="D584" s="239">
        <f t="shared" si="20"/>
        <v>-0.11087267207803514</v>
      </c>
      <c r="E584" s="239">
        <v>-3.1176928100485484E-2</v>
      </c>
      <c r="G584" s="35">
        <v>582</v>
      </c>
      <c r="H584" s="239">
        <f t="shared" ca="1" si="21"/>
        <v>-4.0925544361648898E-3</v>
      </c>
    </row>
    <row r="585" spans="2:8" x14ac:dyDescent="0.3">
      <c r="B585" s="127">
        <v>44718</v>
      </c>
      <c r="C585" s="133">
        <v>69.900002000000001</v>
      </c>
      <c r="D585" s="239">
        <f t="shared" si="20"/>
        <v>5.7554244604316636E-3</v>
      </c>
      <c r="E585" s="239">
        <v>-3.1185030320581279E-2</v>
      </c>
      <c r="G585" s="35">
        <v>583</v>
      </c>
      <c r="H585" s="239">
        <f t="shared" ca="1" si="21"/>
        <v>1.1944684511509044E-2</v>
      </c>
    </row>
    <row r="586" spans="2:8" x14ac:dyDescent="0.3">
      <c r="B586" s="127">
        <v>44683</v>
      </c>
      <c r="C586" s="133">
        <v>69.5</v>
      </c>
      <c r="D586" s="239">
        <f t="shared" si="20"/>
        <v>0.28942481300835571</v>
      </c>
      <c r="E586" s="239">
        <v>-3.1358885017421602E-2</v>
      </c>
      <c r="G586" s="35">
        <v>584</v>
      </c>
      <c r="H586" s="239">
        <f t="shared" ca="1" si="21"/>
        <v>-1.221627942054104E-2</v>
      </c>
    </row>
    <row r="587" spans="2:8" x14ac:dyDescent="0.3">
      <c r="B587" s="127">
        <v>44757</v>
      </c>
      <c r="C587" s="133">
        <v>53.900002000000001</v>
      </c>
      <c r="D587" s="239">
        <f t="shared" si="20"/>
        <v>-0.5976110249558273</v>
      </c>
      <c r="E587" s="239">
        <v>-3.1446539750348973E-2</v>
      </c>
      <c r="G587" s="35">
        <v>585</v>
      </c>
      <c r="H587" s="239">
        <f t="shared" ca="1" si="21"/>
        <v>1.6120339089817363E-2</v>
      </c>
    </row>
    <row r="588" spans="2:8" x14ac:dyDescent="0.3">
      <c r="B588" s="127">
        <v>44566</v>
      </c>
      <c r="C588" s="133">
        <v>133.949997</v>
      </c>
      <c r="D588" s="239">
        <f t="shared" si="20"/>
        <v>-0.10550920200333892</v>
      </c>
      <c r="E588" s="239">
        <v>-3.1803460854204886E-2</v>
      </c>
      <c r="G588" s="35">
        <v>586</v>
      </c>
      <c r="H588" s="239">
        <f t="shared" ca="1" si="21"/>
        <v>3.6861364116941686E-2</v>
      </c>
    </row>
    <row r="589" spans="2:8" x14ac:dyDescent="0.3">
      <c r="B589" s="127">
        <v>44522</v>
      </c>
      <c r="C589" s="133">
        <v>149.75</v>
      </c>
      <c r="D589" s="239">
        <f t="shared" si="20"/>
        <v>2.1100725603292809</v>
      </c>
      <c r="E589" s="239">
        <v>-3.1997395578488581E-2</v>
      </c>
      <c r="G589" s="35">
        <v>587</v>
      </c>
      <c r="H589" s="239">
        <f t="shared" ca="1" si="21"/>
        <v>-1.7182227517046827E-2</v>
      </c>
    </row>
    <row r="590" spans="2:8" x14ac:dyDescent="0.3">
      <c r="B590" s="127">
        <v>44958</v>
      </c>
      <c r="C590" s="133">
        <v>48.150002000000001</v>
      </c>
      <c r="D590" s="239">
        <f t="shared" si="20"/>
        <v>-0.68905392228399398</v>
      </c>
      <c r="E590" s="239">
        <v>-3.2160763819095467E-2</v>
      </c>
      <c r="G590" s="35">
        <v>588</v>
      </c>
      <c r="H590" s="239">
        <f t="shared" ca="1" si="21"/>
        <v>1.8534129371431403E-2</v>
      </c>
    </row>
    <row r="591" spans="2:8" x14ac:dyDescent="0.3">
      <c r="B591" s="127">
        <v>45362</v>
      </c>
      <c r="C591" s="133">
        <v>154.85000600000001</v>
      </c>
      <c r="D591" s="239">
        <f t="shared" si="20"/>
        <v>0.88153098852256417</v>
      </c>
      <c r="E591" s="239">
        <v>-3.2187462499999951E-2</v>
      </c>
      <c r="G591" s="35">
        <v>589</v>
      </c>
      <c r="H591" s="239">
        <f t="shared" ca="1" si="21"/>
        <v>-2.0967329236069275E-2</v>
      </c>
    </row>
    <row r="592" spans="2:8" x14ac:dyDescent="0.3">
      <c r="B592" s="127">
        <v>44651</v>
      </c>
      <c r="C592" s="133">
        <v>82.300003000000004</v>
      </c>
      <c r="D592" s="239">
        <f t="shared" si="20"/>
        <v>-0.40791364748201436</v>
      </c>
      <c r="E592" s="239">
        <v>-3.2333920082283828E-2</v>
      </c>
      <c r="G592" s="35">
        <v>590</v>
      </c>
      <c r="H592" s="239">
        <f t="shared" ca="1" si="21"/>
        <v>4.0012162222709299E-2</v>
      </c>
    </row>
    <row r="593" spans="2:8" x14ac:dyDescent="0.3">
      <c r="B593" s="127">
        <v>44467</v>
      </c>
      <c r="C593" s="133">
        <v>139</v>
      </c>
      <c r="D593" s="239">
        <f t="shared" si="20"/>
        <v>1.1958926097297411</v>
      </c>
      <c r="E593" s="239">
        <v>-3.2707008337654983E-2</v>
      </c>
      <c r="G593" s="35">
        <v>591</v>
      </c>
      <c r="H593" s="239">
        <f t="shared" ca="1" si="21"/>
        <v>7.0749779846923941E-3</v>
      </c>
    </row>
    <row r="594" spans="2:8" x14ac:dyDescent="0.3">
      <c r="B594" s="127">
        <v>44818</v>
      </c>
      <c r="C594" s="133">
        <v>63.299999</v>
      </c>
      <c r="D594" s="239">
        <f t="shared" si="20"/>
        <v>0.16574585940600109</v>
      </c>
      <c r="E594" s="239">
        <v>-3.2849474385766533E-2</v>
      </c>
      <c r="G594" s="35">
        <v>592</v>
      </c>
      <c r="H594" s="239">
        <f t="shared" ca="1" si="21"/>
        <v>4.5229374739749674E-2</v>
      </c>
    </row>
    <row r="595" spans="2:8" x14ac:dyDescent="0.3">
      <c r="B595" s="127">
        <v>44746</v>
      </c>
      <c r="C595" s="133">
        <v>54.299999</v>
      </c>
      <c r="D595" s="239">
        <f t="shared" si="20"/>
        <v>-0.54041474328540429</v>
      </c>
      <c r="E595" s="239">
        <v>-3.2947514409705649E-2</v>
      </c>
      <c r="G595" s="35">
        <v>593</v>
      </c>
      <c r="H595" s="239">
        <f t="shared" ca="1" si="21"/>
        <v>5.7426533089219162E-2</v>
      </c>
    </row>
    <row r="596" spans="2:8" x14ac:dyDescent="0.3">
      <c r="B596" s="127">
        <v>45250</v>
      </c>
      <c r="C596" s="133">
        <v>118.150002</v>
      </c>
      <c r="D596" s="239">
        <f t="shared" si="20"/>
        <v>0.91336035627530365</v>
      </c>
      <c r="E596" s="239">
        <v>-3.31423494224799E-2</v>
      </c>
      <c r="G596" s="35">
        <v>594</v>
      </c>
      <c r="H596" s="239">
        <f t="shared" ca="1" si="21"/>
        <v>6.4132638770116893E-2</v>
      </c>
    </row>
    <row r="597" spans="2:8" x14ac:dyDescent="0.3">
      <c r="B597" s="127">
        <v>44888</v>
      </c>
      <c r="C597" s="133">
        <v>61.75</v>
      </c>
      <c r="D597" s="239">
        <f t="shared" si="20"/>
        <v>-0.19333771939891373</v>
      </c>
      <c r="E597" s="239">
        <v>-3.4401891565255804E-2</v>
      </c>
      <c r="G597" s="35">
        <v>595</v>
      </c>
      <c r="H597" s="239">
        <f t="shared" ca="1" si="21"/>
        <v>1.56075374578491E-2</v>
      </c>
    </row>
    <row r="598" spans="2:8" x14ac:dyDescent="0.3">
      <c r="B598" s="127">
        <v>44635</v>
      </c>
      <c r="C598" s="133">
        <v>76.550003000000004</v>
      </c>
      <c r="D598" s="239">
        <f t="shared" si="20"/>
        <v>0.2307074239436106</v>
      </c>
      <c r="E598" s="239">
        <v>-3.4678435005859959E-2</v>
      </c>
      <c r="G598" s="35">
        <v>596</v>
      </c>
      <c r="H598" s="239">
        <f t="shared" ca="1" si="21"/>
        <v>-8.733634343702168E-3</v>
      </c>
    </row>
    <row r="599" spans="2:8" x14ac:dyDescent="0.3">
      <c r="B599" s="127">
        <v>44797</v>
      </c>
      <c r="C599" s="133">
        <v>62.200001</v>
      </c>
      <c r="D599" s="239">
        <f t="shared" si="20"/>
        <v>-0.23680980368098159</v>
      </c>
      <c r="E599" s="239">
        <v>-3.4910723114540965E-2</v>
      </c>
      <c r="G599" s="35">
        <v>597</v>
      </c>
      <c r="H599" s="239">
        <f t="shared" ca="1" si="21"/>
        <v>1.9399979828909914E-4</v>
      </c>
    </row>
    <row r="600" spans="2:8" x14ac:dyDescent="0.3">
      <c r="B600" s="127">
        <v>44663</v>
      </c>
      <c r="C600" s="133">
        <v>81.5</v>
      </c>
      <c r="D600" s="239">
        <f t="shared" si="20"/>
        <v>0.57032749247292902</v>
      </c>
      <c r="E600" s="239">
        <v>-3.4931878091126474E-2</v>
      </c>
      <c r="G600" s="35">
        <v>598</v>
      </c>
      <c r="H600" s="239">
        <f t="shared" ca="1" si="21"/>
        <v>-9.6416822181018894E-3</v>
      </c>
    </row>
    <row r="601" spans="2:8" x14ac:dyDescent="0.3">
      <c r="B601" s="127">
        <v>44998</v>
      </c>
      <c r="C601" s="133">
        <v>51.900002000000001</v>
      </c>
      <c r="D601" s="239">
        <f t="shared" si="20"/>
        <v>-0.39580907111038249</v>
      </c>
      <c r="E601" s="239">
        <v>-3.6211626228844031E-2</v>
      </c>
      <c r="G601" s="35">
        <v>599</v>
      </c>
      <c r="H601" s="239">
        <f t="shared" ca="1" si="21"/>
        <v>-9.7458355039159728E-3</v>
      </c>
    </row>
    <row r="602" spans="2:8" x14ac:dyDescent="0.3">
      <c r="B602" s="127">
        <v>44610</v>
      </c>
      <c r="C602" s="133">
        <v>85.900002000000001</v>
      </c>
      <c r="D602" s="239">
        <f t="shared" si="20"/>
        <v>-0.33973867764464211</v>
      </c>
      <c r="E602" s="239">
        <v>-3.645541140874007E-2</v>
      </c>
      <c r="G602" s="35">
        <v>600</v>
      </c>
      <c r="H602" s="239">
        <f t="shared" ca="1" si="21"/>
        <v>4.2083749922654033E-2</v>
      </c>
    </row>
    <row r="603" spans="2:8" x14ac:dyDescent="0.3">
      <c r="B603" s="127">
        <v>45314</v>
      </c>
      <c r="C603" s="133">
        <v>130.10000600000001</v>
      </c>
      <c r="D603" s="239">
        <f t="shared" si="20"/>
        <v>-1.95929996893669E-2</v>
      </c>
      <c r="E603" s="239">
        <v>-3.6653068419406076E-2</v>
      </c>
      <c r="G603" s="35">
        <v>601</v>
      </c>
      <c r="H603" s="239">
        <f t="shared" ca="1" si="21"/>
        <v>-4.3682504371396202E-2</v>
      </c>
    </row>
    <row r="604" spans="2:8" x14ac:dyDescent="0.3">
      <c r="B604" s="127">
        <v>44494</v>
      </c>
      <c r="C604" s="133">
        <v>132.699997</v>
      </c>
      <c r="D604" s="239">
        <f t="shared" si="20"/>
        <v>0.84433637988893873</v>
      </c>
      <c r="E604" s="239">
        <v>-3.6660638838475527E-2</v>
      </c>
      <c r="G604" s="35">
        <v>602</v>
      </c>
      <c r="H604" s="239">
        <f t="shared" ca="1" si="21"/>
        <v>-1.6353187899203158E-2</v>
      </c>
    </row>
    <row r="605" spans="2:8" x14ac:dyDescent="0.3">
      <c r="B605" s="127">
        <v>44714</v>
      </c>
      <c r="C605" s="133">
        <v>71.949996999999996</v>
      </c>
      <c r="D605" s="239">
        <f t="shared" si="20"/>
        <v>0.42053295476671443</v>
      </c>
      <c r="E605" s="239">
        <v>-3.6813923834561869E-2</v>
      </c>
      <c r="G605" s="35">
        <v>603</v>
      </c>
      <c r="H605" s="239">
        <f t="shared" ca="1" si="21"/>
        <v>1.3476000666719987E-2</v>
      </c>
    </row>
    <row r="606" spans="2:8" x14ac:dyDescent="0.3">
      <c r="B606" s="127">
        <v>45009</v>
      </c>
      <c r="C606" s="133">
        <v>50.650002000000001</v>
      </c>
      <c r="D606" s="239">
        <f t="shared" si="20"/>
        <v>-0.64838597052996938</v>
      </c>
      <c r="E606" s="239">
        <v>-3.7986703210381646E-2</v>
      </c>
      <c r="G606" s="35">
        <v>604</v>
      </c>
      <c r="H606" s="239">
        <f t="shared" ca="1" si="21"/>
        <v>-1.3429295731539982E-2</v>
      </c>
    </row>
    <row r="607" spans="2:8" x14ac:dyDescent="0.3">
      <c r="B607" s="127">
        <v>44445</v>
      </c>
      <c r="C607" s="133">
        <v>144.050003</v>
      </c>
      <c r="D607" s="239">
        <f t="shared" si="20"/>
        <v>-5.8660526928661482E-3</v>
      </c>
      <c r="E607" s="239">
        <v>-3.806341903171951E-2</v>
      </c>
      <c r="G607" s="35">
        <v>605</v>
      </c>
      <c r="H607" s="239">
        <f t="shared" ca="1" si="21"/>
        <v>-3.5997924780467915E-3</v>
      </c>
    </row>
    <row r="608" spans="2:8" x14ac:dyDescent="0.3">
      <c r="B608" s="127">
        <v>44533</v>
      </c>
      <c r="C608" s="133">
        <v>144.89999399999999</v>
      </c>
      <c r="D608" s="239">
        <f t="shared" si="20"/>
        <v>4.5831763713494747E-2</v>
      </c>
      <c r="E608" s="239">
        <v>-3.8167940451428101E-2</v>
      </c>
      <c r="G608" s="35">
        <v>606</v>
      </c>
      <c r="H608" s="239">
        <f t="shared" ca="1" si="21"/>
        <v>-3.2289715425560084E-2</v>
      </c>
    </row>
    <row r="609" spans="2:8" x14ac:dyDescent="0.3">
      <c r="B609" s="127">
        <v>44488</v>
      </c>
      <c r="C609" s="133">
        <v>138.550003</v>
      </c>
      <c r="D609" s="239">
        <f t="shared" si="20"/>
        <v>1.2132589045769619</v>
      </c>
      <c r="E609" s="239">
        <v>-3.8181186292651451E-2</v>
      </c>
      <c r="G609" s="35">
        <v>607</v>
      </c>
      <c r="H609" s="239">
        <f t="shared" ca="1" si="21"/>
        <v>-4.5320623910381545E-2</v>
      </c>
    </row>
    <row r="610" spans="2:8" x14ac:dyDescent="0.3">
      <c r="B610" s="127">
        <v>44862</v>
      </c>
      <c r="C610" s="133">
        <v>62.599997999999999</v>
      </c>
      <c r="D610" s="239">
        <f t="shared" si="20"/>
        <v>-0.55460692519515631</v>
      </c>
      <c r="E610" s="239">
        <v>-3.8402458937095513E-2</v>
      </c>
      <c r="G610" s="35">
        <v>608</v>
      </c>
      <c r="H610" s="239">
        <f t="shared" ca="1" si="21"/>
        <v>4.2965335143859973E-3</v>
      </c>
    </row>
    <row r="611" spans="2:8" x14ac:dyDescent="0.3">
      <c r="B611" s="127">
        <v>44540</v>
      </c>
      <c r="C611" s="133">
        <v>140.550003</v>
      </c>
      <c r="D611" s="239">
        <f t="shared" si="20"/>
        <v>1.3842239290207985</v>
      </c>
      <c r="E611" s="239">
        <v>-3.8974338461538437E-2</v>
      </c>
      <c r="G611" s="35">
        <v>609</v>
      </c>
      <c r="H611" s="239">
        <f t="shared" ca="1" si="21"/>
        <v>-3.1651214423565069E-2</v>
      </c>
    </row>
    <row r="612" spans="2:8" x14ac:dyDescent="0.3">
      <c r="B612" s="127">
        <v>44917</v>
      </c>
      <c r="C612" s="133">
        <v>58.950001</v>
      </c>
      <c r="D612" s="239">
        <f t="shared" si="20"/>
        <v>-3.7551004081632651E-2</v>
      </c>
      <c r="E612" s="239">
        <v>-3.9119756776520173E-2</v>
      </c>
      <c r="G612" s="35">
        <v>610</v>
      </c>
      <c r="H612" s="239">
        <f t="shared" ca="1" si="21"/>
        <v>7.5840460210398588E-3</v>
      </c>
    </row>
    <row r="613" spans="2:8" x14ac:dyDescent="0.3">
      <c r="B613" s="127">
        <v>44847</v>
      </c>
      <c r="C613" s="133">
        <v>61.25</v>
      </c>
      <c r="D613" s="239">
        <f t="shared" si="20"/>
        <v>-0.43755740243237096</v>
      </c>
      <c r="E613" s="239">
        <v>-3.9215686274509803E-2</v>
      </c>
      <c r="G613" s="35">
        <v>611</v>
      </c>
      <c r="H613" s="239">
        <f t="shared" ca="1" si="21"/>
        <v>3.1119552448493053E-2</v>
      </c>
    </row>
    <row r="614" spans="2:8" x14ac:dyDescent="0.3">
      <c r="B614" s="127">
        <v>45222</v>
      </c>
      <c r="C614" s="133">
        <v>108.900002</v>
      </c>
      <c r="D614" s="239">
        <f t="shared" si="20"/>
        <v>0.791118483406554</v>
      </c>
      <c r="E614" s="239">
        <v>-3.9258897913699117E-2</v>
      </c>
      <c r="G614" s="35">
        <v>612</v>
      </c>
      <c r="H614" s="239">
        <f t="shared" ca="1" si="21"/>
        <v>-2.0774575506167313E-2</v>
      </c>
    </row>
    <row r="615" spans="2:8" x14ac:dyDescent="0.3">
      <c r="B615" s="127">
        <v>44827</v>
      </c>
      <c r="C615" s="133">
        <v>60.799999</v>
      </c>
      <c r="D615" s="239">
        <f t="shared" si="20"/>
        <v>-0.54285715037593985</v>
      </c>
      <c r="E615" s="239">
        <v>-3.9494471398016928E-2</v>
      </c>
      <c r="G615" s="35">
        <v>613</v>
      </c>
      <c r="H615" s="239">
        <f t="shared" ca="1" si="21"/>
        <v>-4.7901047594111849E-3</v>
      </c>
    </row>
    <row r="616" spans="2:8" x14ac:dyDescent="0.3">
      <c r="B616" s="127">
        <v>44553</v>
      </c>
      <c r="C616" s="133">
        <v>133</v>
      </c>
      <c r="D616" s="239">
        <f t="shared" si="20"/>
        <v>1.1348314949411156</v>
      </c>
      <c r="E616" s="239">
        <v>-4.075004864406985E-2</v>
      </c>
      <c r="G616" s="35">
        <v>614</v>
      </c>
      <c r="H616" s="239">
        <f t="shared" ca="1" si="21"/>
        <v>-3.245102796114728E-2</v>
      </c>
    </row>
    <row r="617" spans="2:8" x14ac:dyDescent="0.3">
      <c r="B617" s="127">
        <v>44706</v>
      </c>
      <c r="C617" s="133">
        <v>62.299999</v>
      </c>
      <c r="D617" s="239">
        <f t="shared" si="20"/>
        <v>-0.5023961621979911</v>
      </c>
      <c r="E617" s="239">
        <v>-4.0800586949988567E-2</v>
      </c>
      <c r="G617" s="35">
        <v>615</v>
      </c>
      <c r="H617" s="239">
        <f t="shared" ca="1" si="21"/>
        <v>6.3821954831477451E-3</v>
      </c>
    </row>
    <row r="618" spans="2:8" x14ac:dyDescent="0.3">
      <c r="B618" s="127">
        <v>44418</v>
      </c>
      <c r="C618" s="133">
        <v>125.199997</v>
      </c>
      <c r="D618" s="239">
        <f t="shared" si="20"/>
        <v>1.4100095205002978</v>
      </c>
      <c r="E618" s="239">
        <v>-4.1347693353092276E-2</v>
      </c>
      <c r="G618" s="35">
        <v>616</v>
      </c>
      <c r="H618" s="239">
        <f t="shared" ca="1" si="21"/>
        <v>7.1909090043970215E-3</v>
      </c>
    </row>
    <row r="619" spans="2:8" x14ac:dyDescent="0.3">
      <c r="B619" s="127">
        <v>44693</v>
      </c>
      <c r="C619" s="133">
        <v>51.950001</v>
      </c>
      <c r="D619" s="239">
        <f t="shared" si="20"/>
        <v>-0.58356712625250495</v>
      </c>
      <c r="E619" s="239">
        <v>-4.151291436323036E-2</v>
      </c>
      <c r="G619" s="35">
        <v>617</v>
      </c>
      <c r="H619" s="239">
        <f t="shared" ca="1" si="21"/>
        <v>-6.0346899188385573E-2</v>
      </c>
    </row>
    <row r="620" spans="2:8" x14ac:dyDescent="0.3">
      <c r="B620" s="127">
        <v>45280</v>
      </c>
      <c r="C620" s="133">
        <v>124.75</v>
      </c>
      <c r="D620" s="239">
        <f t="shared" si="20"/>
        <v>0.94012432627724751</v>
      </c>
      <c r="E620" s="239">
        <v>-4.2226487523992322E-2</v>
      </c>
      <c r="G620" s="35">
        <v>618</v>
      </c>
      <c r="H620" s="239">
        <f t="shared" ca="1" si="21"/>
        <v>-3.2639193040416563E-2</v>
      </c>
    </row>
    <row r="621" spans="2:8" x14ac:dyDescent="0.3">
      <c r="B621" s="127">
        <v>44886</v>
      </c>
      <c r="C621" s="133">
        <v>64.300003000000004</v>
      </c>
      <c r="D621" s="239">
        <f t="shared" si="20"/>
        <v>-0.3119314599870987</v>
      </c>
      <c r="E621" s="239">
        <v>-4.2442277216909047E-2</v>
      </c>
      <c r="G621" s="35">
        <v>619</v>
      </c>
      <c r="H621" s="239">
        <f t="shared" ca="1" si="21"/>
        <v>-4.5356856244050378E-2</v>
      </c>
    </row>
    <row r="622" spans="2:8" x14ac:dyDescent="0.3">
      <c r="B622" s="127">
        <v>45146</v>
      </c>
      <c r="C622" s="133">
        <v>93.449996999999996</v>
      </c>
      <c r="D622" s="239">
        <f t="shared" si="20"/>
        <v>0.39062501743861688</v>
      </c>
      <c r="E622" s="239">
        <v>-4.2520502920502141E-2</v>
      </c>
      <c r="G622" s="35">
        <v>620</v>
      </c>
      <c r="H622" s="239">
        <f t="shared" ca="1" si="21"/>
        <v>-3.125998314777504E-2</v>
      </c>
    </row>
    <row r="623" spans="2:8" x14ac:dyDescent="0.3">
      <c r="B623" s="127">
        <v>44728</v>
      </c>
      <c r="C623" s="133">
        <v>67.199996999999996</v>
      </c>
      <c r="D623" s="239">
        <f t="shared" si="20"/>
        <v>0.13513506528488059</v>
      </c>
      <c r="E623" s="239">
        <v>-4.2735044561326693E-2</v>
      </c>
      <c r="G623" s="35">
        <v>621</v>
      </c>
      <c r="H623" s="239">
        <f t="shared" ca="1" si="21"/>
        <v>1.7784530969064839E-2</v>
      </c>
    </row>
    <row r="624" spans="2:8" x14ac:dyDescent="0.3">
      <c r="B624" s="127">
        <v>44802</v>
      </c>
      <c r="C624" s="133">
        <v>59.200001</v>
      </c>
      <c r="D624" s="239">
        <f t="shared" si="20"/>
        <v>-0.55672033193439918</v>
      </c>
      <c r="E624" s="239">
        <v>-4.2845547060486551E-2</v>
      </c>
      <c r="G624" s="35">
        <v>622</v>
      </c>
      <c r="H624" s="239">
        <f t="shared" ca="1" si="21"/>
        <v>0.11635335867093369</v>
      </c>
    </row>
    <row r="625" spans="2:8" x14ac:dyDescent="0.3">
      <c r="B625" s="127">
        <v>45307</v>
      </c>
      <c r="C625" s="133">
        <v>133.550003</v>
      </c>
      <c r="D625" s="239">
        <f t="shared" si="20"/>
        <v>0.32555834243176185</v>
      </c>
      <c r="E625" s="239">
        <v>-4.2995341246965073E-2</v>
      </c>
      <c r="G625" s="35">
        <v>623</v>
      </c>
      <c r="H625" s="239">
        <f t="shared" ca="1" si="21"/>
        <v>3.7801487665951566E-2</v>
      </c>
    </row>
    <row r="626" spans="2:8" x14ac:dyDescent="0.3">
      <c r="B626" s="127">
        <v>45203</v>
      </c>
      <c r="C626" s="133">
        <v>100.75</v>
      </c>
      <c r="D626" s="239">
        <f t="shared" si="20"/>
        <v>0.68619246861924688</v>
      </c>
      <c r="E626" s="239">
        <v>-4.3209903802187012E-2</v>
      </c>
      <c r="G626" s="35">
        <v>624</v>
      </c>
      <c r="H626" s="239">
        <f t="shared" ca="1" si="21"/>
        <v>6.5956680479305543E-3</v>
      </c>
    </row>
    <row r="627" spans="2:8" x14ac:dyDescent="0.3">
      <c r="B627" s="127">
        <v>44806</v>
      </c>
      <c r="C627" s="133">
        <v>59.75</v>
      </c>
      <c r="D627" s="239">
        <f t="shared" si="20"/>
        <v>0.12842301929323854</v>
      </c>
      <c r="E627" s="239">
        <v>-4.3234602990638867E-2</v>
      </c>
      <c r="G627" s="35">
        <v>625</v>
      </c>
      <c r="H627" s="239">
        <f t="shared" ca="1" si="21"/>
        <v>1.2873922976148502E-2</v>
      </c>
    </row>
    <row r="628" spans="2:8" x14ac:dyDescent="0.3">
      <c r="B628" s="127">
        <v>44979</v>
      </c>
      <c r="C628" s="133">
        <v>52.950001</v>
      </c>
      <c r="D628" s="239">
        <f t="shared" si="20"/>
        <v>-0.61782750015530497</v>
      </c>
      <c r="E628" s="239">
        <v>-4.3360380970564785E-2</v>
      </c>
      <c r="G628" s="35">
        <v>626</v>
      </c>
      <c r="H628" s="239">
        <f t="shared" ca="1" si="21"/>
        <v>1.5649789087296813E-2</v>
      </c>
    </row>
    <row r="629" spans="2:8" x14ac:dyDescent="0.3">
      <c r="B629" s="127">
        <v>44536</v>
      </c>
      <c r="C629" s="133">
        <v>138.550003</v>
      </c>
      <c r="D629" s="239">
        <f t="shared" si="20"/>
        <v>0.99066101984658106</v>
      </c>
      <c r="E629" s="239">
        <v>-4.3823266134848764E-2</v>
      </c>
      <c r="G629" s="35">
        <v>627</v>
      </c>
      <c r="H629" s="239">
        <f t="shared" ca="1" si="21"/>
        <v>1.4501083642564222E-3</v>
      </c>
    </row>
    <row r="630" spans="2:8" x14ac:dyDescent="0.3">
      <c r="B630" s="127">
        <v>44879</v>
      </c>
      <c r="C630" s="133">
        <v>69.599997999999999</v>
      </c>
      <c r="D630" s="239">
        <f t="shared" si="20"/>
        <v>0.23513754161978853</v>
      </c>
      <c r="E630" s="239">
        <v>-4.3956110825984503E-2</v>
      </c>
      <c r="G630" s="35">
        <v>628</v>
      </c>
      <c r="H630" s="239">
        <f t="shared" ca="1" si="21"/>
        <v>-5.8358343501326009E-2</v>
      </c>
    </row>
    <row r="631" spans="2:8" x14ac:dyDescent="0.3">
      <c r="B631" s="127">
        <v>44930</v>
      </c>
      <c r="C631" s="133">
        <v>56.349997999999999</v>
      </c>
      <c r="D631" s="239">
        <f t="shared" si="20"/>
        <v>-0.13903742424923254</v>
      </c>
      <c r="E631" s="239">
        <v>-4.4105224018571282E-2</v>
      </c>
      <c r="G631" s="35">
        <v>629</v>
      </c>
      <c r="H631" s="239">
        <f t="shared" ca="1" si="21"/>
        <v>-9.3810340822703397E-3</v>
      </c>
    </row>
    <row r="632" spans="2:8" x14ac:dyDescent="0.3">
      <c r="B632" s="127">
        <v>44900</v>
      </c>
      <c r="C632" s="133">
        <v>65.449996999999996</v>
      </c>
      <c r="D632" s="239">
        <f t="shared" si="20"/>
        <v>-1.5256444763245484E-3</v>
      </c>
      <c r="E632" s="239">
        <v>-4.5222550902003715E-2</v>
      </c>
      <c r="G632" s="35">
        <v>630</v>
      </c>
      <c r="H632" s="239">
        <f t="shared" ca="1" si="21"/>
        <v>-2.026583939951713E-3</v>
      </c>
    </row>
    <row r="633" spans="2:8" x14ac:dyDescent="0.3">
      <c r="B633" s="127">
        <v>44845</v>
      </c>
      <c r="C633" s="133">
        <v>65.550003000000004</v>
      </c>
      <c r="D633" s="239">
        <f t="shared" si="20"/>
        <v>-0.48547879143675365</v>
      </c>
      <c r="E633" s="239">
        <v>-4.585144305028125E-2</v>
      </c>
      <c r="G633" s="35">
        <v>631</v>
      </c>
      <c r="H633" s="239">
        <f t="shared" ca="1" si="21"/>
        <v>1.5324402123960003E-2</v>
      </c>
    </row>
    <row r="634" spans="2:8" x14ac:dyDescent="0.3">
      <c r="B634" s="127">
        <v>45308</v>
      </c>
      <c r="C634" s="133">
        <v>127.400002</v>
      </c>
      <c r="D634" s="239">
        <f t="shared" si="20"/>
        <v>1.2893081297643081</v>
      </c>
      <c r="E634" s="239">
        <v>-4.6050174929610471E-2</v>
      </c>
      <c r="G634" s="35">
        <v>632</v>
      </c>
      <c r="H634" s="239">
        <f t="shared" ca="1" si="21"/>
        <v>2.2134541291284155E-3</v>
      </c>
    </row>
    <row r="635" spans="2:8" x14ac:dyDescent="0.3">
      <c r="B635" s="127">
        <v>44756</v>
      </c>
      <c r="C635" s="133">
        <v>55.650002000000001</v>
      </c>
      <c r="D635" s="239">
        <f t="shared" si="20"/>
        <v>-0.26631504986987603</v>
      </c>
      <c r="E635" s="239">
        <v>-4.6272426607452476E-2</v>
      </c>
      <c r="G635" s="35">
        <v>633</v>
      </c>
      <c r="H635" s="239">
        <f t="shared" ca="1" si="21"/>
        <v>1.6777658920245866E-2</v>
      </c>
    </row>
    <row r="636" spans="2:8" x14ac:dyDescent="0.3">
      <c r="B636" s="127">
        <v>44678</v>
      </c>
      <c r="C636" s="133">
        <v>75.849997999999999</v>
      </c>
      <c r="D636" s="239">
        <f t="shared" si="20"/>
        <v>0.51246251196560266</v>
      </c>
      <c r="E636" s="239">
        <v>-4.7110553947501355E-2</v>
      </c>
      <c r="G636" s="35">
        <v>634</v>
      </c>
      <c r="H636" s="239">
        <f t="shared" ca="1" si="21"/>
        <v>8.4753671778736127E-3</v>
      </c>
    </row>
    <row r="637" spans="2:8" x14ac:dyDescent="0.3">
      <c r="B637" s="127">
        <v>44943</v>
      </c>
      <c r="C637" s="133">
        <v>50.150002000000001</v>
      </c>
      <c r="D637" s="239">
        <f t="shared" si="20"/>
        <v>-0.13235289156319879</v>
      </c>
      <c r="E637" s="239">
        <v>-4.8387076880700625E-2</v>
      </c>
      <c r="G637" s="35">
        <v>635</v>
      </c>
      <c r="H637" s="239">
        <f t="shared" ca="1" si="21"/>
        <v>9.827004386291717E-2</v>
      </c>
    </row>
    <row r="638" spans="2:8" x14ac:dyDescent="0.3">
      <c r="B638" s="127">
        <v>44830</v>
      </c>
      <c r="C638" s="133">
        <v>57.799999</v>
      </c>
      <c r="D638" s="239">
        <f t="shared" si="20"/>
        <v>8.7260036426876735E-3</v>
      </c>
      <c r="E638" s="239">
        <v>-4.934210607470569E-2</v>
      </c>
      <c r="G638" s="35">
        <v>636</v>
      </c>
      <c r="H638" s="239">
        <f t="shared" ca="1" si="21"/>
        <v>4.164730060837756E-3</v>
      </c>
    </row>
    <row r="639" spans="2:8" x14ac:dyDescent="0.3">
      <c r="B639" s="127">
        <v>44741</v>
      </c>
      <c r="C639" s="133">
        <v>57.299999</v>
      </c>
      <c r="D639" s="239">
        <f t="shared" si="20"/>
        <v>-0.29736361873585709</v>
      </c>
      <c r="E639" s="239">
        <v>-4.9751244606156625E-2</v>
      </c>
      <c r="G639" s="35">
        <v>637</v>
      </c>
      <c r="H639" s="239">
        <f t="shared" ca="1" si="21"/>
        <v>3.7384086746381946E-2</v>
      </c>
    </row>
    <row r="640" spans="2:8" x14ac:dyDescent="0.3">
      <c r="B640" s="127">
        <v>44613</v>
      </c>
      <c r="C640" s="133">
        <v>81.550003000000004</v>
      </c>
      <c r="D640" s="239">
        <f t="shared" si="20"/>
        <v>0.33360589260487683</v>
      </c>
      <c r="E640" s="239">
        <v>-5.0640266574149752E-2</v>
      </c>
      <c r="G640" s="35">
        <v>638</v>
      </c>
      <c r="H640" s="239">
        <f t="shared" ca="1" si="21"/>
        <v>2.5893807094105523E-4</v>
      </c>
    </row>
    <row r="641" spans="2:8" x14ac:dyDescent="0.3">
      <c r="B641" s="127">
        <v>44686</v>
      </c>
      <c r="C641" s="133">
        <v>61.150002000000001</v>
      </c>
      <c r="D641" s="239">
        <f t="shared" si="20"/>
        <v>-0.58863098238671974</v>
      </c>
      <c r="E641" s="239">
        <v>-5.1202407348444029E-2</v>
      </c>
      <c r="G641" s="35">
        <v>639</v>
      </c>
      <c r="H641" s="239">
        <f t="shared" ca="1" si="21"/>
        <v>4.7786379460002769E-3</v>
      </c>
    </row>
    <row r="642" spans="2:8" x14ac:dyDescent="0.3">
      <c r="B642" s="127">
        <v>45364</v>
      </c>
      <c r="C642" s="133">
        <v>148.64999399999999</v>
      </c>
      <c r="D642" s="239">
        <f t="shared" si="20"/>
        <v>1.0060728476672833</v>
      </c>
      <c r="E642" s="239">
        <v>-5.2581263961042603E-2</v>
      </c>
      <c r="G642" s="35">
        <v>640</v>
      </c>
      <c r="H642" s="239">
        <f t="shared" ca="1" si="21"/>
        <v>-6.7629942174895583E-2</v>
      </c>
    </row>
    <row r="643" spans="2:8" x14ac:dyDescent="0.3">
      <c r="B643" s="127">
        <v>45091</v>
      </c>
      <c r="C643" s="133">
        <v>74.099997999999999</v>
      </c>
      <c r="D643" s="239">
        <f t="shared" ref="D643:D669" si="22">(C643-C644)/C644</f>
        <v>-0.44243791312737002</v>
      </c>
      <c r="E643" s="239">
        <v>-5.3639908545086573E-2</v>
      </c>
      <c r="G643" s="35">
        <v>641</v>
      </c>
      <c r="H643" s="239">
        <f t="shared" ca="1" si="21"/>
        <v>6.5145254244813336E-2</v>
      </c>
    </row>
    <row r="644" spans="2:8" x14ac:dyDescent="0.3">
      <c r="B644" s="127">
        <v>44404</v>
      </c>
      <c r="C644" s="133">
        <v>132.89999399999999</v>
      </c>
      <c r="D644" s="239">
        <f t="shared" si="22"/>
        <v>1.4340659133357476</v>
      </c>
      <c r="E644" s="239">
        <v>-5.510131767229226E-2</v>
      </c>
      <c r="G644" s="35">
        <v>642</v>
      </c>
      <c r="H644" s="239">
        <f t="shared" ref="H644:H707" ca="1" si="23">_xlfn.NORM.INV(RAND(),N$5,N$6)</f>
        <v>-3.1514402834091843E-3</v>
      </c>
    </row>
    <row r="645" spans="2:8" x14ac:dyDescent="0.3">
      <c r="B645" s="127">
        <v>44778</v>
      </c>
      <c r="C645" s="133">
        <v>54.599997999999999</v>
      </c>
      <c r="D645" s="239">
        <f t="shared" si="22"/>
        <v>-0.59101125093632956</v>
      </c>
      <c r="E645" s="239">
        <v>-5.6179777223155654E-2</v>
      </c>
      <c r="G645" s="35">
        <v>643</v>
      </c>
      <c r="H645" s="239">
        <f t="shared" ca="1" si="23"/>
        <v>3.6801158296328172E-3</v>
      </c>
    </row>
    <row r="646" spans="2:8" x14ac:dyDescent="0.3">
      <c r="B646" s="127">
        <v>44407</v>
      </c>
      <c r="C646" s="133">
        <v>133.5</v>
      </c>
      <c r="D646" s="239">
        <f t="shared" si="22"/>
        <v>1.4119242063929254</v>
      </c>
      <c r="E646" s="239">
        <v>-5.6870383817653497E-2</v>
      </c>
      <c r="G646" s="35">
        <v>644</v>
      </c>
      <c r="H646" s="239">
        <f t="shared" ca="1" si="23"/>
        <v>9.652342389292216E-4</v>
      </c>
    </row>
    <row r="647" spans="2:8" x14ac:dyDescent="0.3">
      <c r="B647" s="127">
        <v>44700</v>
      </c>
      <c r="C647" s="133">
        <v>55.349997999999999</v>
      </c>
      <c r="D647" s="239">
        <f t="shared" si="22"/>
        <v>2.7855154237888737E-2</v>
      </c>
      <c r="E647" s="239">
        <v>-5.7872374468085117E-2</v>
      </c>
      <c r="G647" s="35">
        <v>645</v>
      </c>
      <c r="H647" s="239">
        <f t="shared" ca="1" si="23"/>
        <v>1.825099474188524E-2</v>
      </c>
    </row>
    <row r="648" spans="2:8" x14ac:dyDescent="0.3">
      <c r="B648" s="127">
        <v>44742</v>
      </c>
      <c r="C648" s="133">
        <v>53.849997999999999</v>
      </c>
      <c r="D648" s="239">
        <f t="shared" si="22"/>
        <v>-0.11648897265809727</v>
      </c>
      <c r="E648" s="239">
        <v>-6.0209442586552232E-2</v>
      </c>
      <c r="G648" s="35">
        <v>646</v>
      </c>
      <c r="H648" s="239">
        <f t="shared" ca="1" si="23"/>
        <v>-8.8464030010582569E-3</v>
      </c>
    </row>
    <row r="649" spans="2:8" x14ac:dyDescent="0.3">
      <c r="B649" s="127">
        <v>45055</v>
      </c>
      <c r="C649" s="133">
        <v>60.950001</v>
      </c>
      <c r="D649" s="239">
        <f t="shared" si="22"/>
        <v>-0.31285227664663839</v>
      </c>
      <c r="E649" s="239">
        <v>-6.0862879480342705E-2</v>
      </c>
      <c r="G649" s="35">
        <v>647</v>
      </c>
      <c r="H649" s="239">
        <f t="shared" ca="1" si="23"/>
        <v>-6.7899799011846965E-2</v>
      </c>
    </row>
    <row r="650" spans="2:8" x14ac:dyDescent="0.3">
      <c r="B650" s="127">
        <v>44603</v>
      </c>
      <c r="C650" s="133">
        <v>88.699996999999996</v>
      </c>
      <c r="D650" s="239">
        <f t="shared" si="22"/>
        <v>0.56299554185022016</v>
      </c>
      <c r="E650" s="239">
        <v>-6.0878773770633367E-2</v>
      </c>
      <c r="G650" s="35">
        <v>648</v>
      </c>
      <c r="H650" s="239">
        <f t="shared" ca="1" si="23"/>
        <v>-1.562127389120867E-3</v>
      </c>
    </row>
    <row r="651" spans="2:8" x14ac:dyDescent="0.3">
      <c r="B651" s="127">
        <v>44690</v>
      </c>
      <c r="C651" s="133">
        <v>56.75</v>
      </c>
      <c r="D651" s="239">
        <f t="shared" si="22"/>
        <v>-0.13226302347819502</v>
      </c>
      <c r="E651" s="239">
        <v>-6.1983471074380167E-2</v>
      </c>
      <c r="G651" s="35">
        <v>649</v>
      </c>
      <c r="H651" s="239">
        <f t="shared" ca="1" si="23"/>
        <v>-4.5568482729719858E-3</v>
      </c>
    </row>
    <row r="652" spans="2:8" x14ac:dyDescent="0.3">
      <c r="B652" s="127">
        <v>44719</v>
      </c>
      <c r="C652" s="133">
        <v>65.400002000000001</v>
      </c>
      <c r="D652" s="239">
        <f t="shared" si="22"/>
        <v>-0.48320821454267371</v>
      </c>
      <c r="E652" s="239">
        <v>-6.4377680561439748E-2</v>
      </c>
      <c r="G652" s="35">
        <v>650</v>
      </c>
      <c r="H652" s="239">
        <f t="shared" ca="1" si="23"/>
        <v>-5.1322969132306896E-3</v>
      </c>
    </row>
    <row r="653" spans="2:8" x14ac:dyDescent="0.3">
      <c r="B653" s="127">
        <v>44550</v>
      </c>
      <c r="C653" s="133">
        <v>126.550003</v>
      </c>
      <c r="D653" s="239">
        <f t="shared" si="22"/>
        <v>0.92179205533157349</v>
      </c>
      <c r="E653" s="239">
        <v>-6.5016642851127793E-2</v>
      </c>
      <c r="G653" s="35">
        <v>651</v>
      </c>
      <c r="H653" s="239">
        <f t="shared" ca="1" si="23"/>
        <v>2.8095074244272805E-2</v>
      </c>
    </row>
    <row r="654" spans="2:8" x14ac:dyDescent="0.3">
      <c r="B654" s="127">
        <v>44739</v>
      </c>
      <c r="C654" s="133">
        <v>65.849997999999999</v>
      </c>
      <c r="D654" s="239">
        <f t="shared" si="22"/>
        <v>-0.16114652229299364</v>
      </c>
      <c r="E654" s="239">
        <v>-6.5957475177304978E-2</v>
      </c>
      <c r="G654" s="35">
        <v>652</v>
      </c>
      <c r="H654" s="239">
        <f t="shared" ca="1" si="23"/>
        <v>-1.0001462759573598E-3</v>
      </c>
    </row>
    <row r="655" spans="2:8" x14ac:dyDescent="0.3">
      <c r="B655" s="127">
        <v>44616</v>
      </c>
      <c r="C655" s="133">
        <v>78.5</v>
      </c>
      <c r="D655" s="239">
        <f t="shared" si="22"/>
        <v>-4.790778828045314E-2</v>
      </c>
      <c r="E655" s="239">
        <v>-6.7142030489791324E-2</v>
      </c>
      <c r="G655" s="35">
        <v>653</v>
      </c>
      <c r="H655" s="239">
        <f t="shared" ca="1" si="23"/>
        <v>1.9929754360612822E-2</v>
      </c>
    </row>
    <row r="656" spans="2:8" x14ac:dyDescent="0.3">
      <c r="B656" s="127">
        <v>44606</v>
      </c>
      <c r="C656" s="133">
        <v>82.449996999999996</v>
      </c>
      <c r="D656" s="239">
        <f t="shared" si="22"/>
        <v>-0.44346945434233359</v>
      </c>
      <c r="E656" s="239">
        <v>-7.0462234626682121E-2</v>
      </c>
      <c r="G656" s="35">
        <v>654</v>
      </c>
      <c r="H656" s="239">
        <f t="shared" ca="1" si="23"/>
        <v>-8.3257048795308576E-3</v>
      </c>
    </row>
    <row r="657" spans="2:8" x14ac:dyDescent="0.3">
      <c r="B657" s="127">
        <v>44526</v>
      </c>
      <c r="C657" s="133">
        <v>148.14999399999999</v>
      </c>
      <c r="D657" s="239">
        <f t="shared" si="22"/>
        <v>1.2986811620798058</v>
      </c>
      <c r="E657" s="239">
        <v>-7.2613496087636981E-2</v>
      </c>
      <c r="G657" s="35">
        <v>655</v>
      </c>
      <c r="H657" s="239">
        <f t="shared" ca="1" si="23"/>
        <v>-4.0328759340780521E-2</v>
      </c>
    </row>
    <row r="658" spans="2:8" x14ac:dyDescent="0.3">
      <c r="B658" s="127">
        <v>44685</v>
      </c>
      <c r="C658" s="133">
        <v>64.449996999999996</v>
      </c>
      <c r="D658" s="239">
        <f t="shared" si="22"/>
        <v>0.22878924253976651</v>
      </c>
      <c r="E658" s="239">
        <v>-7.2661913669064798E-2</v>
      </c>
      <c r="G658" s="35">
        <v>656</v>
      </c>
      <c r="H658" s="239">
        <f t="shared" ca="1" si="23"/>
        <v>-8.8256205573285368E-3</v>
      </c>
    </row>
    <row r="659" spans="2:8" x14ac:dyDescent="0.3">
      <c r="B659" s="127">
        <v>44691</v>
      </c>
      <c r="C659" s="133">
        <v>52.450001</v>
      </c>
      <c r="D659" s="239">
        <f t="shared" si="22"/>
        <v>9.8429340314136138E-2</v>
      </c>
      <c r="E659" s="239">
        <v>-7.577090748898678E-2</v>
      </c>
      <c r="G659" s="35">
        <v>657</v>
      </c>
      <c r="H659" s="239">
        <f t="shared" ca="1" si="23"/>
        <v>-1.9195123235776251E-2</v>
      </c>
    </row>
    <row r="660" spans="2:8" x14ac:dyDescent="0.3">
      <c r="B660" s="127">
        <v>44951</v>
      </c>
      <c r="C660" s="133">
        <v>47.75</v>
      </c>
      <c r="D660" s="239">
        <f t="shared" si="22"/>
        <v>-0.22294549677875514</v>
      </c>
      <c r="E660" s="239">
        <v>-8.349324696711119E-2</v>
      </c>
      <c r="G660" s="35">
        <v>658</v>
      </c>
      <c r="H660" s="239">
        <f t="shared" ca="1" si="23"/>
        <v>3.1959657442575666E-2</v>
      </c>
    </row>
    <row r="661" spans="2:8" x14ac:dyDescent="0.3">
      <c r="B661" s="127">
        <v>44792</v>
      </c>
      <c r="C661" s="133">
        <v>61.450001</v>
      </c>
      <c r="D661" s="239">
        <f t="shared" si="22"/>
        <v>1.9071343599856454E-2</v>
      </c>
      <c r="E661" s="239">
        <v>-8.4202640363715053E-2</v>
      </c>
      <c r="G661" s="35">
        <v>659</v>
      </c>
      <c r="H661" s="239">
        <f t="shared" ca="1" si="23"/>
        <v>3.5718837481859451E-2</v>
      </c>
    </row>
    <row r="662" spans="2:8" x14ac:dyDescent="0.3">
      <c r="B662" s="127">
        <v>44740</v>
      </c>
      <c r="C662" s="133">
        <v>60.299999</v>
      </c>
      <c r="D662" s="239">
        <f t="shared" si="22"/>
        <v>-0.52612967387033394</v>
      </c>
      <c r="E662" s="239">
        <v>-8.4282447510476768E-2</v>
      </c>
      <c r="G662" s="35">
        <v>660</v>
      </c>
      <c r="H662" s="239">
        <f t="shared" ca="1" si="23"/>
        <v>2.751339981518179E-3</v>
      </c>
    </row>
    <row r="663" spans="2:8" x14ac:dyDescent="0.3">
      <c r="B663" s="127">
        <v>44431</v>
      </c>
      <c r="C663" s="133">
        <v>127.25</v>
      </c>
      <c r="D663" s="239">
        <f t="shared" si="22"/>
        <v>1.3718545248143699</v>
      </c>
      <c r="E663" s="239">
        <v>-8.6503967986274938E-2</v>
      </c>
      <c r="G663" s="35">
        <v>661</v>
      </c>
      <c r="H663" s="239">
        <f t="shared" ca="1" si="23"/>
        <v>-5.3333354513346212E-2</v>
      </c>
    </row>
    <row r="664" spans="2:8" x14ac:dyDescent="0.3">
      <c r="B664" s="127">
        <v>44918</v>
      </c>
      <c r="C664" s="133">
        <v>53.650002000000001</v>
      </c>
      <c r="D664" s="239">
        <f t="shared" si="22"/>
        <v>-0.52793663831171778</v>
      </c>
      <c r="E664" s="239">
        <v>-8.9906682105060517E-2</v>
      </c>
      <c r="G664" s="35">
        <v>662</v>
      </c>
      <c r="H664" s="239">
        <f t="shared" ca="1" si="23"/>
        <v>2.4586759193517879E-3</v>
      </c>
    </row>
    <row r="665" spans="2:8" x14ac:dyDescent="0.3">
      <c r="B665" s="127">
        <v>44582</v>
      </c>
      <c r="C665" s="133">
        <v>113.650002</v>
      </c>
      <c r="D665" s="239">
        <f t="shared" si="22"/>
        <v>0.25580112707182323</v>
      </c>
      <c r="E665" s="239">
        <v>-9.2252358440551685E-2</v>
      </c>
      <c r="G665" s="35">
        <v>663</v>
      </c>
      <c r="H665" s="239">
        <f t="shared" ca="1" si="23"/>
        <v>-3.7324286798237523E-2</v>
      </c>
    </row>
    <row r="666" spans="2:8" x14ac:dyDescent="0.3">
      <c r="B666" s="127">
        <v>44588</v>
      </c>
      <c r="C666" s="133">
        <v>90.5</v>
      </c>
      <c r="D666" s="239">
        <f t="shared" si="22"/>
        <v>0.90126058408657916</v>
      </c>
      <c r="E666" s="239">
        <v>-9.9054228941390571E-2</v>
      </c>
      <c r="G666" s="35">
        <v>664</v>
      </c>
      <c r="H666" s="239">
        <f t="shared" ca="1" si="23"/>
        <v>-2.9521096480196574E-2</v>
      </c>
    </row>
    <row r="667" spans="2:8" x14ac:dyDescent="0.3">
      <c r="B667" s="127">
        <v>44767</v>
      </c>
      <c r="C667" s="133">
        <v>47.599997999999999</v>
      </c>
      <c r="D667" s="239">
        <f t="shared" si="22"/>
        <v>0.14285703995884558</v>
      </c>
      <c r="E667" s="239">
        <v>-0.11276801070762311</v>
      </c>
      <c r="G667" s="35">
        <v>665</v>
      </c>
      <c r="H667" s="239">
        <f t="shared" ca="1" si="23"/>
        <v>1.9184730143609489E-2</v>
      </c>
    </row>
    <row r="668" spans="2:8" x14ac:dyDescent="0.3">
      <c r="B668" s="127">
        <v>44768</v>
      </c>
      <c r="C668" s="133">
        <v>41.650002000000001</v>
      </c>
      <c r="D668" s="239">
        <f t="shared" si="22"/>
        <v>-0.54406127080593913</v>
      </c>
      <c r="E668" s="239">
        <v>-0.12499992121848406</v>
      </c>
      <c r="G668" s="35">
        <v>666</v>
      </c>
      <c r="H668" s="239">
        <f t="shared" ca="1" si="23"/>
        <v>5.8682635522660537E-2</v>
      </c>
    </row>
    <row r="669" spans="2:8" x14ac:dyDescent="0.3">
      <c r="B669" s="127">
        <v>44585</v>
      </c>
      <c r="C669" s="133">
        <v>91.349997999999999</v>
      </c>
      <c r="D669" s="239" t="e">
        <f t="shared" si="22"/>
        <v>#DIV/0!</v>
      </c>
      <c r="E669" s="239">
        <v>-0.19621648576829767</v>
      </c>
      <c r="G669" s="35">
        <v>667</v>
      </c>
      <c r="H669" s="239">
        <f t="shared" ca="1" si="23"/>
        <v>-3.4402576717037864E-2</v>
      </c>
    </row>
    <row r="670" spans="2:8" x14ac:dyDescent="0.3">
      <c r="G670" s="35">
        <v>668</v>
      </c>
      <c r="H670" s="239">
        <f t="shared" ca="1" si="23"/>
        <v>7.6254640997698964E-2</v>
      </c>
    </row>
    <row r="671" spans="2:8" x14ac:dyDescent="0.3">
      <c r="G671" s="35">
        <v>669</v>
      </c>
      <c r="H671" s="239">
        <f t="shared" ca="1" si="23"/>
        <v>9.2190320705450343E-2</v>
      </c>
    </row>
    <row r="672" spans="2:8" x14ac:dyDescent="0.3">
      <c r="G672" s="35">
        <v>670</v>
      </c>
      <c r="H672" s="239">
        <f t="shared" ca="1" si="23"/>
        <v>-2.0966613267798754E-2</v>
      </c>
    </row>
    <row r="673" spans="7:8" x14ac:dyDescent="0.3">
      <c r="G673" s="35">
        <v>671</v>
      </c>
      <c r="H673" s="239">
        <f t="shared" ca="1" si="23"/>
        <v>1.1664001699280231E-2</v>
      </c>
    </row>
    <row r="674" spans="7:8" x14ac:dyDescent="0.3">
      <c r="G674" s="35">
        <v>672</v>
      </c>
      <c r="H674" s="239">
        <f t="shared" ca="1" si="23"/>
        <v>-1.2306643999837146E-2</v>
      </c>
    </row>
    <row r="675" spans="7:8" x14ac:dyDescent="0.3">
      <c r="G675" s="35">
        <v>673</v>
      </c>
      <c r="H675" s="239">
        <f t="shared" ca="1" si="23"/>
        <v>4.5592255349007051E-2</v>
      </c>
    </row>
    <row r="676" spans="7:8" x14ac:dyDescent="0.3">
      <c r="G676" s="35">
        <v>674</v>
      </c>
      <c r="H676" s="239">
        <f t="shared" ca="1" si="23"/>
        <v>-2.4358686990377406E-2</v>
      </c>
    </row>
    <row r="677" spans="7:8" x14ac:dyDescent="0.3">
      <c r="G677" s="35">
        <v>675</v>
      </c>
      <c r="H677" s="239">
        <f t="shared" ca="1" si="23"/>
        <v>-2.7879652261766287E-2</v>
      </c>
    </row>
    <row r="678" spans="7:8" x14ac:dyDescent="0.3">
      <c r="G678" s="35">
        <v>676</v>
      </c>
      <c r="H678" s="239">
        <f t="shared" ca="1" si="23"/>
        <v>1.2159723853092507E-2</v>
      </c>
    </row>
    <row r="679" spans="7:8" x14ac:dyDescent="0.3">
      <c r="G679" s="35">
        <v>677</v>
      </c>
      <c r="H679" s="239">
        <f t="shared" ca="1" si="23"/>
        <v>2.3491964983438987E-2</v>
      </c>
    </row>
    <row r="680" spans="7:8" x14ac:dyDescent="0.3">
      <c r="G680" s="35">
        <v>678</v>
      </c>
      <c r="H680" s="239">
        <f t="shared" ca="1" si="23"/>
        <v>-6.1797876319781418E-2</v>
      </c>
    </row>
    <row r="681" spans="7:8" x14ac:dyDescent="0.3">
      <c r="G681" s="35">
        <v>679</v>
      </c>
      <c r="H681" s="239">
        <f t="shared" ca="1" si="23"/>
        <v>5.926421551462082E-2</v>
      </c>
    </row>
    <row r="682" spans="7:8" x14ac:dyDescent="0.3">
      <c r="G682" s="35">
        <v>680</v>
      </c>
      <c r="H682" s="239">
        <f t="shared" ca="1" si="23"/>
        <v>5.0205972238836417E-2</v>
      </c>
    </row>
    <row r="683" spans="7:8" x14ac:dyDescent="0.3">
      <c r="G683" s="35">
        <v>681</v>
      </c>
      <c r="H683" s="239">
        <f t="shared" ca="1" si="23"/>
        <v>-4.3190066213291065E-2</v>
      </c>
    </row>
    <row r="684" spans="7:8" x14ac:dyDescent="0.3">
      <c r="G684" s="35">
        <v>682</v>
      </c>
      <c r="H684" s="239">
        <f t="shared" ca="1" si="23"/>
        <v>-2.1809147456966178E-2</v>
      </c>
    </row>
    <row r="685" spans="7:8" x14ac:dyDescent="0.3">
      <c r="G685" s="35">
        <v>683</v>
      </c>
      <c r="H685" s="239">
        <f t="shared" ca="1" si="23"/>
        <v>1.7309954524874105E-2</v>
      </c>
    </row>
    <row r="686" spans="7:8" x14ac:dyDescent="0.3">
      <c r="G686" s="35">
        <v>684</v>
      </c>
      <c r="H686" s="239">
        <f t="shared" ca="1" si="23"/>
        <v>3.9374196951906783E-2</v>
      </c>
    </row>
    <row r="687" spans="7:8" x14ac:dyDescent="0.3">
      <c r="G687" s="35">
        <v>685</v>
      </c>
      <c r="H687" s="239">
        <f t="shared" ca="1" si="23"/>
        <v>-5.438766365560653E-2</v>
      </c>
    </row>
    <row r="688" spans="7:8" x14ac:dyDescent="0.3">
      <c r="G688" s="35">
        <v>686</v>
      </c>
      <c r="H688" s="239">
        <f t="shared" ca="1" si="23"/>
        <v>-1.5068771416503462E-2</v>
      </c>
    </row>
    <row r="689" spans="7:8" x14ac:dyDescent="0.3">
      <c r="G689" s="35">
        <v>687</v>
      </c>
      <c r="H689" s="239">
        <f t="shared" ca="1" si="23"/>
        <v>7.7743674564437447E-3</v>
      </c>
    </row>
    <row r="690" spans="7:8" x14ac:dyDescent="0.3">
      <c r="G690" s="35">
        <v>688</v>
      </c>
      <c r="H690" s="239">
        <f t="shared" ca="1" si="23"/>
        <v>-2.6844894942515376E-2</v>
      </c>
    </row>
    <row r="691" spans="7:8" x14ac:dyDescent="0.3">
      <c r="G691" s="35">
        <v>689</v>
      </c>
      <c r="H691" s="239">
        <f t="shared" ca="1" si="23"/>
        <v>1.4488108998825629E-2</v>
      </c>
    </row>
    <row r="692" spans="7:8" x14ac:dyDescent="0.3">
      <c r="G692" s="35">
        <v>690</v>
      </c>
      <c r="H692" s="239">
        <f t="shared" ca="1" si="23"/>
        <v>-3.416434578320774E-2</v>
      </c>
    </row>
    <row r="693" spans="7:8" x14ac:dyDescent="0.3">
      <c r="G693" s="35">
        <v>691</v>
      </c>
      <c r="H693" s="239">
        <f t="shared" ca="1" si="23"/>
        <v>1.3873309083991432E-3</v>
      </c>
    </row>
    <row r="694" spans="7:8" x14ac:dyDescent="0.3">
      <c r="G694" s="35">
        <v>692</v>
      </c>
      <c r="H694" s="239">
        <f t="shared" ca="1" si="23"/>
        <v>-8.551751284698636E-3</v>
      </c>
    </row>
    <row r="695" spans="7:8" x14ac:dyDescent="0.3">
      <c r="G695" s="35">
        <v>693</v>
      </c>
      <c r="H695" s="239">
        <f t="shared" ca="1" si="23"/>
        <v>-9.5279726133057144E-3</v>
      </c>
    </row>
    <row r="696" spans="7:8" x14ac:dyDescent="0.3">
      <c r="G696" s="35">
        <v>694</v>
      </c>
      <c r="H696" s="239">
        <f t="shared" ca="1" si="23"/>
        <v>3.2210333831344432E-2</v>
      </c>
    </row>
    <row r="697" spans="7:8" x14ac:dyDescent="0.3">
      <c r="G697" s="35">
        <v>695</v>
      </c>
      <c r="H697" s="239">
        <f t="shared" ca="1" si="23"/>
        <v>-6.1820592614431506E-2</v>
      </c>
    </row>
    <row r="698" spans="7:8" x14ac:dyDescent="0.3">
      <c r="G698" s="35">
        <v>696</v>
      </c>
      <c r="H698" s="239">
        <f t="shared" ca="1" si="23"/>
        <v>-3.1322455710025413E-2</v>
      </c>
    </row>
    <row r="699" spans="7:8" x14ac:dyDescent="0.3">
      <c r="G699" s="35">
        <v>697</v>
      </c>
      <c r="H699" s="239">
        <f t="shared" ca="1" si="23"/>
        <v>-3.2174876158631988E-3</v>
      </c>
    </row>
    <row r="700" spans="7:8" x14ac:dyDescent="0.3">
      <c r="G700" s="35">
        <v>698</v>
      </c>
      <c r="H700" s="239">
        <f t="shared" ca="1" si="23"/>
        <v>1.237965795142091E-2</v>
      </c>
    </row>
    <row r="701" spans="7:8" x14ac:dyDescent="0.3">
      <c r="G701" s="35">
        <v>699</v>
      </c>
      <c r="H701" s="239">
        <f t="shared" ca="1" si="23"/>
        <v>-2.3923730522732684E-2</v>
      </c>
    </row>
    <row r="702" spans="7:8" x14ac:dyDescent="0.3">
      <c r="G702" s="35">
        <v>700</v>
      </c>
      <c r="H702" s="239">
        <f t="shared" ca="1" si="23"/>
        <v>-4.1174658883162865E-2</v>
      </c>
    </row>
    <row r="703" spans="7:8" x14ac:dyDescent="0.3">
      <c r="G703" s="35">
        <v>701</v>
      </c>
      <c r="H703" s="239">
        <f t="shared" ca="1" si="23"/>
        <v>1.9163434515204469E-2</v>
      </c>
    </row>
    <row r="704" spans="7:8" x14ac:dyDescent="0.3">
      <c r="G704" s="35">
        <v>702</v>
      </c>
      <c r="H704" s="239">
        <f t="shared" ca="1" si="23"/>
        <v>-2.2533070017102697E-2</v>
      </c>
    </row>
    <row r="705" spans="7:8" x14ac:dyDescent="0.3">
      <c r="G705" s="35">
        <v>703</v>
      </c>
      <c r="H705" s="239">
        <f t="shared" ca="1" si="23"/>
        <v>-3.9247845330873471E-2</v>
      </c>
    </row>
    <row r="706" spans="7:8" x14ac:dyDescent="0.3">
      <c r="G706" s="35">
        <v>704</v>
      </c>
      <c r="H706" s="239">
        <f t="shared" ca="1" si="23"/>
        <v>-4.0583392146340366E-2</v>
      </c>
    </row>
    <row r="707" spans="7:8" x14ac:dyDescent="0.3">
      <c r="G707" s="35">
        <v>705</v>
      </c>
      <c r="H707" s="239">
        <f t="shared" ca="1" si="23"/>
        <v>-9.8500948760796084E-3</v>
      </c>
    </row>
    <row r="708" spans="7:8" x14ac:dyDescent="0.3">
      <c r="G708" s="35">
        <v>706</v>
      </c>
      <c r="H708" s="239">
        <f t="shared" ref="H708:H771" ca="1" si="24">_xlfn.NORM.INV(RAND(),N$5,N$6)</f>
        <v>-1.2907093777596353E-2</v>
      </c>
    </row>
    <row r="709" spans="7:8" x14ac:dyDescent="0.3">
      <c r="G709" s="35">
        <v>707</v>
      </c>
      <c r="H709" s="239">
        <f t="shared" ca="1" si="24"/>
        <v>2.2464838281247151E-2</v>
      </c>
    </row>
    <row r="710" spans="7:8" x14ac:dyDescent="0.3">
      <c r="G710" s="35">
        <v>708</v>
      </c>
      <c r="H710" s="239">
        <f t="shared" ca="1" si="24"/>
        <v>-4.3937474929581777E-2</v>
      </c>
    </row>
    <row r="711" spans="7:8" x14ac:dyDescent="0.3">
      <c r="G711" s="35">
        <v>709</v>
      </c>
      <c r="H711" s="239">
        <f t="shared" ca="1" si="24"/>
        <v>-9.0373065545145854E-3</v>
      </c>
    </row>
    <row r="712" spans="7:8" x14ac:dyDescent="0.3">
      <c r="G712" s="35">
        <v>710</v>
      </c>
      <c r="H712" s="239">
        <f t="shared" ca="1" si="24"/>
        <v>8.0538463001851718E-3</v>
      </c>
    </row>
    <row r="713" spans="7:8" x14ac:dyDescent="0.3">
      <c r="G713" s="35">
        <v>711</v>
      </c>
      <c r="H713" s="239">
        <f t="shared" ca="1" si="24"/>
        <v>-5.983275878698225E-2</v>
      </c>
    </row>
    <row r="714" spans="7:8" x14ac:dyDescent="0.3">
      <c r="G714" s="35">
        <v>712</v>
      </c>
      <c r="H714" s="239">
        <f t="shared" ca="1" si="24"/>
        <v>-4.175668315067186E-2</v>
      </c>
    </row>
    <row r="715" spans="7:8" x14ac:dyDescent="0.3">
      <c r="G715" s="35">
        <v>713</v>
      </c>
      <c r="H715" s="239">
        <f t="shared" ca="1" si="24"/>
        <v>-8.9422489322122795E-3</v>
      </c>
    </row>
    <row r="716" spans="7:8" x14ac:dyDescent="0.3">
      <c r="G716" s="35">
        <v>714</v>
      </c>
      <c r="H716" s="239">
        <f t="shared" ca="1" si="24"/>
        <v>-2.1101646476678646E-2</v>
      </c>
    </row>
    <row r="717" spans="7:8" x14ac:dyDescent="0.3">
      <c r="G717" s="35">
        <v>715</v>
      </c>
      <c r="H717" s="239">
        <f t="shared" ca="1" si="24"/>
        <v>2.8142593600472627E-2</v>
      </c>
    </row>
    <row r="718" spans="7:8" x14ac:dyDescent="0.3">
      <c r="G718" s="35">
        <v>716</v>
      </c>
      <c r="H718" s="239">
        <f t="shared" ca="1" si="24"/>
        <v>3.8610184603327914E-2</v>
      </c>
    </row>
    <row r="719" spans="7:8" x14ac:dyDescent="0.3">
      <c r="G719" s="35">
        <v>717</v>
      </c>
      <c r="H719" s="239">
        <f t="shared" ca="1" si="24"/>
        <v>1.1524972388587677E-2</v>
      </c>
    </row>
    <row r="720" spans="7:8" x14ac:dyDescent="0.3">
      <c r="G720" s="35">
        <v>718</v>
      </c>
      <c r="H720" s="239">
        <f t="shared" ca="1" si="24"/>
        <v>-3.0602050144139453E-2</v>
      </c>
    </row>
    <row r="721" spans="7:8" x14ac:dyDescent="0.3">
      <c r="G721" s="35">
        <v>719</v>
      </c>
      <c r="H721" s="239">
        <f t="shared" ca="1" si="24"/>
        <v>-2.5651479211361544E-2</v>
      </c>
    </row>
    <row r="722" spans="7:8" x14ac:dyDescent="0.3">
      <c r="G722" s="35">
        <v>720</v>
      </c>
      <c r="H722" s="239">
        <f t="shared" ca="1" si="24"/>
        <v>5.980117710884595E-2</v>
      </c>
    </row>
    <row r="723" spans="7:8" x14ac:dyDescent="0.3">
      <c r="G723" s="35">
        <v>721</v>
      </c>
      <c r="H723" s="239">
        <f t="shared" ca="1" si="24"/>
        <v>9.1226235116573101E-3</v>
      </c>
    </row>
    <row r="724" spans="7:8" x14ac:dyDescent="0.3">
      <c r="G724" s="35">
        <v>722</v>
      </c>
      <c r="H724" s="239">
        <f t="shared" ca="1" si="24"/>
        <v>-3.4152128941522461E-2</v>
      </c>
    </row>
    <row r="725" spans="7:8" x14ac:dyDescent="0.3">
      <c r="G725" s="35">
        <v>723</v>
      </c>
      <c r="H725" s="239">
        <f t="shared" ca="1" si="24"/>
        <v>-1.1339793872004081E-2</v>
      </c>
    </row>
    <row r="726" spans="7:8" x14ac:dyDescent="0.3">
      <c r="G726" s="35">
        <v>724</v>
      </c>
      <c r="H726" s="239">
        <f t="shared" ca="1" si="24"/>
        <v>-1.3107696245775177E-2</v>
      </c>
    </row>
    <row r="727" spans="7:8" x14ac:dyDescent="0.3">
      <c r="G727" s="35">
        <v>725</v>
      </c>
      <c r="H727" s="239">
        <f t="shared" ca="1" si="24"/>
        <v>1.1698982978919435E-2</v>
      </c>
    </row>
    <row r="728" spans="7:8" x14ac:dyDescent="0.3">
      <c r="G728" s="35">
        <v>726</v>
      </c>
      <c r="H728" s="239">
        <f t="shared" ca="1" si="24"/>
        <v>2.4125546480419081E-2</v>
      </c>
    </row>
    <row r="729" spans="7:8" x14ac:dyDescent="0.3">
      <c r="G729" s="35">
        <v>727</v>
      </c>
      <c r="H729" s="239">
        <f t="shared" ca="1" si="24"/>
        <v>-3.1084876845571981E-2</v>
      </c>
    </row>
    <row r="730" spans="7:8" x14ac:dyDescent="0.3">
      <c r="G730" s="35">
        <v>728</v>
      </c>
      <c r="H730" s="239">
        <f t="shared" ca="1" si="24"/>
        <v>0.11208474682741844</v>
      </c>
    </row>
    <row r="731" spans="7:8" x14ac:dyDescent="0.3">
      <c r="G731" s="35">
        <v>729</v>
      </c>
      <c r="H731" s="239">
        <f t="shared" ca="1" si="24"/>
        <v>4.9338512429513239E-2</v>
      </c>
    </row>
    <row r="732" spans="7:8" x14ac:dyDescent="0.3">
      <c r="G732" s="35">
        <v>730</v>
      </c>
      <c r="H732" s="239">
        <f t="shared" ca="1" si="24"/>
        <v>5.7481053387392275E-2</v>
      </c>
    </row>
    <row r="733" spans="7:8" x14ac:dyDescent="0.3">
      <c r="G733" s="35">
        <v>731</v>
      </c>
      <c r="H733" s="239">
        <f t="shared" ca="1" si="24"/>
        <v>-2.7399922636934419E-2</v>
      </c>
    </row>
    <row r="734" spans="7:8" x14ac:dyDescent="0.3">
      <c r="G734" s="35">
        <v>732</v>
      </c>
      <c r="H734" s="239">
        <f t="shared" ca="1" si="24"/>
        <v>0.10338368062999395</v>
      </c>
    </row>
    <row r="735" spans="7:8" x14ac:dyDescent="0.3">
      <c r="G735" s="35">
        <v>733</v>
      </c>
      <c r="H735" s="239">
        <f t="shared" ca="1" si="24"/>
        <v>-2.1669207984952022E-2</v>
      </c>
    </row>
    <row r="736" spans="7:8" x14ac:dyDescent="0.3">
      <c r="G736" s="35">
        <v>734</v>
      </c>
      <c r="H736" s="239">
        <f t="shared" ca="1" si="24"/>
        <v>-1.5964415200260592E-2</v>
      </c>
    </row>
    <row r="737" spans="7:8" x14ac:dyDescent="0.3">
      <c r="G737" s="35">
        <v>735</v>
      </c>
      <c r="H737" s="239">
        <f t="shared" ca="1" si="24"/>
        <v>-1.7776269214219504E-2</v>
      </c>
    </row>
    <row r="738" spans="7:8" x14ac:dyDescent="0.3">
      <c r="G738" s="35">
        <v>736</v>
      </c>
      <c r="H738" s="239">
        <f t="shared" ca="1" si="24"/>
        <v>3.9339351020044662E-2</v>
      </c>
    </row>
    <row r="739" spans="7:8" x14ac:dyDescent="0.3">
      <c r="G739" s="35">
        <v>737</v>
      </c>
      <c r="H739" s="239">
        <f t="shared" ca="1" si="24"/>
        <v>-3.9500561255492873E-2</v>
      </c>
    </row>
    <row r="740" spans="7:8" x14ac:dyDescent="0.3">
      <c r="G740" s="35">
        <v>738</v>
      </c>
      <c r="H740" s="239">
        <f t="shared" ca="1" si="24"/>
        <v>2.168087408635954E-2</v>
      </c>
    </row>
    <row r="741" spans="7:8" x14ac:dyDescent="0.3">
      <c r="G741" s="35">
        <v>739</v>
      </c>
      <c r="H741" s="239">
        <f t="shared" ca="1" si="24"/>
        <v>-1.8158510927600909E-2</v>
      </c>
    </row>
    <row r="742" spans="7:8" x14ac:dyDescent="0.3">
      <c r="G742" s="35">
        <v>740</v>
      </c>
      <c r="H742" s="239">
        <f t="shared" ca="1" si="24"/>
        <v>1.9420914982619148E-3</v>
      </c>
    </row>
    <row r="743" spans="7:8" x14ac:dyDescent="0.3">
      <c r="G743" s="35">
        <v>741</v>
      </c>
      <c r="H743" s="239">
        <f t="shared" ca="1" si="24"/>
        <v>3.3263905211095179E-2</v>
      </c>
    </row>
    <row r="744" spans="7:8" x14ac:dyDescent="0.3">
      <c r="G744" s="35">
        <v>742</v>
      </c>
      <c r="H744" s="239">
        <f t="shared" ca="1" si="24"/>
        <v>6.7886024585623386E-3</v>
      </c>
    </row>
    <row r="745" spans="7:8" x14ac:dyDescent="0.3">
      <c r="G745" s="35">
        <v>743</v>
      </c>
      <c r="H745" s="239">
        <f t="shared" ca="1" si="24"/>
        <v>1.0029164772910458E-2</v>
      </c>
    </row>
    <row r="746" spans="7:8" x14ac:dyDescent="0.3">
      <c r="G746" s="35">
        <v>744</v>
      </c>
      <c r="H746" s="239">
        <f t="shared" ca="1" si="24"/>
        <v>-4.3580767364724673E-2</v>
      </c>
    </row>
    <row r="747" spans="7:8" x14ac:dyDescent="0.3">
      <c r="G747" s="35">
        <v>745</v>
      </c>
      <c r="H747" s="239">
        <f t="shared" ca="1" si="24"/>
        <v>-4.2012956018575916E-2</v>
      </c>
    </row>
    <row r="748" spans="7:8" x14ac:dyDescent="0.3">
      <c r="G748" s="35">
        <v>746</v>
      </c>
      <c r="H748" s="239">
        <f t="shared" ca="1" si="24"/>
        <v>5.2539044293645983E-2</v>
      </c>
    </row>
    <row r="749" spans="7:8" x14ac:dyDescent="0.3">
      <c r="G749" s="35">
        <v>747</v>
      </c>
      <c r="H749" s="239">
        <f t="shared" ca="1" si="24"/>
        <v>2.8881853344438407E-2</v>
      </c>
    </row>
    <row r="750" spans="7:8" x14ac:dyDescent="0.3">
      <c r="G750" s="35">
        <v>748</v>
      </c>
      <c r="H750" s="239">
        <f t="shared" ca="1" si="24"/>
        <v>1.052112459940218E-2</v>
      </c>
    </row>
    <row r="751" spans="7:8" x14ac:dyDescent="0.3">
      <c r="G751" s="35">
        <v>749</v>
      </c>
      <c r="H751" s="239">
        <f t="shared" ca="1" si="24"/>
        <v>-4.5072032269267417E-3</v>
      </c>
    </row>
    <row r="752" spans="7:8" x14ac:dyDescent="0.3">
      <c r="G752" s="35">
        <v>750</v>
      </c>
      <c r="H752" s="239">
        <f t="shared" ca="1" si="24"/>
        <v>1.9037228385489758E-2</v>
      </c>
    </row>
    <row r="753" spans="7:8" x14ac:dyDescent="0.3">
      <c r="G753" s="35">
        <v>751</v>
      </c>
      <c r="H753" s="239">
        <f t="shared" ca="1" si="24"/>
        <v>2.6379542811079487E-2</v>
      </c>
    </row>
    <row r="754" spans="7:8" x14ac:dyDescent="0.3">
      <c r="G754" s="35">
        <v>752</v>
      </c>
      <c r="H754" s="239">
        <f t="shared" ca="1" si="24"/>
        <v>4.8943828368186639E-3</v>
      </c>
    </row>
    <row r="755" spans="7:8" x14ac:dyDescent="0.3">
      <c r="G755" s="35">
        <v>753</v>
      </c>
      <c r="H755" s="239">
        <f t="shared" ca="1" si="24"/>
        <v>-2.1773796967203132E-2</v>
      </c>
    </row>
    <row r="756" spans="7:8" x14ac:dyDescent="0.3">
      <c r="G756" s="35">
        <v>754</v>
      </c>
      <c r="H756" s="239">
        <f t="shared" ca="1" si="24"/>
        <v>-3.6408124037212103E-3</v>
      </c>
    </row>
    <row r="757" spans="7:8" x14ac:dyDescent="0.3">
      <c r="G757" s="35">
        <v>755</v>
      </c>
      <c r="H757" s="239">
        <f t="shared" ca="1" si="24"/>
        <v>2.7427272145844679E-2</v>
      </c>
    </row>
    <row r="758" spans="7:8" x14ac:dyDescent="0.3">
      <c r="G758" s="35">
        <v>756</v>
      </c>
      <c r="H758" s="239">
        <f t="shared" ca="1" si="24"/>
        <v>5.7792270138777378E-2</v>
      </c>
    </row>
    <row r="759" spans="7:8" x14ac:dyDescent="0.3">
      <c r="G759" s="35">
        <v>757</v>
      </c>
      <c r="H759" s="239">
        <f t="shared" ca="1" si="24"/>
        <v>-3.7374933371108497E-2</v>
      </c>
    </row>
    <row r="760" spans="7:8" x14ac:dyDescent="0.3">
      <c r="G760" s="35">
        <v>758</v>
      </c>
      <c r="H760" s="239">
        <f t="shared" ca="1" si="24"/>
        <v>2.461480711040261E-2</v>
      </c>
    </row>
    <row r="761" spans="7:8" x14ac:dyDescent="0.3">
      <c r="G761" s="35">
        <v>759</v>
      </c>
      <c r="H761" s="239">
        <f t="shared" ca="1" si="24"/>
        <v>-1.1202070026433766E-3</v>
      </c>
    </row>
    <row r="762" spans="7:8" x14ac:dyDescent="0.3">
      <c r="G762" s="35">
        <v>760</v>
      </c>
      <c r="H762" s="239">
        <f t="shared" ca="1" si="24"/>
        <v>-2.0578364228340165E-2</v>
      </c>
    </row>
    <row r="763" spans="7:8" x14ac:dyDescent="0.3">
      <c r="G763" s="35">
        <v>761</v>
      </c>
      <c r="H763" s="239">
        <f t="shared" ca="1" si="24"/>
        <v>-2.0581515796944675E-2</v>
      </c>
    </row>
    <row r="764" spans="7:8" x14ac:dyDescent="0.3">
      <c r="G764" s="35">
        <v>762</v>
      </c>
      <c r="H764" s="239">
        <f t="shared" ca="1" si="24"/>
        <v>-3.3207681257198349E-2</v>
      </c>
    </row>
    <row r="765" spans="7:8" x14ac:dyDescent="0.3">
      <c r="G765" s="35">
        <v>763</v>
      </c>
      <c r="H765" s="239">
        <f t="shared" ca="1" si="24"/>
        <v>-1.392187724173842E-2</v>
      </c>
    </row>
    <row r="766" spans="7:8" x14ac:dyDescent="0.3">
      <c r="G766" s="35">
        <v>764</v>
      </c>
      <c r="H766" s="239">
        <f t="shared" ca="1" si="24"/>
        <v>3.2256103065836449E-2</v>
      </c>
    </row>
    <row r="767" spans="7:8" x14ac:dyDescent="0.3">
      <c r="G767" s="35">
        <v>765</v>
      </c>
      <c r="H767" s="239">
        <f t="shared" ca="1" si="24"/>
        <v>3.6853406172313672E-3</v>
      </c>
    </row>
    <row r="768" spans="7:8" x14ac:dyDescent="0.3">
      <c r="G768" s="35">
        <v>766</v>
      </c>
      <c r="H768" s="239">
        <f t="shared" ca="1" si="24"/>
        <v>-1.4546539799041264E-2</v>
      </c>
    </row>
    <row r="769" spans="7:8" x14ac:dyDescent="0.3">
      <c r="G769" s="35">
        <v>767</v>
      </c>
      <c r="H769" s="239">
        <f t="shared" ca="1" si="24"/>
        <v>-1.2418293304737656E-2</v>
      </c>
    </row>
    <row r="770" spans="7:8" x14ac:dyDescent="0.3">
      <c r="G770" s="35">
        <v>768</v>
      </c>
      <c r="H770" s="239">
        <f t="shared" ca="1" si="24"/>
        <v>-2.3682315002042976E-2</v>
      </c>
    </row>
    <row r="771" spans="7:8" x14ac:dyDescent="0.3">
      <c r="G771" s="35">
        <v>769</v>
      </c>
      <c r="H771" s="239">
        <f t="shared" ca="1" si="24"/>
        <v>8.6947541969194936E-3</v>
      </c>
    </row>
    <row r="772" spans="7:8" x14ac:dyDescent="0.3">
      <c r="G772" s="35">
        <v>770</v>
      </c>
      <c r="H772" s="239">
        <f t="shared" ref="H772:H835" ca="1" si="25">_xlfn.NORM.INV(RAND(),N$5,N$6)</f>
        <v>-2.5375483454602277E-2</v>
      </c>
    </row>
    <row r="773" spans="7:8" x14ac:dyDescent="0.3">
      <c r="G773" s="35">
        <v>771</v>
      </c>
      <c r="H773" s="239">
        <f t="shared" ca="1" si="25"/>
        <v>-4.0092317173286943E-2</v>
      </c>
    </row>
    <row r="774" spans="7:8" x14ac:dyDescent="0.3">
      <c r="G774" s="35">
        <v>772</v>
      </c>
      <c r="H774" s="239">
        <f t="shared" ca="1" si="25"/>
        <v>-1.9513291577516134E-2</v>
      </c>
    </row>
    <row r="775" spans="7:8" x14ac:dyDescent="0.3">
      <c r="G775" s="35">
        <v>773</v>
      </c>
      <c r="H775" s="239">
        <f t="shared" ca="1" si="25"/>
        <v>-3.1136720796327091E-2</v>
      </c>
    </row>
    <row r="776" spans="7:8" x14ac:dyDescent="0.3">
      <c r="G776" s="35">
        <v>774</v>
      </c>
      <c r="H776" s="239">
        <f t="shared" ca="1" si="25"/>
        <v>2.8316658369458497E-2</v>
      </c>
    </row>
    <row r="777" spans="7:8" x14ac:dyDescent="0.3">
      <c r="G777" s="35">
        <v>775</v>
      </c>
      <c r="H777" s="239">
        <f t="shared" ca="1" si="25"/>
        <v>-3.3881563684780888E-2</v>
      </c>
    </row>
    <row r="778" spans="7:8" x14ac:dyDescent="0.3">
      <c r="G778" s="35">
        <v>776</v>
      </c>
      <c r="H778" s="239">
        <f t="shared" ca="1" si="25"/>
        <v>1.1046923840067765E-3</v>
      </c>
    </row>
    <row r="779" spans="7:8" x14ac:dyDescent="0.3">
      <c r="G779" s="35">
        <v>777</v>
      </c>
      <c r="H779" s="239">
        <f t="shared" ca="1" si="25"/>
        <v>7.3625487063606943E-2</v>
      </c>
    </row>
    <row r="780" spans="7:8" x14ac:dyDescent="0.3">
      <c r="G780" s="35">
        <v>778</v>
      </c>
      <c r="H780" s="239">
        <f t="shared" ca="1" si="25"/>
        <v>-2.6372923943077945E-2</v>
      </c>
    </row>
    <row r="781" spans="7:8" x14ac:dyDescent="0.3">
      <c r="G781" s="35">
        <v>779</v>
      </c>
      <c r="H781" s="239">
        <f t="shared" ca="1" si="25"/>
        <v>2.5974253521642288E-2</v>
      </c>
    </row>
    <row r="782" spans="7:8" x14ac:dyDescent="0.3">
      <c r="G782" s="35">
        <v>780</v>
      </c>
      <c r="H782" s="239">
        <f t="shared" ca="1" si="25"/>
        <v>4.3719362906678667E-2</v>
      </c>
    </row>
    <row r="783" spans="7:8" x14ac:dyDescent="0.3">
      <c r="G783" s="35">
        <v>781</v>
      </c>
      <c r="H783" s="239">
        <f t="shared" ca="1" si="25"/>
        <v>7.5766100251656535E-3</v>
      </c>
    </row>
    <row r="784" spans="7:8" x14ac:dyDescent="0.3">
      <c r="G784" s="35">
        <v>782</v>
      </c>
      <c r="H784" s="239">
        <f t="shared" ca="1" si="25"/>
        <v>2.1094933032188713E-2</v>
      </c>
    </row>
    <row r="785" spans="7:8" x14ac:dyDescent="0.3">
      <c r="G785" s="35">
        <v>783</v>
      </c>
      <c r="H785" s="239">
        <f t="shared" ca="1" si="25"/>
        <v>-3.4901817383173432E-3</v>
      </c>
    </row>
    <row r="786" spans="7:8" x14ac:dyDescent="0.3">
      <c r="G786" s="35">
        <v>784</v>
      </c>
      <c r="H786" s="239">
        <f t="shared" ca="1" si="25"/>
        <v>1.4314480929484459E-2</v>
      </c>
    </row>
    <row r="787" spans="7:8" x14ac:dyDescent="0.3">
      <c r="G787" s="35">
        <v>785</v>
      </c>
      <c r="H787" s="239">
        <f t="shared" ca="1" si="25"/>
        <v>0.10396191481976541</v>
      </c>
    </row>
    <row r="788" spans="7:8" x14ac:dyDescent="0.3">
      <c r="G788" s="35">
        <v>786</v>
      </c>
      <c r="H788" s="239">
        <f t="shared" ca="1" si="25"/>
        <v>-3.2410366715317244E-3</v>
      </c>
    </row>
    <row r="789" spans="7:8" x14ac:dyDescent="0.3">
      <c r="G789" s="35">
        <v>787</v>
      </c>
      <c r="H789" s="239">
        <f t="shared" ca="1" si="25"/>
        <v>1.6073733402515649E-2</v>
      </c>
    </row>
    <row r="790" spans="7:8" x14ac:dyDescent="0.3">
      <c r="G790" s="35">
        <v>788</v>
      </c>
      <c r="H790" s="239">
        <f t="shared" ca="1" si="25"/>
        <v>3.3119744746282341E-2</v>
      </c>
    </row>
    <row r="791" spans="7:8" x14ac:dyDescent="0.3">
      <c r="G791" s="35">
        <v>789</v>
      </c>
      <c r="H791" s="239">
        <f t="shared" ca="1" si="25"/>
        <v>1.2176105324730627E-2</v>
      </c>
    </row>
    <row r="792" spans="7:8" x14ac:dyDescent="0.3">
      <c r="G792" s="35">
        <v>790</v>
      </c>
      <c r="H792" s="239">
        <f t="shared" ca="1" si="25"/>
        <v>-1.2874652688380237E-3</v>
      </c>
    </row>
    <row r="793" spans="7:8" x14ac:dyDescent="0.3">
      <c r="G793" s="35">
        <v>791</v>
      </c>
      <c r="H793" s="239">
        <f t="shared" ca="1" si="25"/>
        <v>1.4585090219381504E-2</v>
      </c>
    </row>
    <row r="794" spans="7:8" x14ac:dyDescent="0.3">
      <c r="G794" s="35">
        <v>792</v>
      </c>
      <c r="H794" s="239">
        <f t="shared" ca="1" si="25"/>
        <v>1.8242398028808105E-2</v>
      </c>
    </row>
    <row r="795" spans="7:8" x14ac:dyDescent="0.3">
      <c r="G795" s="35">
        <v>793</v>
      </c>
      <c r="H795" s="239">
        <f t="shared" ca="1" si="25"/>
        <v>-2.1052120833394538E-2</v>
      </c>
    </row>
    <row r="796" spans="7:8" x14ac:dyDescent="0.3">
      <c r="G796" s="35">
        <v>794</v>
      </c>
      <c r="H796" s="239">
        <f t="shared" ca="1" si="25"/>
        <v>-7.8817059376436252E-3</v>
      </c>
    </row>
    <row r="797" spans="7:8" x14ac:dyDescent="0.3">
      <c r="G797" s="35">
        <v>795</v>
      </c>
      <c r="H797" s="239">
        <f t="shared" ca="1" si="25"/>
        <v>6.222687184429624E-2</v>
      </c>
    </row>
    <row r="798" spans="7:8" x14ac:dyDescent="0.3">
      <c r="G798" s="35">
        <v>796</v>
      </c>
      <c r="H798" s="239">
        <f t="shared" ca="1" si="25"/>
        <v>4.912047921645216E-3</v>
      </c>
    </row>
    <row r="799" spans="7:8" x14ac:dyDescent="0.3">
      <c r="G799" s="35">
        <v>797</v>
      </c>
      <c r="H799" s="239">
        <f t="shared" ca="1" si="25"/>
        <v>-1.2926009966185398E-2</v>
      </c>
    </row>
    <row r="800" spans="7:8" x14ac:dyDescent="0.3">
      <c r="G800" s="35">
        <v>798</v>
      </c>
      <c r="H800" s="239">
        <f t="shared" ca="1" si="25"/>
        <v>1.4171193343477221E-2</v>
      </c>
    </row>
    <row r="801" spans="7:8" x14ac:dyDescent="0.3">
      <c r="G801" s="35">
        <v>799</v>
      </c>
      <c r="H801" s="239">
        <f t="shared" ca="1" si="25"/>
        <v>-6.5647518461339318E-3</v>
      </c>
    </row>
    <row r="802" spans="7:8" x14ac:dyDescent="0.3">
      <c r="G802" s="35">
        <v>800</v>
      </c>
      <c r="H802" s="239">
        <f t="shared" ca="1" si="25"/>
        <v>3.1145300955344561E-2</v>
      </c>
    </row>
    <row r="803" spans="7:8" x14ac:dyDescent="0.3">
      <c r="G803" s="35">
        <v>801</v>
      </c>
      <c r="H803" s="239">
        <f t="shared" ca="1" si="25"/>
        <v>8.4388495861315201E-3</v>
      </c>
    </row>
    <row r="804" spans="7:8" x14ac:dyDescent="0.3">
      <c r="G804" s="35">
        <v>802</v>
      </c>
      <c r="H804" s="239">
        <f t="shared" ca="1" si="25"/>
        <v>-8.3705451982391856E-3</v>
      </c>
    </row>
    <row r="805" spans="7:8" x14ac:dyDescent="0.3">
      <c r="G805" s="35">
        <v>803</v>
      </c>
      <c r="H805" s="239">
        <f t="shared" ca="1" si="25"/>
        <v>-3.7600196486098247E-2</v>
      </c>
    </row>
    <row r="806" spans="7:8" x14ac:dyDescent="0.3">
      <c r="G806" s="35">
        <v>804</v>
      </c>
      <c r="H806" s="239">
        <f t="shared" ca="1" si="25"/>
        <v>-2.4689738273295601E-2</v>
      </c>
    </row>
    <row r="807" spans="7:8" x14ac:dyDescent="0.3">
      <c r="G807" s="35">
        <v>805</v>
      </c>
      <c r="H807" s="239">
        <f t="shared" ca="1" si="25"/>
        <v>-2.1546657867159785E-2</v>
      </c>
    </row>
    <row r="808" spans="7:8" x14ac:dyDescent="0.3">
      <c r="G808" s="35">
        <v>806</v>
      </c>
      <c r="H808" s="239">
        <f t="shared" ca="1" si="25"/>
        <v>-6.5445762473522337E-2</v>
      </c>
    </row>
    <row r="809" spans="7:8" x14ac:dyDescent="0.3">
      <c r="G809" s="35">
        <v>807</v>
      </c>
      <c r="H809" s="239">
        <f t="shared" ca="1" si="25"/>
        <v>3.3480398265496279E-2</v>
      </c>
    </row>
    <row r="810" spans="7:8" x14ac:dyDescent="0.3">
      <c r="G810" s="35">
        <v>808</v>
      </c>
      <c r="H810" s="239">
        <f t="shared" ca="1" si="25"/>
        <v>-1.077257948875705E-2</v>
      </c>
    </row>
    <row r="811" spans="7:8" x14ac:dyDescent="0.3">
      <c r="G811" s="35">
        <v>809</v>
      </c>
      <c r="H811" s="239">
        <f t="shared" ca="1" si="25"/>
        <v>-1.9969202585169685E-2</v>
      </c>
    </row>
    <row r="812" spans="7:8" x14ac:dyDescent="0.3">
      <c r="G812" s="35">
        <v>810</v>
      </c>
      <c r="H812" s="239">
        <f t="shared" ca="1" si="25"/>
        <v>2.8800775526249257E-2</v>
      </c>
    </row>
    <row r="813" spans="7:8" x14ac:dyDescent="0.3">
      <c r="G813" s="35">
        <v>811</v>
      </c>
      <c r="H813" s="239">
        <f t="shared" ca="1" si="25"/>
        <v>4.0269174556437463E-2</v>
      </c>
    </row>
    <row r="814" spans="7:8" x14ac:dyDescent="0.3">
      <c r="G814" s="35">
        <v>812</v>
      </c>
      <c r="H814" s="239">
        <f t="shared" ca="1" si="25"/>
        <v>5.5863217907663101E-4</v>
      </c>
    </row>
    <row r="815" spans="7:8" x14ac:dyDescent="0.3">
      <c r="G815" s="35">
        <v>813</v>
      </c>
      <c r="H815" s="239">
        <f t="shared" ca="1" si="25"/>
        <v>-3.3548310193100936E-2</v>
      </c>
    </row>
    <row r="816" spans="7:8" x14ac:dyDescent="0.3">
      <c r="G816" s="35">
        <v>814</v>
      </c>
      <c r="H816" s="239">
        <f t="shared" ca="1" si="25"/>
        <v>-2.5965396817556361E-2</v>
      </c>
    </row>
    <row r="817" spans="7:8" x14ac:dyDescent="0.3">
      <c r="G817" s="35">
        <v>815</v>
      </c>
      <c r="H817" s="239">
        <f t="shared" ca="1" si="25"/>
        <v>-1.0665150627056041E-2</v>
      </c>
    </row>
    <row r="818" spans="7:8" x14ac:dyDescent="0.3">
      <c r="G818" s="35">
        <v>816</v>
      </c>
      <c r="H818" s="239">
        <f t="shared" ca="1" si="25"/>
        <v>1.3270320257693331E-2</v>
      </c>
    </row>
    <row r="819" spans="7:8" x14ac:dyDescent="0.3">
      <c r="G819" s="35">
        <v>817</v>
      </c>
      <c r="H819" s="239">
        <f t="shared" ca="1" si="25"/>
        <v>-3.163853414896986E-2</v>
      </c>
    </row>
    <row r="820" spans="7:8" x14ac:dyDescent="0.3">
      <c r="G820" s="35">
        <v>818</v>
      </c>
      <c r="H820" s="239">
        <f t="shared" ca="1" si="25"/>
        <v>-3.524268386893425E-3</v>
      </c>
    </row>
    <row r="821" spans="7:8" x14ac:dyDescent="0.3">
      <c r="G821" s="35">
        <v>819</v>
      </c>
      <c r="H821" s="239">
        <f t="shared" ca="1" si="25"/>
        <v>2.5288661834876984E-2</v>
      </c>
    </row>
    <row r="822" spans="7:8" x14ac:dyDescent="0.3">
      <c r="G822" s="35">
        <v>820</v>
      </c>
      <c r="H822" s="239">
        <f t="shared" ca="1" si="25"/>
        <v>2.1315779786230751E-2</v>
      </c>
    </row>
    <row r="823" spans="7:8" x14ac:dyDescent="0.3">
      <c r="G823" s="35">
        <v>821</v>
      </c>
      <c r="H823" s="239">
        <f t="shared" ca="1" si="25"/>
        <v>-1.6486322057958594E-2</v>
      </c>
    </row>
    <row r="824" spans="7:8" x14ac:dyDescent="0.3">
      <c r="G824" s="35">
        <v>822</v>
      </c>
      <c r="H824" s="239">
        <f t="shared" ca="1" si="25"/>
        <v>6.1105114686412949E-2</v>
      </c>
    </row>
    <row r="825" spans="7:8" x14ac:dyDescent="0.3">
      <c r="G825" s="35">
        <v>823</v>
      </c>
      <c r="H825" s="239">
        <f t="shared" ca="1" si="25"/>
        <v>-4.8581587002332408E-2</v>
      </c>
    </row>
    <row r="826" spans="7:8" x14ac:dyDescent="0.3">
      <c r="G826" s="35">
        <v>824</v>
      </c>
      <c r="H826" s="239">
        <f t="shared" ca="1" si="25"/>
        <v>-6.381385849137034E-3</v>
      </c>
    </row>
    <row r="827" spans="7:8" x14ac:dyDescent="0.3">
      <c r="G827" s="35">
        <v>825</v>
      </c>
      <c r="H827" s="239">
        <f t="shared" ca="1" si="25"/>
        <v>3.9494332817591876E-2</v>
      </c>
    </row>
    <row r="828" spans="7:8" x14ac:dyDescent="0.3">
      <c r="G828" s="35">
        <v>826</v>
      </c>
      <c r="H828" s="239">
        <f t="shared" ca="1" si="25"/>
        <v>-1.1542412450827339E-2</v>
      </c>
    </row>
    <row r="829" spans="7:8" x14ac:dyDescent="0.3">
      <c r="G829" s="35">
        <v>827</v>
      </c>
      <c r="H829" s="239">
        <f t="shared" ca="1" si="25"/>
        <v>3.5873477248825662E-2</v>
      </c>
    </row>
    <row r="830" spans="7:8" x14ac:dyDescent="0.3">
      <c r="G830" s="35">
        <v>828</v>
      </c>
      <c r="H830" s="239">
        <f t="shared" ca="1" si="25"/>
        <v>-6.8558135548595954E-3</v>
      </c>
    </row>
    <row r="831" spans="7:8" x14ac:dyDescent="0.3">
      <c r="G831" s="35">
        <v>829</v>
      </c>
      <c r="H831" s="239">
        <f t="shared" ca="1" si="25"/>
        <v>-2.5058482378856294E-2</v>
      </c>
    </row>
    <row r="832" spans="7:8" x14ac:dyDescent="0.3">
      <c r="G832" s="35">
        <v>830</v>
      </c>
      <c r="H832" s="239">
        <f t="shared" ca="1" si="25"/>
        <v>3.963939173293643E-2</v>
      </c>
    </row>
    <row r="833" spans="7:8" x14ac:dyDescent="0.3">
      <c r="G833" s="35">
        <v>831</v>
      </c>
      <c r="H833" s="239">
        <f t="shared" ca="1" si="25"/>
        <v>4.9834619772200391E-2</v>
      </c>
    </row>
    <row r="834" spans="7:8" x14ac:dyDescent="0.3">
      <c r="G834" s="35">
        <v>832</v>
      </c>
      <c r="H834" s="239">
        <f t="shared" ca="1" si="25"/>
        <v>1.3487426497677018E-2</v>
      </c>
    </row>
    <row r="835" spans="7:8" x14ac:dyDescent="0.3">
      <c r="G835" s="35">
        <v>833</v>
      </c>
      <c r="H835" s="239">
        <f t="shared" ca="1" si="25"/>
        <v>5.7020056572312725E-2</v>
      </c>
    </row>
    <row r="836" spans="7:8" x14ac:dyDescent="0.3">
      <c r="G836" s="35">
        <v>834</v>
      </c>
      <c r="H836" s="239">
        <f t="shared" ref="H836:H899" ca="1" si="26">_xlfn.NORM.INV(RAND(),N$5,N$6)</f>
        <v>-8.5618709991482633E-2</v>
      </c>
    </row>
    <row r="837" spans="7:8" x14ac:dyDescent="0.3">
      <c r="G837" s="35">
        <v>835</v>
      </c>
      <c r="H837" s="239">
        <f t="shared" ca="1" si="26"/>
        <v>2.2069282072113412E-2</v>
      </c>
    </row>
    <row r="838" spans="7:8" x14ac:dyDescent="0.3">
      <c r="G838" s="35">
        <v>836</v>
      </c>
      <c r="H838" s="239">
        <f t="shared" ca="1" si="26"/>
        <v>-1.4034381886459668E-2</v>
      </c>
    </row>
    <row r="839" spans="7:8" x14ac:dyDescent="0.3">
      <c r="G839" s="35">
        <v>837</v>
      </c>
      <c r="H839" s="239">
        <f t="shared" ca="1" si="26"/>
        <v>-8.7819501325683752E-2</v>
      </c>
    </row>
    <row r="840" spans="7:8" x14ac:dyDescent="0.3">
      <c r="G840" s="35">
        <v>838</v>
      </c>
      <c r="H840" s="239">
        <f t="shared" ca="1" si="26"/>
        <v>1.1029157226968556E-2</v>
      </c>
    </row>
    <row r="841" spans="7:8" x14ac:dyDescent="0.3">
      <c r="G841" s="35">
        <v>839</v>
      </c>
      <c r="H841" s="239">
        <f t="shared" ca="1" si="26"/>
        <v>1.4997334539595768E-2</v>
      </c>
    </row>
    <row r="842" spans="7:8" x14ac:dyDescent="0.3">
      <c r="G842" s="35">
        <v>840</v>
      </c>
      <c r="H842" s="239">
        <f t="shared" ca="1" si="26"/>
        <v>1.2389834326827311E-2</v>
      </c>
    </row>
    <row r="843" spans="7:8" x14ac:dyDescent="0.3">
      <c r="G843" s="35">
        <v>841</v>
      </c>
      <c r="H843" s="239">
        <f t="shared" ca="1" si="26"/>
        <v>3.0582856471095161E-2</v>
      </c>
    </row>
    <row r="844" spans="7:8" x14ac:dyDescent="0.3">
      <c r="G844" s="35">
        <v>842</v>
      </c>
      <c r="H844" s="239">
        <f t="shared" ca="1" si="26"/>
        <v>-3.5490194917025111E-2</v>
      </c>
    </row>
    <row r="845" spans="7:8" x14ac:dyDescent="0.3">
      <c r="G845" s="35">
        <v>843</v>
      </c>
      <c r="H845" s="239">
        <f t="shared" ca="1" si="26"/>
        <v>4.0264411665240134E-2</v>
      </c>
    </row>
    <row r="846" spans="7:8" x14ac:dyDescent="0.3">
      <c r="G846" s="35">
        <v>844</v>
      </c>
      <c r="H846" s="239">
        <f t="shared" ca="1" si="26"/>
        <v>-7.1902256514516294E-3</v>
      </c>
    </row>
    <row r="847" spans="7:8" x14ac:dyDescent="0.3">
      <c r="G847" s="35">
        <v>845</v>
      </c>
      <c r="H847" s="239">
        <f t="shared" ca="1" si="26"/>
        <v>1.8285734735917311E-2</v>
      </c>
    </row>
    <row r="848" spans="7:8" x14ac:dyDescent="0.3">
      <c r="G848" s="35">
        <v>846</v>
      </c>
      <c r="H848" s="239">
        <f t="shared" ca="1" si="26"/>
        <v>-3.6546438588279023E-2</v>
      </c>
    </row>
    <row r="849" spans="7:8" x14ac:dyDescent="0.3">
      <c r="G849" s="35">
        <v>847</v>
      </c>
      <c r="H849" s="239">
        <f t="shared" ca="1" si="26"/>
        <v>3.6615256230880834E-2</v>
      </c>
    </row>
    <row r="850" spans="7:8" x14ac:dyDescent="0.3">
      <c r="G850" s="35">
        <v>848</v>
      </c>
      <c r="H850" s="239">
        <f t="shared" ca="1" si="26"/>
        <v>-4.9917202649073636E-2</v>
      </c>
    </row>
    <row r="851" spans="7:8" x14ac:dyDescent="0.3">
      <c r="G851" s="35">
        <v>849</v>
      </c>
      <c r="H851" s="239">
        <f t="shared" ca="1" si="26"/>
        <v>2.9442246116924611E-2</v>
      </c>
    </row>
    <row r="852" spans="7:8" x14ac:dyDescent="0.3">
      <c r="G852" s="35">
        <v>850</v>
      </c>
      <c r="H852" s="239">
        <f t="shared" ca="1" si="26"/>
        <v>2.2211049846184605E-2</v>
      </c>
    </row>
    <row r="853" spans="7:8" x14ac:dyDescent="0.3">
      <c r="G853" s="35">
        <v>851</v>
      </c>
      <c r="H853" s="239">
        <f t="shared" ca="1" si="26"/>
        <v>5.6544738677646769E-4</v>
      </c>
    </row>
    <row r="854" spans="7:8" x14ac:dyDescent="0.3">
      <c r="G854" s="35">
        <v>852</v>
      </c>
      <c r="H854" s="239">
        <f t="shared" ca="1" si="26"/>
        <v>7.6355907685582121E-4</v>
      </c>
    </row>
    <row r="855" spans="7:8" x14ac:dyDescent="0.3">
      <c r="G855" s="35">
        <v>853</v>
      </c>
      <c r="H855" s="239">
        <f t="shared" ca="1" si="26"/>
        <v>7.3196291517133749E-2</v>
      </c>
    </row>
    <row r="856" spans="7:8" x14ac:dyDescent="0.3">
      <c r="G856" s="35">
        <v>854</v>
      </c>
      <c r="H856" s="239">
        <f t="shared" ca="1" si="26"/>
        <v>-1.544796969132434E-2</v>
      </c>
    </row>
    <row r="857" spans="7:8" x14ac:dyDescent="0.3">
      <c r="G857" s="35">
        <v>855</v>
      </c>
      <c r="H857" s="239">
        <f t="shared" ca="1" si="26"/>
        <v>7.5453240929803265E-3</v>
      </c>
    </row>
    <row r="858" spans="7:8" x14ac:dyDescent="0.3">
      <c r="G858" s="35">
        <v>856</v>
      </c>
      <c r="H858" s="239">
        <f t="shared" ca="1" si="26"/>
        <v>-2.1054862390057966E-2</v>
      </c>
    </row>
    <row r="859" spans="7:8" x14ac:dyDescent="0.3">
      <c r="G859" s="35">
        <v>857</v>
      </c>
      <c r="H859" s="239">
        <f t="shared" ca="1" si="26"/>
        <v>-5.1146997829518009E-3</v>
      </c>
    </row>
    <row r="860" spans="7:8" x14ac:dyDescent="0.3">
      <c r="G860" s="35">
        <v>858</v>
      </c>
      <c r="H860" s="239">
        <f t="shared" ca="1" si="26"/>
        <v>-2.0076515116701037E-2</v>
      </c>
    </row>
    <row r="861" spans="7:8" x14ac:dyDescent="0.3">
      <c r="G861" s="35">
        <v>859</v>
      </c>
      <c r="H861" s="239">
        <f t="shared" ca="1" si="26"/>
        <v>6.7296332654694827E-2</v>
      </c>
    </row>
    <row r="862" spans="7:8" x14ac:dyDescent="0.3">
      <c r="G862" s="35">
        <v>860</v>
      </c>
      <c r="H862" s="239">
        <f t="shared" ca="1" si="26"/>
        <v>-2.928139892674439E-2</v>
      </c>
    </row>
    <row r="863" spans="7:8" x14ac:dyDescent="0.3">
      <c r="G863" s="35">
        <v>861</v>
      </c>
      <c r="H863" s="239">
        <f t="shared" ca="1" si="26"/>
        <v>1.7666209545059396E-2</v>
      </c>
    </row>
    <row r="864" spans="7:8" x14ac:dyDescent="0.3">
      <c r="G864" s="35">
        <v>862</v>
      </c>
      <c r="H864" s="239">
        <f t="shared" ca="1" si="26"/>
        <v>-2.1827260486552778E-2</v>
      </c>
    </row>
    <row r="865" spans="7:8" x14ac:dyDescent="0.3">
      <c r="G865" s="35">
        <v>863</v>
      </c>
      <c r="H865" s="239">
        <f t="shared" ca="1" si="26"/>
        <v>5.7822839394727328E-2</v>
      </c>
    </row>
    <row r="866" spans="7:8" x14ac:dyDescent="0.3">
      <c r="G866" s="35">
        <v>864</v>
      </c>
      <c r="H866" s="239">
        <f t="shared" ca="1" si="26"/>
        <v>-8.1132797340477299E-3</v>
      </c>
    </row>
    <row r="867" spans="7:8" x14ac:dyDescent="0.3">
      <c r="G867" s="35">
        <v>865</v>
      </c>
      <c r="H867" s="239">
        <f t="shared" ca="1" si="26"/>
        <v>-2.5682510311328371E-2</v>
      </c>
    </row>
    <row r="868" spans="7:8" x14ac:dyDescent="0.3">
      <c r="G868" s="35">
        <v>866</v>
      </c>
      <c r="H868" s="239">
        <f t="shared" ca="1" si="26"/>
        <v>4.2939670708549163E-2</v>
      </c>
    </row>
    <row r="869" spans="7:8" x14ac:dyDescent="0.3">
      <c r="G869" s="35">
        <v>867</v>
      </c>
      <c r="H869" s="239">
        <f t="shared" ca="1" si="26"/>
        <v>-8.4718897633307873E-3</v>
      </c>
    </row>
    <row r="870" spans="7:8" x14ac:dyDescent="0.3">
      <c r="G870" s="35">
        <v>868</v>
      </c>
      <c r="H870" s="239">
        <f t="shared" ca="1" si="26"/>
        <v>-4.7350325142710779E-2</v>
      </c>
    </row>
    <row r="871" spans="7:8" x14ac:dyDescent="0.3">
      <c r="G871" s="35">
        <v>869</v>
      </c>
      <c r="H871" s="239">
        <f t="shared" ca="1" si="26"/>
        <v>-6.6743244386485961E-2</v>
      </c>
    </row>
    <row r="872" spans="7:8" x14ac:dyDescent="0.3">
      <c r="G872" s="35">
        <v>870</v>
      </c>
      <c r="H872" s="239">
        <f t="shared" ca="1" si="26"/>
        <v>3.8484228578708465E-2</v>
      </c>
    </row>
    <row r="873" spans="7:8" x14ac:dyDescent="0.3">
      <c r="G873" s="35">
        <v>871</v>
      </c>
      <c r="H873" s="239">
        <f t="shared" ca="1" si="26"/>
        <v>-2.3848143085232028E-2</v>
      </c>
    </row>
    <row r="874" spans="7:8" x14ac:dyDescent="0.3">
      <c r="G874" s="35">
        <v>872</v>
      </c>
      <c r="H874" s="239">
        <f t="shared" ca="1" si="26"/>
        <v>-1.1355557033098575E-2</v>
      </c>
    </row>
    <row r="875" spans="7:8" x14ac:dyDescent="0.3">
      <c r="G875" s="35">
        <v>873</v>
      </c>
      <c r="H875" s="239">
        <f t="shared" ca="1" si="26"/>
        <v>7.1705536360671548E-2</v>
      </c>
    </row>
    <row r="876" spans="7:8" x14ac:dyDescent="0.3">
      <c r="G876" s="35">
        <v>874</v>
      </c>
      <c r="H876" s="239">
        <f t="shared" ca="1" si="26"/>
        <v>7.6538967362798525E-3</v>
      </c>
    </row>
    <row r="877" spans="7:8" x14ac:dyDescent="0.3">
      <c r="G877" s="35">
        <v>875</v>
      </c>
      <c r="H877" s="239">
        <f t="shared" ca="1" si="26"/>
        <v>4.7816217518039251E-4</v>
      </c>
    </row>
    <row r="878" spans="7:8" x14ac:dyDescent="0.3">
      <c r="G878" s="35">
        <v>876</v>
      </c>
      <c r="H878" s="239">
        <f t="shared" ca="1" si="26"/>
        <v>-1.834287183192123E-2</v>
      </c>
    </row>
    <row r="879" spans="7:8" x14ac:dyDescent="0.3">
      <c r="G879" s="35">
        <v>877</v>
      </c>
      <c r="H879" s="239">
        <f t="shared" ca="1" si="26"/>
        <v>1.6773811525927537E-2</v>
      </c>
    </row>
    <row r="880" spans="7:8" x14ac:dyDescent="0.3">
      <c r="G880" s="35">
        <v>878</v>
      </c>
      <c r="H880" s="239">
        <f t="shared" ca="1" si="26"/>
        <v>-1.3238072232495679E-2</v>
      </c>
    </row>
    <row r="881" spans="7:8" x14ac:dyDescent="0.3">
      <c r="G881" s="35">
        <v>879</v>
      </c>
      <c r="H881" s="239">
        <f t="shared" ca="1" si="26"/>
        <v>5.0143371290866491E-3</v>
      </c>
    </row>
    <row r="882" spans="7:8" x14ac:dyDescent="0.3">
      <c r="G882" s="35">
        <v>880</v>
      </c>
      <c r="H882" s="239">
        <f t="shared" ca="1" si="26"/>
        <v>-1.1402600210692879E-2</v>
      </c>
    </row>
    <row r="883" spans="7:8" x14ac:dyDescent="0.3">
      <c r="G883" s="35">
        <v>881</v>
      </c>
      <c r="H883" s="239">
        <f t="shared" ca="1" si="26"/>
        <v>2.1016949176283915E-2</v>
      </c>
    </row>
    <row r="884" spans="7:8" x14ac:dyDescent="0.3">
      <c r="G884" s="35">
        <v>882</v>
      </c>
      <c r="H884" s="239">
        <f t="shared" ca="1" si="26"/>
        <v>3.9004738928702876E-2</v>
      </c>
    </row>
    <row r="885" spans="7:8" x14ac:dyDescent="0.3">
      <c r="G885" s="35">
        <v>883</v>
      </c>
      <c r="H885" s="239">
        <f t="shared" ca="1" si="26"/>
        <v>-1.8874617756546572E-2</v>
      </c>
    </row>
    <row r="886" spans="7:8" x14ac:dyDescent="0.3">
      <c r="G886" s="35">
        <v>884</v>
      </c>
      <c r="H886" s="239">
        <f t="shared" ca="1" si="26"/>
        <v>1.2490290451946977E-2</v>
      </c>
    </row>
    <row r="887" spans="7:8" x14ac:dyDescent="0.3">
      <c r="G887" s="35">
        <v>885</v>
      </c>
      <c r="H887" s="239">
        <f t="shared" ca="1" si="26"/>
        <v>8.2852482802237698E-3</v>
      </c>
    </row>
    <row r="888" spans="7:8" x14ac:dyDescent="0.3">
      <c r="G888" s="35">
        <v>886</v>
      </c>
      <c r="H888" s="239">
        <f t="shared" ca="1" si="26"/>
        <v>-4.116611113876853E-2</v>
      </c>
    </row>
    <row r="889" spans="7:8" x14ac:dyDescent="0.3">
      <c r="G889" s="35">
        <v>887</v>
      </c>
      <c r="H889" s="239">
        <f t="shared" ca="1" si="26"/>
        <v>-1.0620146262030779E-2</v>
      </c>
    </row>
    <row r="890" spans="7:8" x14ac:dyDescent="0.3">
      <c r="G890" s="35">
        <v>888</v>
      </c>
      <c r="H890" s="239">
        <f t="shared" ca="1" si="26"/>
        <v>-1.9507588429796913E-2</v>
      </c>
    </row>
    <row r="891" spans="7:8" x14ac:dyDescent="0.3">
      <c r="G891" s="35">
        <v>889</v>
      </c>
      <c r="H891" s="239">
        <f t="shared" ca="1" si="26"/>
        <v>2.27093598646049E-2</v>
      </c>
    </row>
    <row r="892" spans="7:8" x14ac:dyDescent="0.3">
      <c r="G892" s="35">
        <v>890</v>
      </c>
      <c r="H892" s="239">
        <f t="shared" ca="1" si="26"/>
        <v>-5.4854912503443723E-2</v>
      </c>
    </row>
    <row r="893" spans="7:8" x14ac:dyDescent="0.3">
      <c r="G893" s="35">
        <v>891</v>
      </c>
      <c r="H893" s="239">
        <f t="shared" ca="1" si="26"/>
        <v>-3.0979054111765327E-3</v>
      </c>
    </row>
    <row r="894" spans="7:8" x14ac:dyDescent="0.3">
      <c r="G894" s="35">
        <v>892</v>
      </c>
      <c r="H894" s="239">
        <f t="shared" ca="1" si="26"/>
        <v>-1.4862463953054732E-2</v>
      </c>
    </row>
    <row r="895" spans="7:8" x14ac:dyDescent="0.3">
      <c r="G895" s="35">
        <v>893</v>
      </c>
      <c r="H895" s="239">
        <f t="shared" ca="1" si="26"/>
        <v>-3.2936417365883805E-3</v>
      </c>
    </row>
    <row r="896" spans="7:8" x14ac:dyDescent="0.3">
      <c r="G896" s="35">
        <v>894</v>
      </c>
      <c r="H896" s="239">
        <f t="shared" ca="1" si="26"/>
        <v>-1.2345217473199246E-2</v>
      </c>
    </row>
    <row r="897" spans="7:8" x14ac:dyDescent="0.3">
      <c r="G897" s="35">
        <v>895</v>
      </c>
      <c r="H897" s="239">
        <f t="shared" ca="1" si="26"/>
        <v>-1.5477853975474462E-3</v>
      </c>
    </row>
    <row r="898" spans="7:8" x14ac:dyDescent="0.3">
      <c r="G898" s="35">
        <v>896</v>
      </c>
      <c r="H898" s="239">
        <f t="shared" ca="1" si="26"/>
        <v>3.7527524127235083E-2</v>
      </c>
    </row>
    <row r="899" spans="7:8" x14ac:dyDescent="0.3">
      <c r="G899" s="35">
        <v>897</v>
      </c>
      <c r="H899" s="239">
        <f t="shared" ca="1" si="26"/>
        <v>-2.8349487299684843E-2</v>
      </c>
    </row>
    <row r="900" spans="7:8" x14ac:dyDescent="0.3">
      <c r="G900" s="35">
        <v>898</v>
      </c>
      <c r="H900" s="239">
        <f t="shared" ref="H900:H963" ca="1" si="27">_xlfn.NORM.INV(RAND(),N$5,N$6)</f>
        <v>-6.981047754913189E-4</v>
      </c>
    </row>
    <row r="901" spans="7:8" x14ac:dyDescent="0.3">
      <c r="G901" s="35">
        <v>899</v>
      </c>
      <c r="H901" s="239">
        <f t="shared" ca="1" si="27"/>
        <v>-1.61797737984068E-2</v>
      </c>
    </row>
    <row r="902" spans="7:8" x14ac:dyDescent="0.3">
      <c r="G902" s="35">
        <v>900</v>
      </c>
      <c r="H902" s="239">
        <f t="shared" ca="1" si="27"/>
        <v>2.6262383932022178E-2</v>
      </c>
    </row>
    <row r="903" spans="7:8" x14ac:dyDescent="0.3">
      <c r="G903" s="35">
        <v>901</v>
      </c>
      <c r="H903" s="239">
        <f t="shared" ca="1" si="27"/>
        <v>1.9502690235429478E-2</v>
      </c>
    </row>
    <row r="904" spans="7:8" x14ac:dyDescent="0.3">
      <c r="G904" s="35">
        <v>902</v>
      </c>
      <c r="H904" s="239">
        <f t="shared" ca="1" si="27"/>
        <v>-4.7886601203766567E-2</v>
      </c>
    </row>
    <row r="905" spans="7:8" x14ac:dyDescent="0.3">
      <c r="G905" s="35">
        <v>903</v>
      </c>
      <c r="H905" s="239">
        <f t="shared" ca="1" si="27"/>
        <v>5.2674180138618E-3</v>
      </c>
    </row>
    <row r="906" spans="7:8" x14ac:dyDescent="0.3">
      <c r="G906" s="35">
        <v>904</v>
      </c>
      <c r="H906" s="239">
        <f t="shared" ca="1" si="27"/>
        <v>-4.7288201560765415E-2</v>
      </c>
    </row>
    <row r="907" spans="7:8" x14ac:dyDescent="0.3">
      <c r="G907" s="35">
        <v>905</v>
      </c>
      <c r="H907" s="239">
        <f t="shared" ca="1" si="27"/>
        <v>-5.7558485168640761E-2</v>
      </c>
    </row>
    <row r="908" spans="7:8" x14ac:dyDescent="0.3">
      <c r="G908" s="35">
        <v>906</v>
      </c>
      <c r="H908" s="239">
        <f t="shared" ca="1" si="27"/>
        <v>-1.3234827392120865E-2</v>
      </c>
    </row>
    <row r="909" spans="7:8" x14ac:dyDescent="0.3">
      <c r="G909" s="35">
        <v>907</v>
      </c>
      <c r="H909" s="239">
        <f t="shared" ca="1" si="27"/>
        <v>1.5161155706266385E-2</v>
      </c>
    </row>
    <row r="910" spans="7:8" x14ac:dyDescent="0.3">
      <c r="G910" s="35">
        <v>908</v>
      </c>
      <c r="H910" s="239">
        <f t="shared" ca="1" si="27"/>
        <v>-4.9278726456427766E-2</v>
      </c>
    </row>
    <row r="911" spans="7:8" x14ac:dyDescent="0.3">
      <c r="G911" s="35">
        <v>909</v>
      </c>
      <c r="H911" s="239">
        <f t="shared" ca="1" si="27"/>
        <v>1.5632810859038296E-2</v>
      </c>
    </row>
    <row r="912" spans="7:8" x14ac:dyDescent="0.3">
      <c r="G912" s="35">
        <v>910</v>
      </c>
      <c r="H912" s="239">
        <f t="shared" ca="1" si="27"/>
        <v>-8.7045251424221724E-3</v>
      </c>
    </row>
    <row r="913" spans="7:8" x14ac:dyDescent="0.3">
      <c r="G913" s="35">
        <v>911</v>
      </c>
      <c r="H913" s="239">
        <f t="shared" ca="1" si="27"/>
        <v>7.129882072521293E-2</v>
      </c>
    </row>
    <row r="914" spans="7:8" x14ac:dyDescent="0.3">
      <c r="G914" s="35">
        <v>912</v>
      </c>
      <c r="H914" s="239">
        <f t="shared" ca="1" si="27"/>
        <v>2.0357015796210309E-2</v>
      </c>
    </row>
    <row r="915" spans="7:8" x14ac:dyDescent="0.3">
      <c r="G915" s="35">
        <v>913</v>
      </c>
      <c r="H915" s="239">
        <f t="shared" ca="1" si="27"/>
        <v>-1.6809202032472732E-2</v>
      </c>
    </row>
    <row r="916" spans="7:8" x14ac:dyDescent="0.3">
      <c r="G916" s="35">
        <v>914</v>
      </c>
      <c r="H916" s="239">
        <f t="shared" ca="1" si="27"/>
        <v>-9.5651013724675854E-2</v>
      </c>
    </row>
    <row r="917" spans="7:8" x14ac:dyDescent="0.3">
      <c r="G917" s="35">
        <v>915</v>
      </c>
      <c r="H917" s="239">
        <f t="shared" ca="1" si="27"/>
        <v>-4.1966603239826705E-2</v>
      </c>
    </row>
    <row r="918" spans="7:8" x14ac:dyDescent="0.3">
      <c r="G918" s="35">
        <v>916</v>
      </c>
      <c r="H918" s="239">
        <f t="shared" ca="1" si="27"/>
        <v>1.1336074377402489E-2</v>
      </c>
    </row>
    <row r="919" spans="7:8" x14ac:dyDescent="0.3">
      <c r="G919" s="35">
        <v>917</v>
      </c>
      <c r="H919" s="239">
        <f t="shared" ca="1" si="27"/>
        <v>-3.8788392615642264E-2</v>
      </c>
    </row>
    <row r="920" spans="7:8" x14ac:dyDescent="0.3">
      <c r="G920" s="35">
        <v>918</v>
      </c>
      <c r="H920" s="239">
        <f t="shared" ca="1" si="27"/>
        <v>6.9029353729943435E-3</v>
      </c>
    </row>
    <row r="921" spans="7:8" x14ac:dyDescent="0.3">
      <c r="G921" s="35">
        <v>919</v>
      </c>
      <c r="H921" s="239">
        <f t="shared" ca="1" si="27"/>
        <v>1.8519896528201307E-2</v>
      </c>
    </row>
    <row r="922" spans="7:8" x14ac:dyDescent="0.3">
      <c r="G922" s="35">
        <v>920</v>
      </c>
      <c r="H922" s="239">
        <f t="shared" ca="1" si="27"/>
        <v>-1.4106548105585849E-2</v>
      </c>
    </row>
    <row r="923" spans="7:8" x14ac:dyDescent="0.3">
      <c r="G923" s="35">
        <v>921</v>
      </c>
      <c r="H923" s="239">
        <f t="shared" ca="1" si="27"/>
        <v>1.3539867723684262E-2</v>
      </c>
    </row>
    <row r="924" spans="7:8" x14ac:dyDescent="0.3">
      <c r="G924" s="35">
        <v>922</v>
      </c>
      <c r="H924" s="239">
        <f t="shared" ca="1" si="27"/>
        <v>-3.8601018133149159E-2</v>
      </c>
    </row>
    <row r="925" spans="7:8" x14ac:dyDescent="0.3">
      <c r="G925" s="35">
        <v>923</v>
      </c>
      <c r="H925" s="239">
        <f t="shared" ca="1" si="27"/>
        <v>-4.4154479433384373E-2</v>
      </c>
    </row>
    <row r="926" spans="7:8" x14ac:dyDescent="0.3">
      <c r="G926" s="35">
        <v>924</v>
      </c>
      <c r="H926" s="239">
        <f t="shared" ca="1" si="27"/>
        <v>-1.8945697276725158E-2</v>
      </c>
    </row>
    <row r="927" spans="7:8" x14ac:dyDescent="0.3">
      <c r="G927" s="35">
        <v>925</v>
      </c>
      <c r="H927" s="239">
        <f t="shared" ca="1" si="27"/>
        <v>1.7152384833866201E-2</v>
      </c>
    </row>
    <row r="928" spans="7:8" x14ac:dyDescent="0.3">
      <c r="G928" s="35">
        <v>926</v>
      </c>
      <c r="H928" s="239">
        <f t="shared" ca="1" si="27"/>
        <v>-8.6372169577480964E-2</v>
      </c>
    </row>
    <row r="929" spans="7:8" x14ac:dyDescent="0.3">
      <c r="G929" s="35">
        <v>927</v>
      </c>
      <c r="H929" s="239">
        <f t="shared" ca="1" si="27"/>
        <v>3.3726755291839231E-3</v>
      </c>
    </row>
    <row r="930" spans="7:8" x14ac:dyDescent="0.3">
      <c r="G930" s="35">
        <v>928</v>
      </c>
      <c r="H930" s="239">
        <f t="shared" ca="1" si="27"/>
        <v>9.9496744329336841E-3</v>
      </c>
    </row>
    <row r="931" spans="7:8" x14ac:dyDescent="0.3">
      <c r="G931" s="35">
        <v>929</v>
      </c>
      <c r="H931" s="239">
        <f t="shared" ca="1" si="27"/>
        <v>2.1930864797121909E-3</v>
      </c>
    </row>
    <row r="932" spans="7:8" x14ac:dyDescent="0.3">
      <c r="G932" s="35">
        <v>930</v>
      </c>
      <c r="H932" s="239">
        <f t="shared" ca="1" si="27"/>
        <v>-1.3796769291978806E-2</v>
      </c>
    </row>
    <row r="933" spans="7:8" x14ac:dyDescent="0.3">
      <c r="G933" s="35">
        <v>931</v>
      </c>
      <c r="H933" s="239">
        <f t="shared" ca="1" si="27"/>
        <v>8.4100337769248117E-3</v>
      </c>
    </row>
    <row r="934" spans="7:8" x14ac:dyDescent="0.3">
      <c r="G934" s="35">
        <v>932</v>
      </c>
      <c r="H934" s="239">
        <f t="shared" ca="1" si="27"/>
        <v>4.3905023271067864E-2</v>
      </c>
    </row>
    <row r="935" spans="7:8" x14ac:dyDescent="0.3">
      <c r="G935" s="35">
        <v>933</v>
      </c>
      <c r="H935" s="239">
        <f t="shared" ca="1" si="27"/>
        <v>1.2358848204231034E-2</v>
      </c>
    </row>
    <row r="936" spans="7:8" x14ac:dyDescent="0.3">
      <c r="G936" s="35">
        <v>934</v>
      </c>
      <c r="H936" s="239">
        <f t="shared" ca="1" si="27"/>
        <v>3.420438758716874E-2</v>
      </c>
    </row>
    <row r="937" spans="7:8" x14ac:dyDescent="0.3">
      <c r="G937" s="35">
        <v>935</v>
      </c>
      <c r="H937" s="239">
        <f t="shared" ca="1" si="27"/>
        <v>1.1547373337103574E-3</v>
      </c>
    </row>
    <row r="938" spans="7:8" x14ac:dyDescent="0.3">
      <c r="G938" s="35">
        <v>936</v>
      </c>
      <c r="H938" s="239">
        <f t="shared" ca="1" si="27"/>
        <v>-2.4252417474283361E-2</v>
      </c>
    </row>
    <row r="939" spans="7:8" x14ac:dyDescent="0.3">
      <c r="G939" s="35">
        <v>937</v>
      </c>
      <c r="H939" s="239">
        <f t="shared" ca="1" si="27"/>
        <v>-1.6314644319813856E-2</v>
      </c>
    </row>
    <row r="940" spans="7:8" x14ac:dyDescent="0.3">
      <c r="G940" s="35">
        <v>938</v>
      </c>
      <c r="H940" s="239">
        <f t="shared" ca="1" si="27"/>
        <v>3.8225501277661167E-2</v>
      </c>
    </row>
    <row r="941" spans="7:8" x14ac:dyDescent="0.3">
      <c r="G941" s="35">
        <v>939</v>
      </c>
      <c r="H941" s="239">
        <f t="shared" ca="1" si="27"/>
        <v>-4.7576994671911302E-3</v>
      </c>
    </row>
    <row r="942" spans="7:8" x14ac:dyDescent="0.3">
      <c r="G942" s="35">
        <v>940</v>
      </c>
      <c r="H942" s="239">
        <f t="shared" ca="1" si="27"/>
        <v>4.1627382021120304E-2</v>
      </c>
    </row>
    <row r="943" spans="7:8" x14ac:dyDescent="0.3">
      <c r="G943" s="35">
        <v>941</v>
      </c>
      <c r="H943" s="239">
        <f t="shared" ca="1" si="27"/>
        <v>8.92508668129589E-3</v>
      </c>
    </row>
    <row r="944" spans="7:8" x14ac:dyDescent="0.3">
      <c r="G944" s="35">
        <v>942</v>
      </c>
      <c r="H944" s="239">
        <f t="shared" ca="1" si="27"/>
        <v>1.7017623307913708E-2</v>
      </c>
    </row>
    <row r="945" spans="7:8" x14ac:dyDescent="0.3">
      <c r="G945" s="35">
        <v>943</v>
      </c>
      <c r="H945" s="239">
        <f t="shared" ca="1" si="27"/>
        <v>6.6275509283971199E-3</v>
      </c>
    </row>
    <row r="946" spans="7:8" x14ac:dyDescent="0.3">
      <c r="G946" s="35">
        <v>944</v>
      </c>
      <c r="H946" s="239">
        <f t="shared" ca="1" si="27"/>
        <v>4.9753954671060393E-3</v>
      </c>
    </row>
    <row r="947" spans="7:8" x14ac:dyDescent="0.3">
      <c r="G947" s="35">
        <v>945</v>
      </c>
      <c r="H947" s="239">
        <f t="shared" ca="1" si="27"/>
        <v>-2.4070307769752386E-2</v>
      </c>
    </row>
    <row r="948" spans="7:8" x14ac:dyDescent="0.3">
      <c r="G948" s="35">
        <v>946</v>
      </c>
      <c r="H948" s="239">
        <f t="shared" ca="1" si="27"/>
        <v>6.4494692583747576E-3</v>
      </c>
    </row>
    <row r="949" spans="7:8" x14ac:dyDescent="0.3">
      <c r="G949" s="35">
        <v>947</v>
      </c>
      <c r="H949" s="239">
        <f t="shared" ca="1" si="27"/>
        <v>3.4909615354134359E-2</v>
      </c>
    </row>
    <row r="950" spans="7:8" x14ac:dyDescent="0.3">
      <c r="G950" s="35">
        <v>948</v>
      </c>
      <c r="H950" s="239">
        <f t="shared" ca="1" si="27"/>
        <v>-5.6676591352804354E-2</v>
      </c>
    </row>
    <row r="951" spans="7:8" x14ac:dyDescent="0.3">
      <c r="G951" s="35">
        <v>949</v>
      </c>
      <c r="H951" s="239">
        <f t="shared" ca="1" si="27"/>
        <v>-3.4690602297010632E-2</v>
      </c>
    </row>
    <row r="952" spans="7:8" x14ac:dyDescent="0.3">
      <c r="G952" s="35">
        <v>950</v>
      </c>
      <c r="H952" s="239">
        <f t="shared" ca="1" si="27"/>
        <v>-2.3787002152484333E-3</v>
      </c>
    </row>
    <row r="953" spans="7:8" x14ac:dyDescent="0.3">
      <c r="G953" s="35">
        <v>951</v>
      </c>
      <c r="H953" s="239">
        <f t="shared" ca="1" si="27"/>
        <v>2.4513821869888965E-2</v>
      </c>
    </row>
    <row r="954" spans="7:8" x14ac:dyDescent="0.3">
      <c r="G954" s="35">
        <v>952</v>
      </c>
      <c r="H954" s="239">
        <f t="shared" ca="1" si="27"/>
        <v>3.4361644811195184E-2</v>
      </c>
    </row>
    <row r="955" spans="7:8" x14ac:dyDescent="0.3">
      <c r="G955" s="35">
        <v>953</v>
      </c>
      <c r="H955" s="239">
        <f t="shared" ca="1" si="27"/>
        <v>-5.748810430542977E-2</v>
      </c>
    </row>
    <row r="956" spans="7:8" x14ac:dyDescent="0.3">
      <c r="G956" s="35">
        <v>954</v>
      </c>
      <c r="H956" s="239">
        <f t="shared" ca="1" si="27"/>
        <v>-5.2683261789497053E-2</v>
      </c>
    </row>
    <row r="957" spans="7:8" x14ac:dyDescent="0.3">
      <c r="G957" s="35">
        <v>955</v>
      </c>
      <c r="H957" s="239">
        <f t="shared" ca="1" si="27"/>
        <v>-8.8180708152226714E-3</v>
      </c>
    </row>
    <row r="958" spans="7:8" x14ac:dyDescent="0.3">
      <c r="G958" s="35">
        <v>956</v>
      </c>
      <c r="H958" s="239">
        <f t="shared" ca="1" si="27"/>
        <v>-2.8818517798116308E-2</v>
      </c>
    </row>
    <row r="959" spans="7:8" x14ac:dyDescent="0.3">
      <c r="G959" s="35">
        <v>957</v>
      </c>
      <c r="H959" s="239">
        <f t="shared" ca="1" si="27"/>
        <v>-6.5511295587161997E-2</v>
      </c>
    </row>
    <row r="960" spans="7:8" x14ac:dyDescent="0.3">
      <c r="G960" s="35">
        <v>958</v>
      </c>
      <c r="H960" s="239">
        <f t="shared" ca="1" si="27"/>
        <v>3.7354747893766728E-2</v>
      </c>
    </row>
    <row r="961" spans="7:8" x14ac:dyDescent="0.3">
      <c r="G961" s="35">
        <v>959</v>
      </c>
      <c r="H961" s="239">
        <f t="shared" ca="1" si="27"/>
        <v>1.0728546169180495E-2</v>
      </c>
    </row>
    <row r="962" spans="7:8" x14ac:dyDescent="0.3">
      <c r="G962" s="35">
        <v>960</v>
      </c>
      <c r="H962" s="239">
        <f t="shared" ca="1" si="27"/>
        <v>8.8781010539264182E-3</v>
      </c>
    </row>
    <row r="963" spans="7:8" x14ac:dyDescent="0.3">
      <c r="G963" s="35">
        <v>961</v>
      </c>
      <c r="H963" s="239">
        <f t="shared" ca="1" si="27"/>
        <v>1.2704115595884954E-2</v>
      </c>
    </row>
    <row r="964" spans="7:8" x14ac:dyDescent="0.3">
      <c r="G964" s="35">
        <v>962</v>
      </c>
      <c r="H964" s="239">
        <f t="shared" ref="H964:H1027" ca="1" si="28">_xlfn.NORM.INV(RAND(),N$5,N$6)</f>
        <v>-5.0348063940811857E-2</v>
      </c>
    </row>
    <row r="965" spans="7:8" x14ac:dyDescent="0.3">
      <c r="G965" s="35">
        <v>963</v>
      </c>
      <c r="H965" s="239">
        <f t="shared" ca="1" si="28"/>
        <v>-9.1223492376568856E-3</v>
      </c>
    </row>
    <row r="966" spans="7:8" x14ac:dyDescent="0.3">
      <c r="G966" s="35">
        <v>964</v>
      </c>
      <c r="H966" s="239">
        <f t="shared" ca="1" si="28"/>
        <v>-3.3807167111440523E-2</v>
      </c>
    </row>
    <row r="967" spans="7:8" x14ac:dyDescent="0.3">
      <c r="G967" s="35">
        <v>965</v>
      </c>
      <c r="H967" s="239">
        <f t="shared" ca="1" si="28"/>
        <v>-1.7755292036430634E-3</v>
      </c>
    </row>
    <row r="968" spans="7:8" x14ac:dyDescent="0.3">
      <c r="G968" s="35">
        <v>966</v>
      </c>
      <c r="H968" s="239">
        <f t="shared" ca="1" si="28"/>
        <v>3.2675221942220833E-2</v>
      </c>
    </row>
    <row r="969" spans="7:8" x14ac:dyDescent="0.3">
      <c r="G969" s="35">
        <v>967</v>
      </c>
      <c r="H969" s="239">
        <f t="shared" ca="1" si="28"/>
        <v>1.4541657319282024E-2</v>
      </c>
    </row>
    <row r="970" spans="7:8" x14ac:dyDescent="0.3">
      <c r="G970" s="35">
        <v>968</v>
      </c>
      <c r="H970" s="239">
        <f t="shared" ca="1" si="28"/>
        <v>-1.4101155228543071E-2</v>
      </c>
    </row>
    <row r="971" spans="7:8" x14ac:dyDescent="0.3">
      <c r="G971" s="35">
        <v>969</v>
      </c>
      <c r="H971" s="239">
        <f t="shared" ca="1" si="28"/>
        <v>3.1184624750347427E-3</v>
      </c>
    </row>
    <row r="972" spans="7:8" x14ac:dyDescent="0.3">
      <c r="G972" s="35">
        <v>970</v>
      </c>
      <c r="H972" s="239">
        <f t="shared" ca="1" si="28"/>
        <v>8.6537223672832064E-3</v>
      </c>
    </row>
    <row r="973" spans="7:8" x14ac:dyDescent="0.3">
      <c r="G973" s="35">
        <v>971</v>
      </c>
      <c r="H973" s="239">
        <f t="shared" ca="1" si="28"/>
        <v>-4.9866887732722461E-3</v>
      </c>
    </row>
    <row r="974" spans="7:8" x14ac:dyDescent="0.3">
      <c r="G974" s="35">
        <v>972</v>
      </c>
      <c r="H974" s="239">
        <f t="shared" ca="1" si="28"/>
        <v>3.8165097435836647E-2</v>
      </c>
    </row>
    <row r="975" spans="7:8" x14ac:dyDescent="0.3">
      <c r="G975" s="35">
        <v>973</v>
      </c>
      <c r="H975" s="239">
        <f t="shared" ca="1" si="28"/>
        <v>-9.0010832655761227E-4</v>
      </c>
    </row>
    <row r="976" spans="7:8" x14ac:dyDescent="0.3">
      <c r="G976" s="35">
        <v>974</v>
      </c>
      <c r="H976" s="239">
        <f t="shared" ca="1" si="28"/>
        <v>-1.3770188741584921E-2</v>
      </c>
    </row>
    <row r="977" spans="7:8" x14ac:dyDescent="0.3">
      <c r="G977" s="35">
        <v>975</v>
      </c>
      <c r="H977" s="239">
        <f t="shared" ca="1" si="28"/>
        <v>2.4847492230767543E-2</v>
      </c>
    </row>
    <row r="978" spans="7:8" x14ac:dyDescent="0.3">
      <c r="G978" s="35">
        <v>976</v>
      </c>
      <c r="H978" s="239">
        <f t="shared" ca="1" si="28"/>
        <v>2.5732590377722138E-3</v>
      </c>
    </row>
    <row r="979" spans="7:8" x14ac:dyDescent="0.3">
      <c r="G979" s="35">
        <v>977</v>
      </c>
      <c r="H979" s="239">
        <f t="shared" ca="1" si="28"/>
        <v>-1.8025658499779499E-2</v>
      </c>
    </row>
    <row r="980" spans="7:8" x14ac:dyDescent="0.3">
      <c r="G980" s="35">
        <v>978</v>
      </c>
      <c r="H980" s="239">
        <f t="shared" ca="1" si="28"/>
        <v>-1.6470803265789535E-2</v>
      </c>
    </row>
    <row r="981" spans="7:8" x14ac:dyDescent="0.3">
      <c r="G981" s="35">
        <v>979</v>
      </c>
      <c r="H981" s="239">
        <f t="shared" ca="1" si="28"/>
        <v>-4.0015542203459481E-3</v>
      </c>
    </row>
    <row r="982" spans="7:8" x14ac:dyDescent="0.3">
      <c r="G982" s="35">
        <v>980</v>
      </c>
      <c r="H982" s="239">
        <f t="shared" ca="1" si="28"/>
        <v>-4.1093236239527237E-2</v>
      </c>
    </row>
    <row r="983" spans="7:8" x14ac:dyDescent="0.3">
      <c r="G983" s="35">
        <v>981</v>
      </c>
      <c r="H983" s="239">
        <f t="shared" ca="1" si="28"/>
        <v>-1.4575090036924324E-2</v>
      </c>
    </row>
    <row r="984" spans="7:8" x14ac:dyDescent="0.3">
      <c r="G984" s="35">
        <v>982</v>
      </c>
      <c r="H984" s="239">
        <f t="shared" ca="1" si="28"/>
        <v>-6.1271844601261581E-2</v>
      </c>
    </row>
    <row r="985" spans="7:8" x14ac:dyDescent="0.3">
      <c r="G985" s="35">
        <v>983</v>
      </c>
      <c r="H985" s="239">
        <f t="shared" ca="1" si="28"/>
        <v>-1.8402133100755742E-2</v>
      </c>
    </row>
    <row r="986" spans="7:8" x14ac:dyDescent="0.3">
      <c r="G986" s="35">
        <v>984</v>
      </c>
      <c r="H986" s="239">
        <f t="shared" ca="1" si="28"/>
        <v>-2.5309452545118266E-2</v>
      </c>
    </row>
    <row r="987" spans="7:8" x14ac:dyDescent="0.3">
      <c r="G987" s="35">
        <v>985</v>
      </c>
      <c r="H987" s="239">
        <f t="shared" ca="1" si="28"/>
        <v>-1.8212009281742356E-2</v>
      </c>
    </row>
    <row r="988" spans="7:8" x14ac:dyDescent="0.3">
      <c r="G988" s="35">
        <v>986</v>
      </c>
      <c r="H988" s="239">
        <f t="shared" ca="1" si="28"/>
        <v>1.6156218502665614E-2</v>
      </c>
    </row>
    <row r="989" spans="7:8" x14ac:dyDescent="0.3">
      <c r="G989" s="35">
        <v>987</v>
      </c>
      <c r="H989" s="239">
        <f t="shared" ca="1" si="28"/>
        <v>-4.6351781949437679E-3</v>
      </c>
    </row>
    <row r="990" spans="7:8" x14ac:dyDescent="0.3">
      <c r="G990" s="35">
        <v>988</v>
      </c>
      <c r="H990" s="239">
        <f t="shared" ca="1" si="28"/>
        <v>2.6042010023890828E-2</v>
      </c>
    </row>
    <row r="991" spans="7:8" x14ac:dyDescent="0.3">
      <c r="G991" s="35">
        <v>989</v>
      </c>
      <c r="H991" s="239">
        <f t="shared" ca="1" si="28"/>
        <v>4.8689891711461111E-2</v>
      </c>
    </row>
    <row r="992" spans="7:8" x14ac:dyDescent="0.3">
      <c r="G992" s="35">
        <v>990</v>
      </c>
      <c r="H992" s="239">
        <f t="shared" ca="1" si="28"/>
        <v>-1.9142426206500716E-2</v>
      </c>
    </row>
    <row r="993" spans="7:8" x14ac:dyDescent="0.3">
      <c r="G993" s="35">
        <v>991</v>
      </c>
      <c r="H993" s="239">
        <f t="shared" ca="1" si="28"/>
        <v>1.156748175353263E-2</v>
      </c>
    </row>
    <row r="994" spans="7:8" x14ac:dyDescent="0.3">
      <c r="G994" s="35">
        <v>992</v>
      </c>
      <c r="H994" s="239">
        <f t="shared" ca="1" si="28"/>
        <v>5.5223887265028852E-2</v>
      </c>
    </row>
    <row r="995" spans="7:8" x14ac:dyDescent="0.3">
      <c r="G995" s="35">
        <v>993</v>
      </c>
      <c r="H995" s="239">
        <f t="shared" ca="1" si="28"/>
        <v>-5.299042763549768E-3</v>
      </c>
    </row>
    <row r="996" spans="7:8" x14ac:dyDescent="0.3">
      <c r="G996" s="35">
        <v>994</v>
      </c>
      <c r="H996" s="239">
        <f t="shared" ca="1" si="28"/>
        <v>1.7980500401846535E-2</v>
      </c>
    </row>
    <row r="997" spans="7:8" x14ac:dyDescent="0.3">
      <c r="G997" s="35">
        <v>995</v>
      </c>
      <c r="H997" s="239">
        <f t="shared" ca="1" si="28"/>
        <v>-2.3296833940655893E-2</v>
      </c>
    </row>
    <row r="998" spans="7:8" x14ac:dyDescent="0.3">
      <c r="G998" s="35">
        <v>996</v>
      </c>
      <c r="H998" s="239">
        <f t="shared" ca="1" si="28"/>
        <v>-1.48623442444035E-2</v>
      </c>
    </row>
    <row r="999" spans="7:8" x14ac:dyDescent="0.3">
      <c r="G999" s="35">
        <v>997</v>
      </c>
      <c r="H999" s="239">
        <f t="shared" ca="1" si="28"/>
        <v>-3.5579505321832225E-2</v>
      </c>
    </row>
    <row r="1000" spans="7:8" x14ac:dyDescent="0.3">
      <c r="G1000" s="35">
        <v>998</v>
      </c>
      <c r="H1000" s="239">
        <f t="shared" ca="1" si="28"/>
        <v>-5.6430279913895411E-2</v>
      </c>
    </row>
    <row r="1001" spans="7:8" x14ac:dyDescent="0.3">
      <c r="G1001" s="35">
        <v>999</v>
      </c>
      <c r="H1001" s="239">
        <f t="shared" ca="1" si="28"/>
        <v>-6.2139930416394195E-3</v>
      </c>
    </row>
    <row r="1002" spans="7:8" x14ac:dyDescent="0.3">
      <c r="G1002" s="35">
        <v>1000</v>
      </c>
      <c r="H1002" s="239">
        <f t="shared" ca="1" si="28"/>
        <v>1.1861801959012951E-2</v>
      </c>
    </row>
    <row r="1003" spans="7:8" x14ac:dyDescent="0.3">
      <c r="G1003" s="35">
        <v>1001</v>
      </c>
      <c r="H1003" s="239">
        <f t="shared" ca="1" si="28"/>
        <v>-2.3312344543880346E-2</v>
      </c>
    </row>
    <row r="1004" spans="7:8" x14ac:dyDescent="0.3">
      <c r="G1004" s="35">
        <v>1002</v>
      </c>
      <c r="H1004" s="239">
        <f t="shared" ca="1" si="28"/>
        <v>4.2216016084653078E-2</v>
      </c>
    </row>
    <row r="1005" spans="7:8" x14ac:dyDescent="0.3">
      <c r="G1005" s="35">
        <v>1003</v>
      </c>
      <c r="H1005" s="239">
        <f t="shared" ca="1" si="28"/>
        <v>1.0955246935500165E-2</v>
      </c>
    </row>
    <row r="1006" spans="7:8" x14ac:dyDescent="0.3">
      <c r="G1006" s="35">
        <v>1004</v>
      </c>
      <c r="H1006" s="239">
        <f t="shared" ca="1" si="28"/>
        <v>-3.2120220892570064E-2</v>
      </c>
    </row>
    <row r="1007" spans="7:8" x14ac:dyDescent="0.3">
      <c r="G1007" s="35">
        <v>1005</v>
      </c>
      <c r="H1007" s="239">
        <f t="shared" ca="1" si="28"/>
        <v>-4.1901451141823171E-2</v>
      </c>
    </row>
    <row r="1008" spans="7:8" x14ac:dyDescent="0.3">
      <c r="G1008" s="35">
        <v>1006</v>
      </c>
      <c r="H1008" s="239">
        <f t="shared" ca="1" si="28"/>
        <v>2.817687775606645E-3</v>
      </c>
    </row>
    <row r="1009" spans="7:8" x14ac:dyDescent="0.3">
      <c r="G1009" s="35">
        <v>1007</v>
      </c>
      <c r="H1009" s="239">
        <f t="shared" ca="1" si="28"/>
        <v>2.3469087510392291E-2</v>
      </c>
    </row>
    <row r="1010" spans="7:8" x14ac:dyDescent="0.3">
      <c r="G1010" s="35">
        <v>1008</v>
      </c>
      <c r="H1010" s="239">
        <f t="shared" ca="1" si="28"/>
        <v>-1.1765819836035446E-2</v>
      </c>
    </row>
    <row r="1011" spans="7:8" x14ac:dyDescent="0.3">
      <c r="G1011" s="35">
        <v>1009</v>
      </c>
      <c r="H1011" s="239">
        <f t="shared" ca="1" si="28"/>
        <v>4.2758300397589578E-2</v>
      </c>
    </row>
    <row r="1012" spans="7:8" x14ac:dyDescent="0.3">
      <c r="G1012" s="35">
        <v>1010</v>
      </c>
      <c r="H1012" s="239">
        <f t="shared" ca="1" si="28"/>
        <v>8.0265960787492707E-2</v>
      </c>
    </row>
    <row r="1013" spans="7:8" x14ac:dyDescent="0.3">
      <c r="G1013" s="35">
        <v>1011</v>
      </c>
      <c r="H1013" s="239">
        <f t="shared" ca="1" si="28"/>
        <v>5.0606399285968939E-2</v>
      </c>
    </row>
    <row r="1014" spans="7:8" x14ac:dyDescent="0.3">
      <c r="G1014" s="35">
        <v>1012</v>
      </c>
      <c r="H1014" s="239">
        <f t="shared" ca="1" si="28"/>
        <v>-1.5014023361903914E-2</v>
      </c>
    </row>
    <row r="1015" spans="7:8" x14ac:dyDescent="0.3">
      <c r="G1015" s="35">
        <v>1013</v>
      </c>
      <c r="H1015" s="239">
        <f t="shared" ca="1" si="28"/>
        <v>-4.6976826485819433E-2</v>
      </c>
    </row>
    <row r="1016" spans="7:8" x14ac:dyDescent="0.3">
      <c r="G1016" s="35">
        <v>1014</v>
      </c>
      <c r="H1016" s="239">
        <f t="shared" ca="1" si="28"/>
        <v>1.6548406597776694E-2</v>
      </c>
    </row>
    <row r="1017" spans="7:8" x14ac:dyDescent="0.3">
      <c r="G1017" s="35">
        <v>1015</v>
      </c>
      <c r="H1017" s="239">
        <f t="shared" ca="1" si="28"/>
        <v>2.3270870399427737E-3</v>
      </c>
    </row>
    <row r="1018" spans="7:8" x14ac:dyDescent="0.3">
      <c r="G1018" s="35">
        <v>1016</v>
      </c>
      <c r="H1018" s="239">
        <f t="shared" ca="1" si="28"/>
        <v>-1.4390835549459097E-2</v>
      </c>
    </row>
    <row r="1019" spans="7:8" x14ac:dyDescent="0.3">
      <c r="G1019" s="35">
        <v>1017</v>
      </c>
      <c r="H1019" s="239">
        <f t="shared" ca="1" si="28"/>
        <v>5.6589412441969418E-2</v>
      </c>
    </row>
    <row r="1020" spans="7:8" x14ac:dyDescent="0.3">
      <c r="G1020" s="35">
        <v>1018</v>
      </c>
      <c r="H1020" s="239">
        <f t="shared" ca="1" si="28"/>
        <v>-1.0422759830682492E-2</v>
      </c>
    </row>
    <row r="1021" spans="7:8" x14ac:dyDescent="0.3">
      <c r="G1021" s="35">
        <v>1019</v>
      </c>
      <c r="H1021" s="239">
        <f t="shared" ca="1" si="28"/>
        <v>2.6175707137471643E-3</v>
      </c>
    </row>
    <row r="1022" spans="7:8" x14ac:dyDescent="0.3">
      <c r="G1022" s="35">
        <v>1020</v>
      </c>
      <c r="H1022" s="239">
        <f t="shared" ca="1" si="28"/>
        <v>-7.3613027778334214E-2</v>
      </c>
    </row>
    <row r="1023" spans="7:8" x14ac:dyDescent="0.3">
      <c r="G1023" s="35">
        <v>1021</v>
      </c>
      <c r="H1023" s="239">
        <f t="shared" ca="1" si="28"/>
        <v>-2.1312768084510617E-2</v>
      </c>
    </row>
    <row r="1024" spans="7:8" x14ac:dyDescent="0.3">
      <c r="G1024" s="35">
        <v>1022</v>
      </c>
      <c r="H1024" s="239">
        <f t="shared" ca="1" si="28"/>
        <v>1.266723058980589E-2</v>
      </c>
    </row>
    <row r="1025" spans="7:8" x14ac:dyDescent="0.3">
      <c r="G1025" s="35">
        <v>1023</v>
      </c>
      <c r="H1025" s="239">
        <f t="shared" ca="1" si="28"/>
        <v>-1.4242200798012536E-3</v>
      </c>
    </row>
    <row r="1026" spans="7:8" x14ac:dyDescent="0.3">
      <c r="G1026" s="35">
        <v>1024</v>
      </c>
      <c r="H1026" s="239">
        <f t="shared" ca="1" si="28"/>
        <v>1.9706315400963237E-2</v>
      </c>
    </row>
    <row r="1027" spans="7:8" x14ac:dyDescent="0.3">
      <c r="G1027" s="35">
        <v>1025</v>
      </c>
      <c r="H1027" s="239">
        <f t="shared" ca="1" si="28"/>
        <v>8.4710185617590372E-3</v>
      </c>
    </row>
    <row r="1028" spans="7:8" x14ac:dyDescent="0.3">
      <c r="G1028" s="35">
        <v>1026</v>
      </c>
      <c r="H1028" s="239">
        <f t="shared" ref="H1028:H1091" ca="1" si="29">_xlfn.NORM.INV(RAND(),N$5,N$6)</f>
        <v>-1.4019807800584511E-2</v>
      </c>
    </row>
    <row r="1029" spans="7:8" x14ac:dyDescent="0.3">
      <c r="G1029" s="35">
        <v>1027</v>
      </c>
      <c r="H1029" s="239">
        <f t="shared" ca="1" si="29"/>
        <v>-4.2717062384106157E-2</v>
      </c>
    </row>
    <row r="1030" spans="7:8" x14ac:dyDescent="0.3">
      <c r="G1030" s="35">
        <v>1028</v>
      </c>
      <c r="H1030" s="239">
        <f t="shared" ca="1" si="29"/>
        <v>2.3864895672509132E-2</v>
      </c>
    </row>
    <row r="1031" spans="7:8" x14ac:dyDescent="0.3">
      <c r="G1031" s="35">
        <v>1029</v>
      </c>
      <c r="H1031" s="239">
        <f t="shared" ca="1" si="29"/>
        <v>3.3311977549124579E-2</v>
      </c>
    </row>
    <row r="1032" spans="7:8" x14ac:dyDescent="0.3">
      <c r="G1032" s="35">
        <v>1030</v>
      </c>
      <c r="H1032" s="239">
        <f t="shared" ca="1" si="29"/>
        <v>-4.2394111937779026E-2</v>
      </c>
    </row>
    <row r="1033" spans="7:8" x14ac:dyDescent="0.3">
      <c r="G1033" s="35">
        <v>1031</v>
      </c>
      <c r="H1033" s="239">
        <f t="shared" ca="1" si="29"/>
        <v>7.2817693871467934E-3</v>
      </c>
    </row>
    <row r="1034" spans="7:8" x14ac:dyDescent="0.3">
      <c r="G1034" s="35">
        <v>1032</v>
      </c>
      <c r="H1034" s="239">
        <f t="shared" ca="1" si="29"/>
        <v>1.4468394601806794E-2</v>
      </c>
    </row>
    <row r="1035" spans="7:8" x14ac:dyDescent="0.3">
      <c r="G1035" s="35">
        <v>1033</v>
      </c>
      <c r="H1035" s="239">
        <f t="shared" ca="1" si="29"/>
        <v>2.4528436120535298E-2</v>
      </c>
    </row>
    <row r="1036" spans="7:8" x14ac:dyDescent="0.3">
      <c r="G1036" s="35">
        <v>1034</v>
      </c>
      <c r="H1036" s="239">
        <f t="shared" ca="1" si="29"/>
        <v>-4.08476080523563E-2</v>
      </c>
    </row>
    <row r="1037" spans="7:8" x14ac:dyDescent="0.3">
      <c r="G1037" s="35">
        <v>1035</v>
      </c>
      <c r="H1037" s="239">
        <f t="shared" ca="1" si="29"/>
        <v>-1.0789845304417775E-2</v>
      </c>
    </row>
    <row r="1038" spans="7:8" x14ac:dyDescent="0.3">
      <c r="G1038" s="35">
        <v>1036</v>
      </c>
      <c r="H1038" s="239">
        <f t="shared" ca="1" si="29"/>
        <v>3.4632769688712345E-2</v>
      </c>
    </row>
    <row r="1039" spans="7:8" x14ac:dyDescent="0.3">
      <c r="G1039" s="35">
        <v>1037</v>
      </c>
      <c r="H1039" s="239">
        <f t="shared" ca="1" si="29"/>
        <v>-3.4940713401406948E-2</v>
      </c>
    </row>
    <row r="1040" spans="7:8" x14ac:dyDescent="0.3">
      <c r="G1040" s="35">
        <v>1038</v>
      </c>
      <c r="H1040" s="239">
        <f t="shared" ca="1" si="29"/>
        <v>-5.1736242330419416E-2</v>
      </c>
    </row>
    <row r="1041" spans="7:8" x14ac:dyDescent="0.3">
      <c r="G1041" s="35">
        <v>1039</v>
      </c>
      <c r="H1041" s="239">
        <f t="shared" ca="1" si="29"/>
        <v>3.6072558908769127E-2</v>
      </c>
    </row>
    <row r="1042" spans="7:8" x14ac:dyDescent="0.3">
      <c r="G1042" s="35">
        <v>1040</v>
      </c>
      <c r="H1042" s="239">
        <f t="shared" ca="1" si="29"/>
        <v>1.2859914745912353E-2</v>
      </c>
    </row>
    <row r="1043" spans="7:8" x14ac:dyDescent="0.3">
      <c r="G1043" s="35">
        <v>1041</v>
      </c>
      <c r="H1043" s="239">
        <f t="shared" ca="1" si="29"/>
        <v>2.9879130198709044E-3</v>
      </c>
    </row>
    <row r="1044" spans="7:8" x14ac:dyDescent="0.3">
      <c r="G1044" s="35">
        <v>1042</v>
      </c>
      <c r="H1044" s="239">
        <f t="shared" ca="1" si="29"/>
        <v>-1.4442885788721004E-2</v>
      </c>
    </row>
    <row r="1045" spans="7:8" x14ac:dyDescent="0.3">
      <c r="G1045" s="35">
        <v>1043</v>
      </c>
      <c r="H1045" s="239">
        <f t="shared" ca="1" si="29"/>
        <v>2.7560612665143147E-2</v>
      </c>
    </row>
    <row r="1046" spans="7:8" x14ac:dyDescent="0.3">
      <c r="G1046" s="35">
        <v>1044</v>
      </c>
      <c r="H1046" s="239">
        <f t="shared" ca="1" si="29"/>
        <v>-4.5514606133393948E-2</v>
      </c>
    </row>
    <row r="1047" spans="7:8" x14ac:dyDescent="0.3">
      <c r="G1047" s="35">
        <v>1045</v>
      </c>
      <c r="H1047" s="239">
        <f t="shared" ca="1" si="29"/>
        <v>-1.2917398252582139E-2</v>
      </c>
    </row>
    <row r="1048" spans="7:8" x14ac:dyDescent="0.3">
      <c r="G1048" s="35">
        <v>1046</v>
      </c>
      <c r="H1048" s="239">
        <f t="shared" ca="1" si="29"/>
        <v>-6.2118900663571737E-2</v>
      </c>
    </row>
    <row r="1049" spans="7:8" x14ac:dyDescent="0.3">
      <c r="G1049" s="35">
        <v>1047</v>
      </c>
      <c r="H1049" s="239">
        <f t="shared" ca="1" si="29"/>
        <v>-4.9869766083748199E-2</v>
      </c>
    </row>
    <row r="1050" spans="7:8" x14ac:dyDescent="0.3">
      <c r="G1050" s="35">
        <v>1048</v>
      </c>
      <c r="H1050" s="239">
        <f t="shared" ca="1" si="29"/>
        <v>-3.4126256725176517E-2</v>
      </c>
    </row>
    <row r="1051" spans="7:8" x14ac:dyDescent="0.3">
      <c r="G1051" s="35">
        <v>1049</v>
      </c>
      <c r="H1051" s="239">
        <f t="shared" ca="1" si="29"/>
        <v>5.8047544961713007E-2</v>
      </c>
    </row>
    <row r="1052" spans="7:8" x14ac:dyDescent="0.3">
      <c r="G1052" s="35">
        <v>1050</v>
      </c>
      <c r="H1052" s="239">
        <f t="shared" ca="1" si="29"/>
        <v>-1.4832911854546944E-2</v>
      </c>
    </row>
    <row r="1053" spans="7:8" x14ac:dyDescent="0.3">
      <c r="G1053" s="35">
        <v>1051</v>
      </c>
      <c r="H1053" s="239">
        <f t="shared" ca="1" si="29"/>
        <v>-5.2278655853411279E-2</v>
      </c>
    </row>
    <row r="1054" spans="7:8" x14ac:dyDescent="0.3">
      <c r="G1054" s="35">
        <v>1052</v>
      </c>
      <c r="H1054" s="239">
        <f t="shared" ca="1" si="29"/>
        <v>-1.7722671238306193E-2</v>
      </c>
    </row>
    <row r="1055" spans="7:8" x14ac:dyDescent="0.3">
      <c r="G1055" s="35">
        <v>1053</v>
      </c>
      <c r="H1055" s="239">
        <f t="shared" ca="1" si="29"/>
        <v>8.4159628435036687E-2</v>
      </c>
    </row>
    <row r="1056" spans="7:8" x14ac:dyDescent="0.3">
      <c r="G1056" s="35">
        <v>1054</v>
      </c>
      <c r="H1056" s="239">
        <f t="shared" ca="1" si="29"/>
        <v>-4.592620081983529E-2</v>
      </c>
    </row>
    <row r="1057" spans="7:8" x14ac:dyDescent="0.3">
      <c r="G1057" s="35">
        <v>1055</v>
      </c>
      <c r="H1057" s="239">
        <f t="shared" ca="1" si="29"/>
        <v>2.6267700599489182E-2</v>
      </c>
    </row>
    <row r="1058" spans="7:8" x14ac:dyDescent="0.3">
      <c r="G1058" s="35">
        <v>1056</v>
      </c>
      <c r="H1058" s="239">
        <f t="shared" ca="1" si="29"/>
        <v>2.6499976615385216E-2</v>
      </c>
    </row>
    <row r="1059" spans="7:8" x14ac:dyDescent="0.3">
      <c r="G1059" s="35">
        <v>1057</v>
      </c>
      <c r="H1059" s="239">
        <f t="shared" ca="1" si="29"/>
        <v>1.817851845868091E-2</v>
      </c>
    </row>
    <row r="1060" spans="7:8" x14ac:dyDescent="0.3">
      <c r="G1060" s="35">
        <v>1058</v>
      </c>
      <c r="H1060" s="239">
        <f t="shared" ca="1" si="29"/>
        <v>-2.4434771161249841E-2</v>
      </c>
    </row>
    <row r="1061" spans="7:8" x14ac:dyDescent="0.3">
      <c r="G1061" s="35">
        <v>1059</v>
      </c>
      <c r="H1061" s="239">
        <f t="shared" ca="1" si="29"/>
        <v>-1.3712674219516066E-2</v>
      </c>
    </row>
    <row r="1062" spans="7:8" x14ac:dyDescent="0.3">
      <c r="G1062" s="35">
        <v>1060</v>
      </c>
      <c r="H1062" s="239">
        <f t="shared" ca="1" si="29"/>
        <v>-3.1432524581874566E-2</v>
      </c>
    </row>
    <row r="1063" spans="7:8" x14ac:dyDescent="0.3">
      <c r="G1063" s="35">
        <v>1061</v>
      </c>
      <c r="H1063" s="239">
        <f t="shared" ca="1" si="29"/>
        <v>-1.1669103481316157E-2</v>
      </c>
    </row>
    <row r="1064" spans="7:8" x14ac:dyDescent="0.3">
      <c r="G1064" s="35">
        <v>1062</v>
      </c>
      <c r="H1064" s="239">
        <f t="shared" ca="1" si="29"/>
        <v>-2.2423987423115167E-2</v>
      </c>
    </row>
    <row r="1065" spans="7:8" x14ac:dyDescent="0.3">
      <c r="G1065" s="35">
        <v>1063</v>
      </c>
      <c r="H1065" s="239">
        <f t="shared" ca="1" si="29"/>
        <v>5.1342925236929918E-2</v>
      </c>
    </row>
    <row r="1066" spans="7:8" x14ac:dyDescent="0.3">
      <c r="G1066" s="35">
        <v>1064</v>
      </c>
      <c r="H1066" s="239">
        <f t="shared" ca="1" si="29"/>
        <v>-6.5067848986256165E-3</v>
      </c>
    </row>
    <row r="1067" spans="7:8" x14ac:dyDescent="0.3">
      <c r="G1067" s="35">
        <v>1065</v>
      </c>
      <c r="H1067" s="239">
        <f t="shared" ca="1" si="29"/>
        <v>-1.831959792202428E-3</v>
      </c>
    </row>
    <row r="1068" spans="7:8" x14ac:dyDescent="0.3">
      <c r="G1068" s="35">
        <v>1066</v>
      </c>
      <c r="H1068" s="239">
        <f t="shared" ca="1" si="29"/>
        <v>3.0725497021305261E-2</v>
      </c>
    </row>
    <row r="1069" spans="7:8" x14ac:dyDescent="0.3">
      <c r="G1069" s="35">
        <v>1067</v>
      </c>
      <c r="H1069" s="239">
        <f t="shared" ca="1" si="29"/>
        <v>6.0109651194711844E-2</v>
      </c>
    </row>
    <row r="1070" spans="7:8" x14ac:dyDescent="0.3">
      <c r="G1070" s="35">
        <v>1068</v>
      </c>
      <c r="H1070" s="239">
        <f t="shared" ca="1" si="29"/>
        <v>3.0046463195134477E-2</v>
      </c>
    </row>
    <row r="1071" spans="7:8" x14ac:dyDescent="0.3">
      <c r="G1071" s="35">
        <v>1069</v>
      </c>
      <c r="H1071" s="239">
        <f t="shared" ca="1" si="29"/>
        <v>3.9841883253974676E-2</v>
      </c>
    </row>
    <row r="1072" spans="7:8" x14ac:dyDescent="0.3">
      <c r="G1072" s="35">
        <v>1070</v>
      </c>
      <c r="H1072" s="239">
        <f t="shared" ca="1" si="29"/>
        <v>2.5173199430632866E-2</v>
      </c>
    </row>
    <row r="1073" spans="7:8" x14ac:dyDescent="0.3">
      <c r="G1073" s="35">
        <v>1071</v>
      </c>
      <c r="H1073" s="239">
        <f t="shared" ca="1" si="29"/>
        <v>-3.3354460450689934E-3</v>
      </c>
    </row>
    <row r="1074" spans="7:8" x14ac:dyDescent="0.3">
      <c r="G1074" s="35">
        <v>1072</v>
      </c>
      <c r="H1074" s="239">
        <f t="shared" ca="1" si="29"/>
        <v>6.7330329317386636E-3</v>
      </c>
    </row>
    <row r="1075" spans="7:8" x14ac:dyDescent="0.3">
      <c r="G1075" s="35">
        <v>1073</v>
      </c>
      <c r="H1075" s="239">
        <f t="shared" ca="1" si="29"/>
        <v>1.6403182033486351E-2</v>
      </c>
    </row>
    <row r="1076" spans="7:8" x14ac:dyDescent="0.3">
      <c r="G1076" s="35">
        <v>1074</v>
      </c>
      <c r="H1076" s="239">
        <f t="shared" ca="1" si="29"/>
        <v>2.7138442946774279E-2</v>
      </c>
    </row>
    <row r="1077" spans="7:8" x14ac:dyDescent="0.3">
      <c r="G1077" s="35">
        <v>1075</v>
      </c>
      <c r="H1077" s="239">
        <f t="shared" ca="1" si="29"/>
        <v>5.7174262660920717E-2</v>
      </c>
    </row>
    <row r="1078" spans="7:8" x14ac:dyDescent="0.3">
      <c r="G1078" s="35">
        <v>1076</v>
      </c>
      <c r="H1078" s="239">
        <f t="shared" ca="1" si="29"/>
        <v>-6.7548955183519541E-2</v>
      </c>
    </row>
    <row r="1079" spans="7:8" x14ac:dyDescent="0.3">
      <c r="G1079" s="35">
        <v>1077</v>
      </c>
      <c r="H1079" s="239">
        <f t="shared" ca="1" si="29"/>
        <v>7.05636852304706E-3</v>
      </c>
    </row>
    <row r="1080" spans="7:8" x14ac:dyDescent="0.3">
      <c r="G1080" s="35">
        <v>1078</v>
      </c>
      <c r="H1080" s="239">
        <f t="shared" ca="1" si="29"/>
        <v>-1.5252193902813255E-2</v>
      </c>
    </row>
    <row r="1081" spans="7:8" x14ac:dyDescent="0.3">
      <c r="G1081" s="35">
        <v>1079</v>
      </c>
      <c r="H1081" s="239">
        <f t="shared" ca="1" si="29"/>
        <v>2.6687016717215684E-2</v>
      </c>
    </row>
    <row r="1082" spans="7:8" x14ac:dyDescent="0.3">
      <c r="G1082" s="35">
        <v>1080</v>
      </c>
      <c r="H1082" s="239">
        <f t="shared" ca="1" si="29"/>
        <v>-1.1688502599789968E-2</v>
      </c>
    </row>
    <row r="1083" spans="7:8" x14ac:dyDescent="0.3">
      <c r="G1083" s="35">
        <v>1081</v>
      </c>
      <c r="H1083" s="239">
        <f t="shared" ca="1" si="29"/>
        <v>5.0565605355223286E-3</v>
      </c>
    </row>
    <row r="1084" spans="7:8" x14ac:dyDescent="0.3">
      <c r="G1084" s="35">
        <v>1082</v>
      </c>
      <c r="H1084" s="239">
        <f t="shared" ca="1" si="29"/>
        <v>-1.112741996005806E-4</v>
      </c>
    </row>
    <row r="1085" spans="7:8" x14ac:dyDescent="0.3">
      <c r="G1085" s="35">
        <v>1083</v>
      </c>
      <c r="H1085" s="239">
        <f t="shared" ca="1" si="29"/>
        <v>-1.2215624410596728E-2</v>
      </c>
    </row>
    <row r="1086" spans="7:8" x14ac:dyDescent="0.3">
      <c r="G1086" s="35">
        <v>1084</v>
      </c>
      <c r="H1086" s="239">
        <f t="shared" ca="1" si="29"/>
        <v>5.1036914474749284E-2</v>
      </c>
    </row>
    <row r="1087" spans="7:8" x14ac:dyDescent="0.3">
      <c r="G1087" s="35">
        <v>1085</v>
      </c>
      <c r="H1087" s="239">
        <f t="shared" ca="1" si="29"/>
        <v>-1.0690018244424046E-2</v>
      </c>
    </row>
    <row r="1088" spans="7:8" x14ac:dyDescent="0.3">
      <c r="G1088" s="35">
        <v>1086</v>
      </c>
      <c r="H1088" s="239">
        <f t="shared" ca="1" si="29"/>
        <v>-1.7211710684884543E-2</v>
      </c>
    </row>
    <row r="1089" spans="7:8" x14ac:dyDescent="0.3">
      <c r="G1089" s="35">
        <v>1087</v>
      </c>
      <c r="H1089" s="239">
        <f t="shared" ca="1" si="29"/>
        <v>7.5918291392373133E-2</v>
      </c>
    </row>
    <row r="1090" spans="7:8" x14ac:dyDescent="0.3">
      <c r="G1090" s="35">
        <v>1088</v>
      </c>
      <c r="H1090" s="239">
        <f t="shared" ca="1" si="29"/>
        <v>9.2567201765411805E-2</v>
      </c>
    </row>
    <row r="1091" spans="7:8" x14ac:dyDescent="0.3">
      <c r="G1091" s="35">
        <v>1089</v>
      </c>
      <c r="H1091" s="239">
        <f t="shared" ca="1" si="29"/>
        <v>-1.3550813541587482E-2</v>
      </c>
    </row>
    <row r="1092" spans="7:8" x14ac:dyDescent="0.3">
      <c r="G1092" s="35">
        <v>1090</v>
      </c>
      <c r="H1092" s="239">
        <f t="shared" ref="H1092:H1155" ca="1" si="30">_xlfn.NORM.INV(RAND(),N$5,N$6)</f>
        <v>-4.5037645887483678E-2</v>
      </c>
    </row>
    <row r="1093" spans="7:8" x14ac:dyDescent="0.3">
      <c r="G1093" s="35">
        <v>1091</v>
      </c>
      <c r="H1093" s="239">
        <f t="shared" ca="1" si="30"/>
        <v>1.3627854537416099E-2</v>
      </c>
    </row>
    <row r="1094" spans="7:8" x14ac:dyDescent="0.3">
      <c r="G1094" s="35">
        <v>1092</v>
      </c>
      <c r="H1094" s="239">
        <f t="shared" ca="1" si="30"/>
        <v>-1.4848077775323057E-2</v>
      </c>
    </row>
    <row r="1095" spans="7:8" x14ac:dyDescent="0.3">
      <c r="G1095" s="35">
        <v>1093</v>
      </c>
      <c r="H1095" s="239">
        <f t="shared" ca="1" si="30"/>
        <v>5.1854515168392512E-2</v>
      </c>
    </row>
    <row r="1096" spans="7:8" x14ac:dyDescent="0.3">
      <c r="G1096" s="35">
        <v>1094</v>
      </c>
      <c r="H1096" s="239">
        <f t="shared" ca="1" si="30"/>
        <v>-2.4438628385342422E-2</v>
      </c>
    </row>
    <row r="1097" spans="7:8" x14ac:dyDescent="0.3">
      <c r="G1097" s="35">
        <v>1095</v>
      </c>
      <c r="H1097" s="239">
        <f t="shared" ca="1" si="30"/>
        <v>2.4094127923057658E-2</v>
      </c>
    </row>
    <row r="1098" spans="7:8" x14ac:dyDescent="0.3">
      <c r="G1098" s="35">
        <v>1096</v>
      </c>
      <c r="H1098" s="239">
        <f t="shared" ca="1" si="30"/>
        <v>-1.5435714358605097E-2</v>
      </c>
    </row>
    <row r="1099" spans="7:8" x14ac:dyDescent="0.3">
      <c r="G1099" s="35">
        <v>1097</v>
      </c>
      <c r="H1099" s="239">
        <f t="shared" ca="1" si="30"/>
        <v>1.7115297242735236E-2</v>
      </c>
    </row>
    <row r="1100" spans="7:8" x14ac:dyDescent="0.3">
      <c r="G1100" s="35">
        <v>1098</v>
      </c>
      <c r="H1100" s="239">
        <f t="shared" ca="1" si="30"/>
        <v>4.601105959519123E-2</v>
      </c>
    </row>
    <row r="1101" spans="7:8" x14ac:dyDescent="0.3">
      <c r="G1101" s="35">
        <v>1099</v>
      </c>
      <c r="H1101" s="239">
        <f t="shared" ca="1" si="30"/>
        <v>-3.6726345354596297E-2</v>
      </c>
    </row>
    <row r="1102" spans="7:8" x14ac:dyDescent="0.3">
      <c r="G1102" s="35">
        <v>1100</v>
      </c>
      <c r="H1102" s="239">
        <f t="shared" ca="1" si="30"/>
        <v>3.1659091683032194E-2</v>
      </c>
    </row>
    <row r="1103" spans="7:8" x14ac:dyDescent="0.3">
      <c r="G1103" s="35">
        <v>1101</v>
      </c>
      <c r="H1103" s="239">
        <f t="shared" ca="1" si="30"/>
        <v>-7.8139901845161071E-3</v>
      </c>
    </row>
    <row r="1104" spans="7:8" x14ac:dyDescent="0.3">
      <c r="G1104" s="35">
        <v>1102</v>
      </c>
      <c r="H1104" s="239">
        <f t="shared" ca="1" si="30"/>
        <v>-1.3358483450529705E-2</v>
      </c>
    </row>
    <row r="1105" spans="7:8" x14ac:dyDescent="0.3">
      <c r="G1105" s="35">
        <v>1103</v>
      </c>
      <c r="H1105" s="239">
        <f t="shared" ca="1" si="30"/>
        <v>-2.0572553298976816E-2</v>
      </c>
    </row>
    <row r="1106" spans="7:8" x14ac:dyDescent="0.3">
      <c r="G1106" s="35">
        <v>1104</v>
      </c>
      <c r="H1106" s="239">
        <f t="shared" ca="1" si="30"/>
        <v>-2.4748539285411895E-2</v>
      </c>
    </row>
    <row r="1107" spans="7:8" x14ac:dyDescent="0.3">
      <c r="G1107" s="35">
        <v>1105</v>
      </c>
      <c r="H1107" s="239">
        <f t="shared" ca="1" si="30"/>
        <v>2.1418966331601719E-2</v>
      </c>
    </row>
    <row r="1108" spans="7:8" x14ac:dyDescent="0.3">
      <c r="G1108" s="35">
        <v>1106</v>
      </c>
      <c r="H1108" s="239">
        <f t="shared" ca="1" si="30"/>
        <v>1.3666362501161426E-2</v>
      </c>
    </row>
    <row r="1109" spans="7:8" x14ac:dyDescent="0.3">
      <c r="G1109" s="35">
        <v>1107</v>
      </c>
      <c r="H1109" s="239">
        <f t="shared" ca="1" si="30"/>
        <v>-1.4791015086482541E-2</v>
      </c>
    </row>
    <row r="1110" spans="7:8" x14ac:dyDescent="0.3">
      <c r="G1110" s="35">
        <v>1108</v>
      </c>
      <c r="H1110" s="239">
        <f t="shared" ca="1" si="30"/>
        <v>-6.02840383655706E-2</v>
      </c>
    </row>
    <row r="1111" spans="7:8" x14ac:dyDescent="0.3">
      <c r="G1111" s="35">
        <v>1109</v>
      </c>
      <c r="H1111" s="239">
        <f t="shared" ca="1" si="30"/>
        <v>6.923565852878481E-3</v>
      </c>
    </row>
    <row r="1112" spans="7:8" x14ac:dyDescent="0.3">
      <c r="G1112" s="35">
        <v>1110</v>
      </c>
      <c r="H1112" s="239">
        <f t="shared" ca="1" si="30"/>
        <v>-1.9504655411830583E-2</v>
      </c>
    </row>
    <row r="1113" spans="7:8" x14ac:dyDescent="0.3">
      <c r="G1113" s="35">
        <v>1111</v>
      </c>
      <c r="H1113" s="239">
        <f t="shared" ca="1" si="30"/>
        <v>3.0226222137732343E-2</v>
      </c>
    </row>
    <row r="1114" spans="7:8" x14ac:dyDescent="0.3">
      <c r="G1114" s="35">
        <v>1112</v>
      </c>
      <c r="H1114" s="239">
        <f t="shared" ca="1" si="30"/>
        <v>-3.1806751828784542E-2</v>
      </c>
    </row>
    <row r="1115" spans="7:8" x14ac:dyDescent="0.3">
      <c r="G1115" s="35">
        <v>1113</v>
      </c>
      <c r="H1115" s="239">
        <f t="shared" ca="1" si="30"/>
        <v>5.0844137224302248E-2</v>
      </c>
    </row>
    <row r="1116" spans="7:8" x14ac:dyDescent="0.3">
      <c r="G1116" s="35">
        <v>1114</v>
      </c>
      <c r="H1116" s="239">
        <f t="shared" ca="1" si="30"/>
        <v>3.4248426920907647E-2</v>
      </c>
    </row>
    <row r="1117" spans="7:8" x14ac:dyDescent="0.3">
      <c r="G1117" s="35">
        <v>1115</v>
      </c>
      <c r="H1117" s="239">
        <f t="shared" ca="1" si="30"/>
        <v>1.1464319158855082E-2</v>
      </c>
    </row>
    <row r="1118" spans="7:8" x14ac:dyDescent="0.3">
      <c r="G1118" s="35">
        <v>1116</v>
      </c>
      <c r="H1118" s="239">
        <f t="shared" ca="1" si="30"/>
        <v>-4.7266988043558771E-2</v>
      </c>
    </row>
    <row r="1119" spans="7:8" x14ac:dyDescent="0.3">
      <c r="G1119" s="35">
        <v>1117</v>
      </c>
      <c r="H1119" s="239">
        <f t="shared" ca="1" si="30"/>
        <v>1.8112786993411411E-2</v>
      </c>
    </row>
    <row r="1120" spans="7:8" x14ac:dyDescent="0.3">
      <c r="G1120" s="35">
        <v>1118</v>
      </c>
      <c r="H1120" s="239">
        <f t="shared" ca="1" si="30"/>
        <v>-1.9273123079790282E-3</v>
      </c>
    </row>
    <row r="1121" spans="7:8" x14ac:dyDescent="0.3">
      <c r="G1121" s="35">
        <v>1119</v>
      </c>
      <c r="H1121" s="239">
        <f t="shared" ca="1" si="30"/>
        <v>2.9178898778173831E-4</v>
      </c>
    </row>
    <row r="1122" spans="7:8" x14ac:dyDescent="0.3">
      <c r="G1122" s="35">
        <v>1120</v>
      </c>
      <c r="H1122" s="239">
        <f t="shared" ca="1" si="30"/>
        <v>4.4437101651109374E-2</v>
      </c>
    </row>
    <row r="1123" spans="7:8" x14ac:dyDescent="0.3">
      <c r="G1123" s="35">
        <v>1121</v>
      </c>
      <c r="H1123" s="239">
        <f t="shared" ca="1" si="30"/>
        <v>8.2975979546200482E-3</v>
      </c>
    </row>
    <row r="1124" spans="7:8" x14ac:dyDescent="0.3">
      <c r="G1124" s="35">
        <v>1122</v>
      </c>
      <c r="H1124" s="239">
        <f t="shared" ca="1" si="30"/>
        <v>-1.3831852955679142E-3</v>
      </c>
    </row>
    <row r="1125" spans="7:8" x14ac:dyDescent="0.3">
      <c r="G1125" s="35">
        <v>1123</v>
      </c>
      <c r="H1125" s="239">
        <f t="shared" ca="1" si="30"/>
        <v>-8.124245823438446E-2</v>
      </c>
    </row>
    <row r="1126" spans="7:8" x14ac:dyDescent="0.3">
      <c r="G1126" s="35">
        <v>1124</v>
      </c>
      <c r="H1126" s="239">
        <f t="shared" ca="1" si="30"/>
        <v>1.203973163210241E-2</v>
      </c>
    </row>
    <row r="1127" spans="7:8" x14ac:dyDescent="0.3">
      <c r="G1127" s="35">
        <v>1125</v>
      </c>
      <c r="H1127" s="239">
        <f t="shared" ca="1" si="30"/>
        <v>-8.8097436530889493E-3</v>
      </c>
    </row>
    <row r="1128" spans="7:8" x14ac:dyDescent="0.3">
      <c r="G1128" s="35">
        <v>1126</v>
      </c>
      <c r="H1128" s="239">
        <f t="shared" ca="1" si="30"/>
        <v>6.0321102830916407E-2</v>
      </c>
    </row>
    <row r="1129" spans="7:8" x14ac:dyDescent="0.3">
      <c r="G1129" s="35">
        <v>1127</v>
      </c>
      <c r="H1129" s="239">
        <f t="shared" ca="1" si="30"/>
        <v>3.6001405380066319E-2</v>
      </c>
    </row>
    <row r="1130" spans="7:8" x14ac:dyDescent="0.3">
      <c r="G1130" s="35">
        <v>1128</v>
      </c>
      <c r="H1130" s="239">
        <f t="shared" ca="1" si="30"/>
        <v>7.6521833162990901E-3</v>
      </c>
    </row>
    <row r="1131" spans="7:8" x14ac:dyDescent="0.3">
      <c r="G1131" s="35">
        <v>1129</v>
      </c>
      <c r="H1131" s="239">
        <f t="shared" ca="1" si="30"/>
        <v>2.8337847611460375E-2</v>
      </c>
    </row>
    <row r="1132" spans="7:8" x14ac:dyDescent="0.3">
      <c r="G1132" s="35">
        <v>1130</v>
      </c>
      <c r="H1132" s="239">
        <f t="shared" ca="1" si="30"/>
        <v>-1.2808905000090701E-2</v>
      </c>
    </row>
    <row r="1133" spans="7:8" x14ac:dyDescent="0.3">
      <c r="G1133" s="35">
        <v>1131</v>
      </c>
      <c r="H1133" s="239">
        <f t="shared" ca="1" si="30"/>
        <v>-2.0178685330467371E-2</v>
      </c>
    </row>
    <row r="1134" spans="7:8" x14ac:dyDescent="0.3">
      <c r="G1134" s="35">
        <v>1132</v>
      </c>
      <c r="H1134" s="239">
        <f t="shared" ca="1" si="30"/>
        <v>-1.5017902635178642E-2</v>
      </c>
    </row>
    <row r="1135" spans="7:8" x14ac:dyDescent="0.3">
      <c r="G1135" s="35">
        <v>1133</v>
      </c>
      <c r="H1135" s="239">
        <f t="shared" ca="1" si="30"/>
        <v>3.5693471487534781E-2</v>
      </c>
    </row>
    <row r="1136" spans="7:8" x14ac:dyDescent="0.3">
      <c r="G1136" s="35">
        <v>1134</v>
      </c>
      <c r="H1136" s="239">
        <f t="shared" ca="1" si="30"/>
        <v>3.0922777536001412E-2</v>
      </c>
    </row>
    <row r="1137" spans="7:8" x14ac:dyDescent="0.3">
      <c r="G1137" s="35">
        <v>1135</v>
      </c>
      <c r="H1137" s="239">
        <f t="shared" ca="1" si="30"/>
        <v>-3.1095709922917898E-2</v>
      </c>
    </row>
    <row r="1138" spans="7:8" x14ac:dyDescent="0.3">
      <c r="G1138" s="35">
        <v>1136</v>
      </c>
      <c r="H1138" s="239">
        <f t="shared" ca="1" si="30"/>
        <v>-9.5136739250036954E-3</v>
      </c>
    </row>
    <row r="1139" spans="7:8" x14ac:dyDescent="0.3">
      <c r="G1139" s="35">
        <v>1137</v>
      </c>
      <c r="H1139" s="239">
        <f t="shared" ca="1" si="30"/>
        <v>2.6460718645490735E-2</v>
      </c>
    </row>
    <row r="1140" spans="7:8" x14ac:dyDescent="0.3">
      <c r="G1140" s="35">
        <v>1138</v>
      </c>
      <c r="H1140" s="239">
        <f t="shared" ca="1" si="30"/>
        <v>4.7074954841900468E-2</v>
      </c>
    </row>
    <row r="1141" spans="7:8" x14ac:dyDescent="0.3">
      <c r="G1141" s="35">
        <v>1139</v>
      </c>
      <c r="H1141" s="239">
        <f t="shared" ca="1" si="30"/>
        <v>2.5078168683069665E-2</v>
      </c>
    </row>
    <row r="1142" spans="7:8" x14ac:dyDescent="0.3">
      <c r="G1142" s="35">
        <v>1140</v>
      </c>
      <c r="H1142" s="239">
        <f t="shared" ca="1" si="30"/>
        <v>-1.6398906870698747E-2</v>
      </c>
    </row>
    <row r="1143" spans="7:8" x14ac:dyDescent="0.3">
      <c r="G1143" s="35">
        <v>1141</v>
      </c>
      <c r="H1143" s="239">
        <f t="shared" ca="1" si="30"/>
        <v>-2.2330074240471585E-2</v>
      </c>
    </row>
    <row r="1144" spans="7:8" x14ac:dyDescent="0.3">
      <c r="G1144" s="35">
        <v>1142</v>
      </c>
      <c r="H1144" s="239">
        <f t="shared" ca="1" si="30"/>
        <v>4.3439969125686588E-2</v>
      </c>
    </row>
    <row r="1145" spans="7:8" x14ac:dyDescent="0.3">
      <c r="G1145" s="35">
        <v>1143</v>
      </c>
      <c r="H1145" s="239">
        <f t="shared" ca="1" si="30"/>
        <v>-8.6424492588212734E-3</v>
      </c>
    </row>
    <row r="1146" spans="7:8" x14ac:dyDescent="0.3">
      <c r="G1146" s="35">
        <v>1144</v>
      </c>
      <c r="H1146" s="239">
        <f t="shared" ca="1" si="30"/>
        <v>-9.7337594504697802E-4</v>
      </c>
    </row>
    <row r="1147" spans="7:8" x14ac:dyDescent="0.3">
      <c r="G1147" s="35">
        <v>1145</v>
      </c>
      <c r="H1147" s="239">
        <f t="shared" ca="1" si="30"/>
        <v>1.5633037457965258E-2</v>
      </c>
    </row>
    <row r="1148" spans="7:8" x14ac:dyDescent="0.3">
      <c r="G1148" s="35">
        <v>1146</v>
      </c>
      <c r="H1148" s="239">
        <f t="shared" ca="1" si="30"/>
        <v>-3.504411450211959E-2</v>
      </c>
    </row>
    <row r="1149" spans="7:8" x14ac:dyDescent="0.3">
      <c r="G1149" s="35">
        <v>1147</v>
      </c>
      <c r="H1149" s="239">
        <f t="shared" ca="1" si="30"/>
        <v>2.1111230512987921E-2</v>
      </c>
    </row>
    <row r="1150" spans="7:8" x14ac:dyDescent="0.3">
      <c r="G1150" s="35">
        <v>1148</v>
      </c>
      <c r="H1150" s="239">
        <f t="shared" ca="1" si="30"/>
        <v>-2.3771965409436765E-2</v>
      </c>
    </row>
    <row r="1151" spans="7:8" x14ac:dyDescent="0.3">
      <c r="G1151" s="35">
        <v>1149</v>
      </c>
      <c r="H1151" s="239">
        <f t="shared" ca="1" si="30"/>
        <v>3.3121665663971268E-3</v>
      </c>
    </row>
    <row r="1152" spans="7:8" x14ac:dyDescent="0.3">
      <c r="G1152" s="35">
        <v>1150</v>
      </c>
      <c r="H1152" s="239">
        <f t="shared" ca="1" si="30"/>
        <v>5.0522561096391895E-2</v>
      </c>
    </row>
    <row r="1153" spans="7:8" x14ac:dyDescent="0.3">
      <c r="G1153" s="35">
        <v>1151</v>
      </c>
      <c r="H1153" s="239">
        <f t="shared" ca="1" si="30"/>
        <v>7.2308983623819685E-4</v>
      </c>
    </row>
    <row r="1154" spans="7:8" x14ac:dyDescent="0.3">
      <c r="G1154" s="35">
        <v>1152</v>
      </c>
      <c r="H1154" s="239">
        <f t="shared" ca="1" si="30"/>
        <v>-2.0150482955227068E-2</v>
      </c>
    </row>
    <row r="1155" spans="7:8" x14ac:dyDescent="0.3">
      <c r="G1155" s="35">
        <v>1153</v>
      </c>
      <c r="H1155" s="239">
        <f t="shared" ca="1" si="30"/>
        <v>2.9123629655758789E-2</v>
      </c>
    </row>
    <row r="1156" spans="7:8" x14ac:dyDescent="0.3">
      <c r="G1156" s="35">
        <v>1154</v>
      </c>
      <c r="H1156" s="239">
        <f t="shared" ref="H1156:H1219" ca="1" si="31">_xlfn.NORM.INV(RAND(),N$5,N$6)</f>
        <v>-1.5409513345309045E-2</v>
      </c>
    </row>
    <row r="1157" spans="7:8" x14ac:dyDescent="0.3">
      <c r="G1157" s="35">
        <v>1155</v>
      </c>
      <c r="H1157" s="239">
        <f t="shared" ca="1" si="31"/>
        <v>-2.476243151617652E-2</v>
      </c>
    </row>
    <row r="1158" spans="7:8" x14ac:dyDescent="0.3">
      <c r="G1158" s="35">
        <v>1156</v>
      </c>
      <c r="H1158" s="239">
        <f t="shared" ca="1" si="31"/>
        <v>2.7217765254112444E-2</v>
      </c>
    </row>
    <row r="1159" spans="7:8" x14ac:dyDescent="0.3">
      <c r="G1159" s="35">
        <v>1157</v>
      </c>
      <c r="H1159" s="239">
        <f t="shared" ca="1" si="31"/>
        <v>-1.6628446555199496E-2</v>
      </c>
    </row>
    <row r="1160" spans="7:8" x14ac:dyDescent="0.3">
      <c r="G1160" s="35">
        <v>1158</v>
      </c>
      <c r="H1160" s="239">
        <f t="shared" ca="1" si="31"/>
        <v>3.9662328682587164E-2</v>
      </c>
    </row>
    <row r="1161" spans="7:8" x14ac:dyDescent="0.3">
      <c r="G1161" s="35">
        <v>1159</v>
      </c>
      <c r="H1161" s="239">
        <f t="shared" ca="1" si="31"/>
        <v>2.6051280394833322E-2</v>
      </c>
    </row>
    <row r="1162" spans="7:8" x14ac:dyDescent="0.3">
      <c r="G1162" s="35">
        <v>1160</v>
      </c>
      <c r="H1162" s="239">
        <f t="shared" ca="1" si="31"/>
        <v>8.9881362644616235E-3</v>
      </c>
    </row>
    <row r="1163" spans="7:8" x14ac:dyDescent="0.3">
      <c r="G1163" s="35">
        <v>1161</v>
      </c>
      <c r="H1163" s="239">
        <f t="shared" ca="1" si="31"/>
        <v>-3.8006131134699923E-2</v>
      </c>
    </row>
    <row r="1164" spans="7:8" x14ac:dyDescent="0.3">
      <c r="G1164" s="35">
        <v>1162</v>
      </c>
      <c r="H1164" s="239">
        <f t="shared" ca="1" si="31"/>
        <v>9.0433871574785857E-3</v>
      </c>
    </row>
    <row r="1165" spans="7:8" x14ac:dyDescent="0.3">
      <c r="G1165" s="35">
        <v>1163</v>
      </c>
      <c r="H1165" s="239">
        <f t="shared" ca="1" si="31"/>
        <v>-7.2101330596211807E-2</v>
      </c>
    </row>
    <row r="1166" spans="7:8" x14ac:dyDescent="0.3">
      <c r="G1166" s="35">
        <v>1164</v>
      </c>
      <c r="H1166" s="239">
        <f t="shared" ca="1" si="31"/>
        <v>-4.8948529335055793E-2</v>
      </c>
    </row>
    <row r="1167" spans="7:8" x14ac:dyDescent="0.3">
      <c r="G1167" s="35">
        <v>1165</v>
      </c>
      <c r="H1167" s="239">
        <f t="shared" ca="1" si="31"/>
        <v>1.504728674796265E-2</v>
      </c>
    </row>
    <row r="1168" spans="7:8" x14ac:dyDescent="0.3">
      <c r="G1168" s="35">
        <v>1166</v>
      </c>
      <c r="H1168" s="239">
        <f t="shared" ca="1" si="31"/>
        <v>4.5906537334249375E-2</v>
      </c>
    </row>
    <row r="1169" spans="7:8" x14ac:dyDescent="0.3">
      <c r="G1169" s="35">
        <v>1167</v>
      </c>
      <c r="H1169" s="239">
        <f t="shared" ca="1" si="31"/>
        <v>-4.349918897049959E-3</v>
      </c>
    </row>
    <row r="1170" spans="7:8" x14ac:dyDescent="0.3">
      <c r="G1170" s="35">
        <v>1168</v>
      </c>
      <c r="H1170" s="239">
        <f t="shared" ca="1" si="31"/>
        <v>2.0202514513562669E-2</v>
      </c>
    </row>
    <row r="1171" spans="7:8" x14ac:dyDescent="0.3">
      <c r="G1171" s="35">
        <v>1169</v>
      </c>
      <c r="H1171" s="239">
        <f t="shared" ca="1" si="31"/>
        <v>-1.1142707145537028E-3</v>
      </c>
    </row>
    <row r="1172" spans="7:8" x14ac:dyDescent="0.3">
      <c r="G1172" s="35">
        <v>1170</v>
      </c>
      <c r="H1172" s="239">
        <f t="shared" ca="1" si="31"/>
        <v>1.845510617142393E-2</v>
      </c>
    </row>
    <row r="1173" spans="7:8" x14ac:dyDescent="0.3">
      <c r="G1173" s="35">
        <v>1171</v>
      </c>
      <c r="H1173" s="239">
        <f t="shared" ca="1" si="31"/>
        <v>3.362231614925805E-2</v>
      </c>
    </row>
    <row r="1174" spans="7:8" x14ac:dyDescent="0.3">
      <c r="G1174" s="35">
        <v>1172</v>
      </c>
      <c r="H1174" s="239">
        <f t="shared" ca="1" si="31"/>
        <v>2.4065644901107453E-3</v>
      </c>
    </row>
    <row r="1175" spans="7:8" x14ac:dyDescent="0.3">
      <c r="G1175" s="35">
        <v>1173</v>
      </c>
      <c r="H1175" s="239">
        <f t="shared" ca="1" si="31"/>
        <v>-6.1316554814801243E-2</v>
      </c>
    </row>
    <row r="1176" spans="7:8" x14ac:dyDescent="0.3">
      <c r="G1176" s="35">
        <v>1174</v>
      </c>
      <c r="H1176" s="239">
        <f t="shared" ca="1" si="31"/>
        <v>-1.6389559541132942E-2</v>
      </c>
    </row>
    <row r="1177" spans="7:8" x14ac:dyDescent="0.3">
      <c r="G1177" s="35">
        <v>1175</v>
      </c>
      <c r="H1177" s="239">
        <f t="shared" ca="1" si="31"/>
        <v>2.2212766614256828E-2</v>
      </c>
    </row>
    <row r="1178" spans="7:8" x14ac:dyDescent="0.3">
      <c r="G1178" s="35">
        <v>1176</v>
      </c>
      <c r="H1178" s="239">
        <f t="shared" ca="1" si="31"/>
        <v>5.1669338550037996E-2</v>
      </c>
    </row>
    <row r="1179" spans="7:8" x14ac:dyDescent="0.3">
      <c r="G1179" s="35">
        <v>1177</v>
      </c>
      <c r="H1179" s="239">
        <f t="shared" ca="1" si="31"/>
        <v>2.5732602888728525E-2</v>
      </c>
    </row>
    <row r="1180" spans="7:8" x14ac:dyDescent="0.3">
      <c r="G1180" s="35">
        <v>1178</v>
      </c>
      <c r="H1180" s="239">
        <f t="shared" ca="1" si="31"/>
        <v>1.6257288191549694E-2</v>
      </c>
    </row>
    <row r="1181" spans="7:8" x14ac:dyDescent="0.3">
      <c r="G1181" s="35">
        <v>1179</v>
      </c>
      <c r="H1181" s="239">
        <f t="shared" ca="1" si="31"/>
        <v>-3.4519562072011768E-2</v>
      </c>
    </row>
    <row r="1182" spans="7:8" x14ac:dyDescent="0.3">
      <c r="G1182" s="35">
        <v>1180</v>
      </c>
      <c r="H1182" s="239">
        <f t="shared" ca="1" si="31"/>
        <v>1.5496782128162488E-2</v>
      </c>
    </row>
    <row r="1183" spans="7:8" x14ac:dyDescent="0.3">
      <c r="G1183" s="35">
        <v>1181</v>
      </c>
      <c r="H1183" s="239">
        <f t="shared" ca="1" si="31"/>
        <v>2.5195437290649141E-2</v>
      </c>
    </row>
    <row r="1184" spans="7:8" x14ac:dyDescent="0.3">
      <c r="G1184" s="35">
        <v>1182</v>
      </c>
      <c r="H1184" s="239">
        <f t="shared" ca="1" si="31"/>
        <v>-3.1466705837601819E-2</v>
      </c>
    </row>
    <row r="1185" spans="7:8" x14ac:dyDescent="0.3">
      <c r="G1185" s="35">
        <v>1183</v>
      </c>
      <c r="H1185" s="239">
        <f t="shared" ca="1" si="31"/>
        <v>2.4201302433995604E-2</v>
      </c>
    </row>
    <row r="1186" spans="7:8" x14ac:dyDescent="0.3">
      <c r="G1186" s="35">
        <v>1184</v>
      </c>
      <c r="H1186" s="239">
        <f t="shared" ca="1" si="31"/>
        <v>-4.8560964417775662E-4</v>
      </c>
    </row>
    <row r="1187" spans="7:8" x14ac:dyDescent="0.3">
      <c r="G1187" s="35">
        <v>1185</v>
      </c>
      <c r="H1187" s="239">
        <f t="shared" ca="1" si="31"/>
        <v>4.0685386870149927E-3</v>
      </c>
    </row>
    <row r="1188" spans="7:8" x14ac:dyDescent="0.3">
      <c r="G1188" s="35">
        <v>1186</v>
      </c>
      <c r="H1188" s="239">
        <f t="shared" ca="1" si="31"/>
        <v>2.9153427444471483E-2</v>
      </c>
    </row>
    <row r="1189" spans="7:8" x14ac:dyDescent="0.3">
      <c r="G1189" s="35">
        <v>1187</v>
      </c>
      <c r="H1189" s="239">
        <f t="shared" ca="1" si="31"/>
        <v>3.9081796613925808E-2</v>
      </c>
    </row>
    <row r="1190" spans="7:8" x14ac:dyDescent="0.3">
      <c r="G1190" s="35">
        <v>1188</v>
      </c>
      <c r="H1190" s="239">
        <f t="shared" ca="1" si="31"/>
        <v>-5.3652289535387017E-3</v>
      </c>
    </row>
    <row r="1191" spans="7:8" x14ac:dyDescent="0.3">
      <c r="G1191" s="35">
        <v>1189</v>
      </c>
      <c r="H1191" s="239">
        <f t="shared" ca="1" si="31"/>
        <v>6.5581303233368249E-2</v>
      </c>
    </row>
    <row r="1192" spans="7:8" x14ac:dyDescent="0.3">
      <c r="G1192" s="35">
        <v>1190</v>
      </c>
      <c r="H1192" s="239">
        <f t="shared" ca="1" si="31"/>
        <v>3.5047740679838478E-2</v>
      </c>
    </row>
    <row r="1193" spans="7:8" x14ac:dyDescent="0.3">
      <c r="G1193" s="35">
        <v>1191</v>
      </c>
      <c r="H1193" s="239">
        <f t="shared" ca="1" si="31"/>
        <v>-3.246280479882082E-2</v>
      </c>
    </row>
    <row r="1194" spans="7:8" x14ac:dyDescent="0.3">
      <c r="G1194" s="35">
        <v>1192</v>
      </c>
      <c r="H1194" s="239">
        <f t="shared" ca="1" si="31"/>
        <v>-3.9611783379468461E-2</v>
      </c>
    </row>
    <row r="1195" spans="7:8" x14ac:dyDescent="0.3">
      <c r="G1195" s="35">
        <v>1193</v>
      </c>
      <c r="H1195" s="239">
        <f t="shared" ca="1" si="31"/>
        <v>4.2044801791965777E-3</v>
      </c>
    </row>
    <row r="1196" spans="7:8" x14ac:dyDescent="0.3">
      <c r="G1196" s="35">
        <v>1194</v>
      </c>
      <c r="H1196" s="239">
        <f t="shared" ca="1" si="31"/>
        <v>-4.3821632588525025E-3</v>
      </c>
    </row>
    <row r="1197" spans="7:8" x14ac:dyDescent="0.3">
      <c r="G1197" s="35">
        <v>1195</v>
      </c>
      <c r="H1197" s="239">
        <f t="shared" ca="1" si="31"/>
        <v>9.0218362012060085E-3</v>
      </c>
    </row>
    <row r="1198" spans="7:8" x14ac:dyDescent="0.3">
      <c r="G1198" s="35">
        <v>1196</v>
      </c>
      <c r="H1198" s="239">
        <f t="shared" ca="1" si="31"/>
        <v>-2.3523123718244898E-2</v>
      </c>
    </row>
    <row r="1199" spans="7:8" x14ac:dyDescent="0.3">
      <c r="G1199" s="35">
        <v>1197</v>
      </c>
      <c r="H1199" s="239">
        <f t="shared" ca="1" si="31"/>
        <v>2.9242875590431868E-2</v>
      </c>
    </row>
    <row r="1200" spans="7:8" x14ac:dyDescent="0.3">
      <c r="G1200" s="35">
        <v>1198</v>
      </c>
      <c r="H1200" s="239">
        <f t="shared" ca="1" si="31"/>
        <v>1.6185139910433469E-2</v>
      </c>
    </row>
    <row r="1201" spans="7:8" x14ac:dyDescent="0.3">
      <c r="G1201" s="35">
        <v>1199</v>
      </c>
      <c r="H1201" s="239">
        <f t="shared" ca="1" si="31"/>
        <v>1.9589726285965333E-2</v>
      </c>
    </row>
    <row r="1202" spans="7:8" x14ac:dyDescent="0.3">
      <c r="G1202" s="35">
        <v>1200</v>
      </c>
      <c r="H1202" s="239">
        <f t="shared" ca="1" si="31"/>
        <v>-5.7788069346586486E-2</v>
      </c>
    </row>
    <row r="1203" spans="7:8" x14ac:dyDescent="0.3">
      <c r="G1203" s="35">
        <v>1201</v>
      </c>
      <c r="H1203" s="239">
        <f t="shared" ca="1" si="31"/>
        <v>-7.5460651382152555E-3</v>
      </c>
    </row>
    <row r="1204" spans="7:8" x14ac:dyDescent="0.3">
      <c r="G1204" s="35">
        <v>1202</v>
      </c>
      <c r="H1204" s="239">
        <f t="shared" ca="1" si="31"/>
        <v>2.4223968451910494E-2</v>
      </c>
    </row>
    <row r="1205" spans="7:8" x14ac:dyDescent="0.3">
      <c r="G1205" s="35">
        <v>1203</v>
      </c>
      <c r="H1205" s="239">
        <f t="shared" ca="1" si="31"/>
        <v>-3.4549892682719475E-3</v>
      </c>
    </row>
    <row r="1206" spans="7:8" x14ac:dyDescent="0.3">
      <c r="G1206" s="35">
        <v>1204</v>
      </c>
      <c r="H1206" s="239">
        <f t="shared" ca="1" si="31"/>
        <v>4.3673820965336157E-3</v>
      </c>
    </row>
    <row r="1207" spans="7:8" x14ac:dyDescent="0.3">
      <c r="G1207" s="35">
        <v>1205</v>
      </c>
      <c r="H1207" s="239">
        <f t="shared" ca="1" si="31"/>
        <v>-2.661697292127763E-2</v>
      </c>
    </row>
    <row r="1208" spans="7:8" x14ac:dyDescent="0.3">
      <c r="G1208" s="35">
        <v>1206</v>
      </c>
      <c r="H1208" s="239">
        <f t="shared" ca="1" si="31"/>
        <v>2.1599418623732523E-2</v>
      </c>
    </row>
    <row r="1209" spans="7:8" x14ac:dyDescent="0.3">
      <c r="G1209" s="35">
        <v>1207</v>
      </c>
      <c r="H1209" s="239">
        <f t="shared" ca="1" si="31"/>
        <v>-1.7039263459067669E-3</v>
      </c>
    </row>
    <row r="1210" spans="7:8" x14ac:dyDescent="0.3">
      <c r="G1210" s="35">
        <v>1208</v>
      </c>
      <c r="H1210" s="239">
        <f t="shared" ca="1" si="31"/>
        <v>-5.7183926996979477E-4</v>
      </c>
    </row>
    <row r="1211" spans="7:8" x14ac:dyDescent="0.3">
      <c r="G1211" s="35">
        <v>1209</v>
      </c>
      <c r="H1211" s="239">
        <f t="shared" ca="1" si="31"/>
        <v>-6.8882667411176044E-3</v>
      </c>
    </row>
    <row r="1212" spans="7:8" x14ac:dyDescent="0.3">
      <c r="G1212" s="35">
        <v>1210</v>
      </c>
      <c r="H1212" s="239">
        <f t="shared" ca="1" si="31"/>
        <v>3.5570097099794071E-2</v>
      </c>
    </row>
    <row r="1213" spans="7:8" x14ac:dyDescent="0.3">
      <c r="G1213" s="35">
        <v>1211</v>
      </c>
      <c r="H1213" s="239">
        <f t="shared" ca="1" si="31"/>
        <v>3.8553825997287912E-2</v>
      </c>
    </row>
    <row r="1214" spans="7:8" x14ac:dyDescent="0.3">
      <c r="G1214" s="35">
        <v>1212</v>
      </c>
      <c r="H1214" s="239">
        <f t="shared" ca="1" si="31"/>
        <v>3.4547663745656987E-2</v>
      </c>
    </row>
    <row r="1215" spans="7:8" x14ac:dyDescent="0.3">
      <c r="G1215" s="35">
        <v>1213</v>
      </c>
      <c r="H1215" s="239">
        <f t="shared" ca="1" si="31"/>
        <v>2.5361413859074564E-2</v>
      </c>
    </row>
    <row r="1216" spans="7:8" x14ac:dyDescent="0.3">
      <c r="G1216" s="35">
        <v>1214</v>
      </c>
      <c r="H1216" s="239">
        <f t="shared" ca="1" si="31"/>
        <v>5.784258528972722E-3</v>
      </c>
    </row>
    <row r="1217" spans="7:8" x14ac:dyDescent="0.3">
      <c r="G1217" s="35">
        <v>1215</v>
      </c>
      <c r="H1217" s="239">
        <f t="shared" ca="1" si="31"/>
        <v>4.0934569201291883E-2</v>
      </c>
    </row>
    <row r="1218" spans="7:8" x14ac:dyDescent="0.3">
      <c r="G1218" s="35">
        <v>1216</v>
      </c>
      <c r="H1218" s="239">
        <f t="shared" ca="1" si="31"/>
        <v>-1.9459067835972628E-2</v>
      </c>
    </row>
    <row r="1219" spans="7:8" x14ac:dyDescent="0.3">
      <c r="G1219" s="35">
        <v>1217</v>
      </c>
      <c r="H1219" s="239">
        <f t="shared" ca="1" si="31"/>
        <v>1.373513142177267E-2</v>
      </c>
    </row>
    <row r="1220" spans="7:8" x14ac:dyDescent="0.3">
      <c r="G1220" s="35">
        <v>1218</v>
      </c>
      <c r="H1220" s="239">
        <f t="shared" ref="H1220:H1283" ca="1" si="32">_xlfn.NORM.INV(RAND(),N$5,N$6)</f>
        <v>-8.6287316849959911E-3</v>
      </c>
    </row>
    <row r="1221" spans="7:8" x14ac:dyDescent="0.3">
      <c r="G1221" s="35">
        <v>1219</v>
      </c>
      <c r="H1221" s="239">
        <f t="shared" ca="1" si="32"/>
        <v>-8.8111909648704218E-4</v>
      </c>
    </row>
    <row r="1222" spans="7:8" x14ac:dyDescent="0.3">
      <c r="G1222" s="35">
        <v>1220</v>
      </c>
      <c r="H1222" s="239">
        <f t="shared" ca="1" si="32"/>
        <v>2.1006050329127526E-2</v>
      </c>
    </row>
    <row r="1223" spans="7:8" x14ac:dyDescent="0.3">
      <c r="G1223" s="35">
        <v>1221</v>
      </c>
      <c r="H1223" s="239">
        <f t="shared" ca="1" si="32"/>
        <v>3.0236976853314286E-2</v>
      </c>
    </row>
    <row r="1224" spans="7:8" x14ac:dyDescent="0.3">
      <c r="G1224" s="35">
        <v>1222</v>
      </c>
      <c r="H1224" s="239">
        <f t="shared" ca="1" si="32"/>
        <v>8.3982589941348829E-2</v>
      </c>
    </row>
    <row r="1225" spans="7:8" x14ac:dyDescent="0.3">
      <c r="G1225" s="35">
        <v>1223</v>
      </c>
      <c r="H1225" s="239">
        <f t="shared" ca="1" si="32"/>
        <v>1.8164159121112269E-2</v>
      </c>
    </row>
    <row r="1226" spans="7:8" x14ac:dyDescent="0.3">
      <c r="G1226" s="35">
        <v>1224</v>
      </c>
      <c r="H1226" s="239">
        <f t="shared" ca="1" si="32"/>
        <v>5.5994221744322809E-2</v>
      </c>
    </row>
    <row r="1227" spans="7:8" x14ac:dyDescent="0.3">
      <c r="G1227" s="35">
        <v>1225</v>
      </c>
      <c r="H1227" s="239">
        <f t="shared" ca="1" si="32"/>
        <v>-1.5198464922799308E-2</v>
      </c>
    </row>
    <row r="1228" spans="7:8" x14ac:dyDescent="0.3">
      <c r="G1228" s="35">
        <v>1226</v>
      </c>
      <c r="H1228" s="239">
        <f t="shared" ca="1" si="32"/>
        <v>-1.7869913662998727E-2</v>
      </c>
    </row>
    <row r="1229" spans="7:8" x14ac:dyDescent="0.3">
      <c r="G1229" s="35">
        <v>1227</v>
      </c>
      <c r="H1229" s="239">
        <f t="shared" ca="1" si="32"/>
        <v>1.0181043661624204E-2</v>
      </c>
    </row>
    <row r="1230" spans="7:8" x14ac:dyDescent="0.3">
      <c r="G1230" s="35">
        <v>1228</v>
      </c>
      <c r="H1230" s="239">
        <f t="shared" ca="1" si="32"/>
        <v>2.708459643611922E-2</v>
      </c>
    </row>
    <row r="1231" spans="7:8" x14ac:dyDescent="0.3">
      <c r="G1231" s="35">
        <v>1229</v>
      </c>
      <c r="H1231" s="239">
        <f t="shared" ca="1" si="32"/>
        <v>0.10959353639781294</v>
      </c>
    </row>
    <row r="1232" spans="7:8" x14ac:dyDescent="0.3">
      <c r="G1232" s="35">
        <v>1230</v>
      </c>
      <c r="H1232" s="239">
        <f t="shared" ca="1" si="32"/>
        <v>-6.1289713660661362E-3</v>
      </c>
    </row>
    <row r="1233" spans="7:8" x14ac:dyDescent="0.3">
      <c r="G1233" s="35">
        <v>1231</v>
      </c>
      <c r="H1233" s="239">
        <f t="shared" ca="1" si="32"/>
        <v>-2.7283616306332106E-2</v>
      </c>
    </row>
    <row r="1234" spans="7:8" x14ac:dyDescent="0.3">
      <c r="G1234" s="35">
        <v>1232</v>
      </c>
      <c r="H1234" s="239">
        <f t="shared" ca="1" si="32"/>
        <v>3.4376975398246357E-2</v>
      </c>
    </row>
    <row r="1235" spans="7:8" x14ac:dyDescent="0.3">
      <c r="G1235" s="35">
        <v>1233</v>
      </c>
      <c r="H1235" s="239">
        <f t="shared" ca="1" si="32"/>
        <v>-9.0620092375495245E-3</v>
      </c>
    </row>
    <row r="1236" spans="7:8" x14ac:dyDescent="0.3">
      <c r="G1236" s="35">
        <v>1234</v>
      </c>
      <c r="H1236" s="239">
        <f t="shared" ca="1" si="32"/>
        <v>-1.2108926955636128E-2</v>
      </c>
    </row>
    <row r="1237" spans="7:8" x14ac:dyDescent="0.3">
      <c r="G1237" s="35">
        <v>1235</v>
      </c>
      <c r="H1237" s="239">
        <f t="shared" ca="1" si="32"/>
        <v>-2.1388122919795607E-2</v>
      </c>
    </row>
    <row r="1238" spans="7:8" x14ac:dyDescent="0.3">
      <c r="G1238" s="35">
        <v>1236</v>
      </c>
      <c r="H1238" s="239">
        <f t="shared" ca="1" si="32"/>
        <v>1.8795683106127933E-2</v>
      </c>
    </row>
    <row r="1239" spans="7:8" x14ac:dyDescent="0.3">
      <c r="G1239" s="35">
        <v>1237</v>
      </c>
      <c r="H1239" s="239">
        <f t="shared" ca="1" si="32"/>
        <v>1.2186318974147466E-2</v>
      </c>
    </row>
    <row r="1240" spans="7:8" x14ac:dyDescent="0.3">
      <c r="G1240" s="35">
        <v>1238</v>
      </c>
      <c r="H1240" s="239">
        <f t="shared" ca="1" si="32"/>
        <v>2.5034568671373859E-2</v>
      </c>
    </row>
    <row r="1241" spans="7:8" x14ac:dyDescent="0.3">
      <c r="G1241" s="35">
        <v>1239</v>
      </c>
      <c r="H1241" s="239">
        <f t="shared" ca="1" si="32"/>
        <v>2.294433181028193E-2</v>
      </c>
    </row>
    <row r="1242" spans="7:8" x14ac:dyDescent="0.3">
      <c r="G1242" s="35">
        <v>1240</v>
      </c>
      <c r="H1242" s="239">
        <f t="shared" ca="1" si="32"/>
        <v>3.3785678174680929E-2</v>
      </c>
    </row>
    <row r="1243" spans="7:8" x14ac:dyDescent="0.3">
      <c r="G1243" s="35">
        <v>1241</v>
      </c>
      <c r="H1243" s="239">
        <f t="shared" ca="1" si="32"/>
        <v>1.5312031322431609E-2</v>
      </c>
    </row>
    <row r="1244" spans="7:8" x14ac:dyDescent="0.3">
      <c r="G1244" s="35">
        <v>1242</v>
      </c>
      <c r="H1244" s="239">
        <f t="shared" ca="1" si="32"/>
        <v>4.0293433709270986E-2</v>
      </c>
    </row>
    <row r="1245" spans="7:8" x14ac:dyDescent="0.3">
      <c r="G1245" s="35">
        <v>1243</v>
      </c>
      <c r="H1245" s="239">
        <f t="shared" ca="1" si="32"/>
        <v>4.2433032376048847E-2</v>
      </c>
    </row>
    <row r="1246" spans="7:8" x14ac:dyDescent="0.3">
      <c r="G1246" s="35">
        <v>1244</v>
      </c>
      <c r="H1246" s="239">
        <f t="shared" ca="1" si="32"/>
        <v>-9.329211144093788E-2</v>
      </c>
    </row>
    <row r="1247" spans="7:8" x14ac:dyDescent="0.3">
      <c r="G1247" s="35">
        <v>1245</v>
      </c>
      <c r="H1247" s="239">
        <f t="shared" ca="1" si="32"/>
        <v>2.1328401492008459E-2</v>
      </c>
    </row>
    <row r="1248" spans="7:8" x14ac:dyDescent="0.3">
      <c r="G1248" s="35">
        <v>1246</v>
      </c>
      <c r="H1248" s="239">
        <f t="shared" ca="1" si="32"/>
        <v>-4.9755385702217332E-2</v>
      </c>
    </row>
    <row r="1249" spans="7:8" x14ac:dyDescent="0.3">
      <c r="G1249" s="35">
        <v>1247</v>
      </c>
      <c r="H1249" s="239">
        <f t="shared" ca="1" si="32"/>
        <v>-7.0643679988665789E-2</v>
      </c>
    </row>
    <row r="1250" spans="7:8" x14ac:dyDescent="0.3">
      <c r="G1250" s="35">
        <v>1248</v>
      </c>
      <c r="H1250" s="239">
        <f t="shared" ca="1" si="32"/>
        <v>1.6002555622868082E-2</v>
      </c>
    </row>
    <row r="1251" spans="7:8" x14ac:dyDescent="0.3">
      <c r="G1251" s="35">
        <v>1249</v>
      </c>
      <c r="H1251" s="239">
        <f t="shared" ca="1" si="32"/>
        <v>-1.5186484380133192E-2</v>
      </c>
    </row>
    <row r="1252" spans="7:8" x14ac:dyDescent="0.3">
      <c r="G1252" s="35">
        <v>1250</v>
      </c>
      <c r="H1252" s="239">
        <f t="shared" ca="1" si="32"/>
        <v>3.2555263557833079E-2</v>
      </c>
    </row>
    <row r="1253" spans="7:8" x14ac:dyDescent="0.3">
      <c r="G1253" s="35">
        <v>1251</v>
      </c>
      <c r="H1253" s="239">
        <f t="shared" ca="1" si="32"/>
        <v>-3.793132085217929E-2</v>
      </c>
    </row>
    <row r="1254" spans="7:8" x14ac:dyDescent="0.3">
      <c r="G1254" s="35">
        <v>1252</v>
      </c>
      <c r="H1254" s="239">
        <f t="shared" ca="1" si="32"/>
        <v>6.4070691083827985E-2</v>
      </c>
    </row>
    <row r="1255" spans="7:8" x14ac:dyDescent="0.3">
      <c r="G1255" s="35">
        <v>1253</v>
      </c>
      <c r="H1255" s="239">
        <f t="shared" ca="1" si="32"/>
        <v>4.0070579053123404E-2</v>
      </c>
    </row>
    <row r="1256" spans="7:8" x14ac:dyDescent="0.3">
      <c r="G1256" s="35">
        <v>1254</v>
      </c>
      <c r="H1256" s="239">
        <f t="shared" ca="1" si="32"/>
        <v>1.6651330806430428E-2</v>
      </c>
    </row>
    <row r="1257" spans="7:8" x14ac:dyDescent="0.3">
      <c r="G1257" s="35">
        <v>1255</v>
      </c>
      <c r="H1257" s="239">
        <f t="shared" ca="1" si="32"/>
        <v>1.1997496770562467E-3</v>
      </c>
    </row>
    <row r="1258" spans="7:8" x14ac:dyDescent="0.3">
      <c r="G1258" s="35">
        <v>1256</v>
      </c>
      <c r="H1258" s="239">
        <f t="shared" ca="1" si="32"/>
        <v>-1.2082882445499116E-2</v>
      </c>
    </row>
    <row r="1259" spans="7:8" x14ac:dyDescent="0.3">
      <c r="G1259" s="35">
        <v>1257</v>
      </c>
      <c r="H1259" s="239">
        <f t="shared" ca="1" si="32"/>
        <v>-1.5066233103600751E-2</v>
      </c>
    </row>
    <row r="1260" spans="7:8" x14ac:dyDescent="0.3">
      <c r="G1260" s="35">
        <v>1258</v>
      </c>
      <c r="H1260" s="239">
        <f t="shared" ca="1" si="32"/>
        <v>5.8183686189065449E-3</v>
      </c>
    </row>
    <row r="1261" spans="7:8" x14ac:dyDescent="0.3">
      <c r="G1261" s="35">
        <v>1259</v>
      </c>
      <c r="H1261" s="239">
        <f t="shared" ca="1" si="32"/>
        <v>8.1501402239855976E-3</v>
      </c>
    </row>
    <row r="1262" spans="7:8" x14ac:dyDescent="0.3">
      <c r="G1262" s="35">
        <v>1260</v>
      </c>
      <c r="H1262" s="239">
        <f t="shared" ca="1" si="32"/>
        <v>-1.8771619459294876E-2</v>
      </c>
    </row>
    <row r="1263" spans="7:8" x14ac:dyDescent="0.3">
      <c r="G1263" s="35">
        <v>1261</v>
      </c>
      <c r="H1263" s="239">
        <f t="shared" ca="1" si="32"/>
        <v>-3.3727061889074032E-2</v>
      </c>
    </row>
    <row r="1264" spans="7:8" x14ac:dyDescent="0.3">
      <c r="G1264" s="35">
        <v>1262</v>
      </c>
      <c r="H1264" s="239">
        <f t="shared" ca="1" si="32"/>
        <v>2.9089699153386304E-2</v>
      </c>
    </row>
    <row r="1265" spans="7:8" x14ac:dyDescent="0.3">
      <c r="G1265" s="35">
        <v>1263</v>
      </c>
      <c r="H1265" s="239">
        <f t="shared" ca="1" si="32"/>
        <v>1.6304786199096599E-2</v>
      </c>
    </row>
    <row r="1266" spans="7:8" x14ac:dyDescent="0.3">
      <c r="G1266" s="35">
        <v>1264</v>
      </c>
      <c r="H1266" s="239">
        <f t="shared" ca="1" si="32"/>
        <v>4.9155828960522072E-3</v>
      </c>
    </row>
    <row r="1267" spans="7:8" x14ac:dyDescent="0.3">
      <c r="G1267" s="35">
        <v>1265</v>
      </c>
      <c r="H1267" s="239">
        <f t="shared" ca="1" si="32"/>
        <v>9.151595134428845E-3</v>
      </c>
    </row>
    <row r="1268" spans="7:8" x14ac:dyDescent="0.3">
      <c r="G1268" s="35">
        <v>1266</v>
      </c>
      <c r="H1268" s="239">
        <f t="shared" ca="1" si="32"/>
        <v>-8.2566376539028839E-3</v>
      </c>
    </row>
    <row r="1269" spans="7:8" x14ac:dyDescent="0.3">
      <c r="G1269" s="35">
        <v>1267</v>
      </c>
      <c r="H1269" s="239">
        <f t="shared" ca="1" si="32"/>
        <v>-2.8053890574449854E-2</v>
      </c>
    </row>
    <row r="1270" spans="7:8" x14ac:dyDescent="0.3">
      <c r="G1270" s="35">
        <v>1268</v>
      </c>
      <c r="H1270" s="239">
        <f t="shared" ca="1" si="32"/>
        <v>-2.0082233422000016E-2</v>
      </c>
    </row>
    <row r="1271" spans="7:8" x14ac:dyDescent="0.3">
      <c r="G1271" s="35">
        <v>1269</v>
      </c>
      <c r="H1271" s="239">
        <f t="shared" ca="1" si="32"/>
        <v>-1.420717573751681E-2</v>
      </c>
    </row>
    <row r="1272" spans="7:8" x14ac:dyDescent="0.3">
      <c r="G1272" s="35">
        <v>1270</v>
      </c>
      <c r="H1272" s="239">
        <f t="shared" ca="1" si="32"/>
        <v>-4.0061862748439425E-2</v>
      </c>
    </row>
    <row r="1273" spans="7:8" x14ac:dyDescent="0.3">
      <c r="G1273" s="35">
        <v>1271</v>
      </c>
      <c r="H1273" s="239">
        <f t="shared" ca="1" si="32"/>
        <v>2.8964164579832963E-2</v>
      </c>
    </row>
    <row r="1274" spans="7:8" x14ac:dyDescent="0.3">
      <c r="G1274" s="35">
        <v>1272</v>
      </c>
      <c r="H1274" s="239">
        <f t="shared" ca="1" si="32"/>
        <v>-1.6064998379214789E-2</v>
      </c>
    </row>
    <row r="1275" spans="7:8" x14ac:dyDescent="0.3">
      <c r="G1275" s="35">
        <v>1273</v>
      </c>
      <c r="H1275" s="239">
        <f t="shared" ca="1" si="32"/>
        <v>2.6326015628487912E-2</v>
      </c>
    </row>
    <row r="1276" spans="7:8" x14ac:dyDescent="0.3">
      <c r="G1276" s="35">
        <v>1274</v>
      </c>
      <c r="H1276" s="239">
        <f t="shared" ca="1" si="32"/>
        <v>-3.3621172502069543E-2</v>
      </c>
    </row>
    <row r="1277" spans="7:8" x14ac:dyDescent="0.3">
      <c r="G1277" s="35">
        <v>1275</v>
      </c>
      <c r="H1277" s="239">
        <f t="shared" ca="1" si="32"/>
        <v>-5.636507711110272E-3</v>
      </c>
    </row>
    <row r="1278" spans="7:8" x14ac:dyDescent="0.3">
      <c r="G1278" s="35">
        <v>1276</v>
      </c>
      <c r="H1278" s="239">
        <f t="shared" ca="1" si="32"/>
        <v>3.0585972850096332E-3</v>
      </c>
    </row>
    <row r="1279" spans="7:8" x14ac:dyDescent="0.3">
      <c r="G1279" s="35">
        <v>1277</v>
      </c>
      <c r="H1279" s="239">
        <f t="shared" ca="1" si="32"/>
        <v>2.4546105014610523E-2</v>
      </c>
    </row>
    <row r="1280" spans="7:8" x14ac:dyDescent="0.3">
      <c r="G1280" s="35">
        <v>1278</v>
      </c>
      <c r="H1280" s="239">
        <f t="shared" ca="1" si="32"/>
        <v>3.9426399866804174E-3</v>
      </c>
    </row>
    <row r="1281" spans="7:8" x14ac:dyDescent="0.3">
      <c r="G1281" s="35">
        <v>1279</v>
      </c>
      <c r="H1281" s="239">
        <f t="shared" ca="1" si="32"/>
        <v>4.3044990536862594E-2</v>
      </c>
    </row>
    <row r="1282" spans="7:8" x14ac:dyDescent="0.3">
      <c r="G1282" s="35">
        <v>1280</v>
      </c>
      <c r="H1282" s="239">
        <f t="shared" ca="1" si="32"/>
        <v>-2.3490991944037001E-2</v>
      </c>
    </row>
    <row r="1283" spans="7:8" x14ac:dyDescent="0.3">
      <c r="G1283" s="35">
        <v>1281</v>
      </c>
      <c r="H1283" s="239">
        <f t="shared" ca="1" si="32"/>
        <v>-9.3137430298847884E-3</v>
      </c>
    </row>
    <row r="1284" spans="7:8" x14ac:dyDescent="0.3">
      <c r="G1284" s="35">
        <v>1282</v>
      </c>
      <c r="H1284" s="239">
        <f t="shared" ref="H1284:H1347" ca="1" si="33">_xlfn.NORM.INV(RAND(),N$5,N$6)</f>
        <v>1.3729113351263939E-2</v>
      </c>
    </row>
    <row r="1285" spans="7:8" x14ac:dyDescent="0.3">
      <c r="G1285" s="35">
        <v>1283</v>
      </c>
      <c r="H1285" s="239">
        <f t="shared" ca="1" si="33"/>
        <v>-1.3947194956275336E-2</v>
      </c>
    </row>
    <row r="1286" spans="7:8" x14ac:dyDescent="0.3">
      <c r="G1286" s="35">
        <v>1284</v>
      </c>
      <c r="H1286" s="239">
        <f t="shared" ca="1" si="33"/>
        <v>4.1168375431328806E-2</v>
      </c>
    </row>
    <row r="1287" spans="7:8" x14ac:dyDescent="0.3">
      <c r="G1287" s="35">
        <v>1285</v>
      </c>
      <c r="H1287" s="239">
        <f t="shared" ca="1" si="33"/>
        <v>1.9691198736667227E-2</v>
      </c>
    </row>
    <row r="1288" spans="7:8" x14ac:dyDescent="0.3">
      <c r="G1288" s="35">
        <v>1286</v>
      </c>
      <c r="H1288" s="239">
        <f t="shared" ca="1" si="33"/>
        <v>-3.405628071037255E-3</v>
      </c>
    </row>
    <row r="1289" spans="7:8" x14ac:dyDescent="0.3">
      <c r="G1289" s="35">
        <v>1287</v>
      </c>
      <c r="H1289" s="239">
        <f t="shared" ca="1" si="33"/>
        <v>-3.9001973578928997E-2</v>
      </c>
    </row>
    <row r="1290" spans="7:8" x14ac:dyDescent="0.3">
      <c r="G1290" s="35">
        <v>1288</v>
      </c>
      <c r="H1290" s="239">
        <f t="shared" ca="1" si="33"/>
        <v>-2.6118979470417122E-2</v>
      </c>
    </row>
    <row r="1291" spans="7:8" x14ac:dyDescent="0.3">
      <c r="G1291" s="35">
        <v>1289</v>
      </c>
      <c r="H1291" s="239">
        <f t="shared" ca="1" si="33"/>
        <v>6.8313849083599595E-2</v>
      </c>
    </row>
    <row r="1292" spans="7:8" x14ac:dyDescent="0.3">
      <c r="G1292" s="35">
        <v>1290</v>
      </c>
      <c r="H1292" s="239">
        <f t="shared" ca="1" si="33"/>
        <v>-4.4515507394921978E-3</v>
      </c>
    </row>
    <row r="1293" spans="7:8" x14ac:dyDescent="0.3">
      <c r="G1293" s="35">
        <v>1291</v>
      </c>
      <c r="H1293" s="239">
        <f t="shared" ca="1" si="33"/>
        <v>4.4897946022536495E-2</v>
      </c>
    </row>
    <row r="1294" spans="7:8" x14ac:dyDescent="0.3">
      <c r="G1294" s="35">
        <v>1292</v>
      </c>
      <c r="H1294" s="239">
        <f t="shared" ca="1" si="33"/>
        <v>-8.0198774682266952E-3</v>
      </c>
    </row>
    <row r="1295" spans="7:8" x14ac:dyDescent="0.3">
      <c r="G1295" s="35">
        <v>1293</v>
      </c>
      <c r="H1295" s="239">
        <f t="shared" ca="1" si="33"/>
        <v>-0.10424126444290849</v>
      </c>
    </row>
    <row r="1296" spans="7:8" x14ac:dyDescent="0.3">
      <c r="G1296" s="35">
        <v>1294</v>
      </c>
      <c r="H1296" s="239">
        <f t="shared" ca="1" si="33"/>
        <v>1.955482509575664E-2</v>
      </c>
    </row>
    <row r="1297" spans="7:8" x14ac:dyDescent="0.3">
      <c r="G1297" s="35">
        <v>1295</v>
      </c>
      <c r="H1297" s="239">
        <f t="shared" ca="1" si="33"/>
        <v>6.2282800778134167E-2</v>
      </c>
    </row>
    <row r="1298" spans="7:8" x14ac:dyDescent="0.3">
      <c r="G1298" s="35">
        <v>1296</v>
      </c>
      <c r="H1298" s="239">
        <f t="shared" ca="1" si="33"/>
        <v>-3.1277726347524591E-2</v>
      </c>
    </row>
    <row r="1299" spans="7:8" x14ac:dyDescent="0.3">
      <c r="G1299" s="35">
        <v>1297</v>
      </c>
      <c r="H1299" s="239">
        <f t="shared" ca="1" si="33"/>
        <v>-5.2815551663413306E-2</v>
      </c>
    </row>
    <row r="1300" spans="7:8" x14ac:dyDescent="0.3">
      <c r="G1300" s="35">
        <v>1298</v>
      </c>
      <c r="H1300" s="239">
        <f t="shared" ca="1" si="33"/>
        <v>2.3842274459206191E-2</v>
      </c>
    </row>
    <row r="1301" spans="7:8" x14ac:dyDescent="0.3">
      <c r="G1301" s="35">
        <v>1299</v>
      </c>
      <c r="H1301" s="239">
        <f t="shared" ca="1" si="33"/>
        <v>3.6039949616244252E-2</v>
      </c>
    </row>
    <row r="1302" spans="7:8" x14ac:dyDescent="0.3">
      <c r="G1302" s="35">
        <v>1300</v>
      </c>
      <c r="H1302" s="239">
        <f t="shared" ca="1" si="33"/>
        <v>1.9100267421753515E-2</v>
      </c>
    </row>
    <row r="1303" spans="7:8" x14ac:dyDescent="0.3">
      <c r="G1303" s="35">
        <v>1301</v>
      </c>
      <c r="H1303" s="239">
        <f t="shared" ca="1" si="33"/>
        <v>3.1372191411895685E-2</v>
      </c>
    </row>
    <row r="1304" spans="7:8" x14ac:dyDescent="0.3">
      <c r="G1304" s="35">
        <v>1302</v>
      </c>
      <c r="H1304" s="239">
        <f t="shared" ca="1" si="33"/>
        <v>-6.0660319251835154E-2</v>
      </c>
    </row>
    <row r="1305" spans="7:8" x14ac:dyDescent="0.3">
      <c r="G1305" s="35">
        <v>1303</v>
      </c>
      <c r="H1305" s="239">
        <f t="shared" ca="1" si="33"/>
        <v>-3.690765874165676E-3</v>
      </c>
    </row>
    <row r="1306" spans="7:8" x14ac:dyDescent="0.3">
      <c r="G1306" s="35">
        <v>1304</v>
      </c>
      <c r="H1306" s="239">
        <f t="shared" ca="1" si="33"/>
        <v>2.718060987368608E-2</v>
      </c>
    </row>
    <row r="1307" spans="7:8" x14ac:dyDescent="0.3">
      <c r="G1307" s="35">
        <v>1305</v>
      </c>
      <c r="H1307" s="239">
        <f t="shared" ca="1" si="33"/>
        <v>3.6644961527334916E-2</v>
      </c>
    </row>
    <row r="1308" spans="7:8" x14ac:dyDescent="0.3">
      <c r="G1308" s="35">
        <v>1306</v>
      </c>
      <c r="H1308" s="239">
        <f t="shared" ca="1" si="33"/>
        <v>6.0205994547473159E-3</v>
      </c>
    </row>
    <row r="1309" spans="7:8" x14ac:dyDescent="0.3">
      <c r="G1309" s="35">
        <v>1307</v>
      </c>
      <c r="H1309" s="239">
        <f t="shared" ca="1" si="33"/>
        <v>-1.2239744502011329E-2</v>
      </c>
    </row>
    <row r="1310" spans="7:8" x14ac:dyDescent="0.3">
      <c r="G1310" s="35">
        <v>1308</v>
      </c>
      <c r="H1310" s="239">
        <f t="shared" ca="1" si="33"/>
        <v>-5.7799143557571826E-2</v>
      </c>
    </row>
    <row r="1311" spans="7:8" x14ac:dyDescent="0.3">
      <c r="G1311" s="35">
        <v>1309</v>
      </c>
      <c r="H1311" s="239">
        <f t="shared" ca="1" si="33"/>
        <v>-4.4353260020371793E-2</v>
      </c>
    </row>
    <row r="1312" spans="7:8" x14ac:dyDescent="0.3">
      <c r="G1312" s="35">
        <v>1310</v>
      </c>
      <c r="H1312" s="239">
        <f t="shared" ca="1" si="33"/>
        <v>2.1543986969708263E-2</v>
      </c>
    </row>
    <row r="1313" spans="7:8" x14ac:dyDescent="0.3">
      <c r="G1313" s="35">
        <v>1311</v>
      </c>
      <c r="H1313" s="239">
        <f t="shared" ca="1" si="33"/>
        <v>2.6408254762631589E-2</v>
      </c>
    </row>
    <row r="1314" spans="7:8" x14ac:dyDescent="0.3">
      <c r="G1314" s="35">
        <v>1312</v>
      </c>
      <c r="H1314" s="239">
        <f t="shared" ca="1" si="33"/>
        <v>-3.2251786124232469E-2</v>
      </c>
    </row>
    <row r="1315" spans="7:8" x14ac:dyDescent="0.3">
      <c r="G1315" s="35">
        <v>1313</v>
      </c>
      <c r="H1315" s="239">
        <f t="shared" ca="1" si="33"/>
        <v>-1.9361771034689872E-2</v>
      </c>
    </row>
    <row r="1316" spans="7:8" x14ac:dyDescent="0.3">
      <c r="G1316" s="35">
        <v>1314</v>
      </c>
      <c r="H1316" s="239">
        <f t="shared" ca="1" si="33"/>
        <v>-2.8627287315360333E-2</v>
      </c>
    </row>
    <row r="1317" spans="7:8" x14ac:dyDescent="0.3">
      <c r="G1317" s="35">
        <v>1315</v>
      </c>
      <c r="H1317" s="239">
        <f t="shared" ca="1" si="33"/>
        <v>9.3910636211760878E-2</v>
      </c>
    </row>
    <row r="1318" spans="7:8" x14ac:dyDescent="0.3">
      <c r="G1318" s="35">
        <v>1316</v>
      </c>
      <c r="H1318" s="239">
        <f t="shared" ca="1" si="33"/>
        <v>3.1875404778764674E-2</v>
      </c>
    </row>
    <row r="1319" spans="7:8" x14ac:dyDescent="0.3">
      <c r="G1319" s="35">
        <v>1317</v>
      </c>
      <c r="H1319" s="239">
        <f t="shared" ca="1" si="33"/>
        <v>6.8905353577161946E-2</v>
      </c>
    </row>
    <row r="1320" spans="7:8" x14ac:dyDescent="0.3">
      <c r="G1320" s="35">
        <v>1318</v>
      </c>
      <c r="H1320" s="239">
        <f t="shared" ca="1" si="33"/>
        <v>2.7035223033282225E-2</v>
      </c>
    </row>
    <row r="1321" spans="7:8" x14ac:dyDescent="0.3">
      <c r="G1321" s="35">
        <v>1319</v>
      </c>
      <c r="H1321" s="239">
        <f t="shared" ca="1" si="33"/>
        <v>-3.8069851683798513E-2</v>
      </c>
    </row>
    <row r="1322" spans="7:8" x14ac:dyDescent="0.3">
      <c r="G1322" s="35">
        <v>1320</v>
      </c>
      <c r="H1322" s="239">
        <f t="shared" ca="1" si="33"/>
        <v>-1.5207746917003974E-2</v>
      </c>
    </row>
    <row r="1323" spans="7:8" x14ac:dyDescent="0.3">
      <c r="G1323" s="35">
        <v>1321</v>
      </c>
      <c r="H1323" s="239">
        <f t="shared" ca="1" si="33"/>
        <v>6.1689243944430374E-3</v>
      </c>
    </row>
    <row r="1324" spans="7:8" x14ac:dyDescent="0.3">
      <c r="G1324" s="35">
        <v>1322</v>
      </c>
      <c r="H1324" s="239">
        <f t="shared" ca="1" si="33"/>
        <v>-3.1343889823919086E-2</v>
      </c>
    </row>
    <row r="1325" spans="7:8" x14ac:dyDescent="0.3">
      <c r="G1325" s="35">
        <v>1323</v>
      </c>
      <c r="H1325" s="239">
        <f t="shared" ca="1" si="33"/>
        <v>1.6284686338807475E-3</v>
      </c>
    </row>
    <row r="1326" spans="7:8" x14ac:dyDescent="0.3">
      <c r="G1326" s="35">
        <v>1324</v>
      </c>
      <c r="H1326" s="239">
        <f t="shared" ca="1" si="33"/>
        <v>2.7489789852533055E-2</v>
      </c>
    </row>
    <row r="1327" spans="7:8" x14ac:dyDescent="0.3">
      <c r="G1327" s="35">
        <v>1325</v>
      </c>
      <c r="H1327" s="239">
        <f t="shared" ca="1" si="33"/>
        <v>-4.2932603462184901E-2</v>
      </c>
    </row>
    <row r="1328" spans="7:8" x14ac:dyDescent="0.3">
      <c r="G1328" s="35">
        <v>1326</v>
      </c>
      <c r="H1328" s="239">
        <f t="shared" ca="1" si="33"/>
        <v>-5.0496456510689812E-2</v>
      </c>
    </row>
    <row r="1329" spans="7:8" x14ac:dyDescent="0.3">
      <c r="G1329" s="35">
        <v>1327</v>
      </c>
      <c r="H1329" s="239">
        <f t="shared" ca="1" si="33"/>
        <v>1.2204463896056721E-2</v>
      </c>
    </row>
    <row r="1330" spans="7:8" x14ac:dyDescent="0.3">
      <c r="G1330" s="35">
        <v>1328</v>
      </c>
      <c r="H1330" s="239">
        <f t="shared" ca="1" si="33"/>
        <v>-3.2708309155065401E-3</v>
      </c>
    </row>
    <row r="1331" spans="7:8" x14ac:dyDescent="0.3">
      <c r="G1331" s="35">
        <v>1329</v>
      </c>
      <c r="H1331" s="239">
        <f t="shared" ca="1" si="33"/>
        <v>2.1012915169806766E-2</v>
      </c>
    </row>
    <row r="1332" spans="7:8" x14ac:dyDescent="0.3">
      <c r="G1332" s="35">
        <v>1330</v>
      </c>
      <c r="H1332" s="239">
        <f t="shared" ca="1" si="33"/>
        <v>5.9835392053712889E-3</v>
      </c>
    </row>
    <row r="1333" spans="7:8" x14ac:dyDescent="0.3">
      <c r="G1333" s="35">
        <v>1331</v>
      </c>
      <c r="H1333" s="239">
        <f t="shared" ca="1" si="33"/>
        <v>8.0496840044455443E-3</v>
      </c>
    </row>
    <row r="1334" spans="7:8" x14ac:dyDescent="0.3">
      <c r="G1334" s="35">
        <v>1332</v>
      </c>
      <c r="H1334" s="239">
        <f t="shared" ca="1" si="33"/>
        <v>-7.0971862283203306E-3</v>
      </c>
    </row>
    <row r="1335" spans="7:8" x14ac:dyDescent="0.3">
      <c r="G1335" s="35">
        <v>1333</v>
      </c>
      <c r="H1335" s="239">
        <f t="shared" ca="1" si="33"/>
        <v>4.2475154841446344E-3</v>
      </c>
    </row>
    <row r="1336" spans="7:8" x14ac:dyDescent="0.3">
      <c r="G1336" s="35">
        <v>1334</v>
      </c>
      <c r="H1336" s="239">
        <f t="shared" ca="1" si="33"/>
        <v>2.8882211480180976E-2</v>
      </c>
    </row>
    <row r="1337" spans="7:8" x14ac:dyDescent="0.3">
      <c r="G1337" s="35">
        <v>1335</v>
      </c>
      <c r="H1337" s="239">
        <f t="shared" ca="1" si="33"/>
        <v>-5.5214821969050934E-2</v>
      </c>
    </row>
    <row r="1338" spans="7:8" x14ac:dyDescent="0.3">
      <c r="G1338" s="35">
        <v>1336</v>
      </c>
      <c r="H1338" s="239">
        <f t="shared" ca="1" si="33"/>
        <v>-4.5206346045730879E-2</v>
      </c>
    </row>
    <row r="1339" spans="7:8" x14ac:dyDescent="0.3">
      <c r="G1339" s="35">
        <v>1337</v>
      </c>
      <c r="H1339" s="239">
        <f t="shared" ca="1" si="33"/>
        <v>2.5966900755860157E-2</v>
      </c>
    </row>
    <row r="1340" spans="7:8" x14ac:dyDescent="0.3">
      <c r="G1340" s="35">
        <v>1338</v>
      </c>
      <c r="H1340" s="239">
        <f t="shared" ca="1" si="33"/>
        <v>-3.3435348553599075E-3</v>
      </c>
    </row>
    <row r="1341" spans="7:8" x14ac:dyDescent="0.3">
      <c r="G1341" s="35">
        <v>1339</v>
      </c>
      <c r="H1341" s="239">
        <f t="shared" ca="1" si="33"/>
        <v>2.9401979644497298E-2</v>
      </c>
    </row>
    <row r="1342" spans="7:8" x14ac:dyDescent="0.3">
      <c r="G1342" s="35">
        <v>1340</v>
      </c>
      <c r="H1342" s="239">
        <f t="shared" ca="1" si="33"/>
        <v>2.4264202930975566E-2</v>
      </c>
    </row>
    <row r="1343" spans="7:8" x14ac:dyDescent="0.3">
      <c r="G1343" s="35">
        <v>1341</v>
      </c>
      <c r="H1343" s="239">
        <f t="shared" ca="1" si="33"/>
        <v>1.6817356986541399E-3</v>
      </c>
    </row>
    <row r="1344" spans="7:8" x14ac:dyDescent="0.3">
      <c r="G1344" s="35">
        <v>1342</v>
      </c>
      <c r="H1344" s="239">
        <f t="shared" ca="1" si="33"/>
        <v>5.7820750817890502E-2</v>
      </c>
    </row>
    <row r="1345" spans="7:8" x14ac:dyDescent="0.3">
      <c r="G1345" s="35">
        <v>1343</v>
      </c>
      <c r="H1345" s="239">
        <f t="shared" ca="1" si="33"/>
        <v>-1.0993914978647427E-2</v>
      </c>
    </row>
    <row r="1346" spans="7:8" x14ac:dyDescent="0.3">
      <c r="G1346" s="35">
        <v>1344</v>
      </c>
      <c r="H1346" s="239">
        <f t="shared" ca="1" si="33"/>
        <v>5.6632596959158205E-2</v>
      </c>
    </row>
    <row r="1347" spans="7:8" x14ac:dyDescent="0.3">
      <c r="G1347" s="35">
        <v>1345</v>
      </c>
      <c r="H1347" s="239">
        <f t="shared" ca="1" si="33"/>
        <v>7.0030256971986941E-3</v>
      </c>
    </row>
    <row r="1348" spans="7:8" x14ac:dyDescent="0.3">
      <c r="G1348" s="35">
        <v>1346</v>
      </c>
      <c r="H1348" s="239">
        <f t="shared" ref="H1348:H1411" ca="1" si="34">_xlfn.NORM.INV(RAND(),N$5,N$6)</f>
        <v>3.6531149855088631E-2</v>
      </c>
    </row>
    <row r="1349" spans="7:8" x14ac:dyDescent="0.3">
      <c r="G1349" s="35">
        <v>1347</v>
      </c>
      <c r="H1349" s="239">
        <f t="shared" ca="1" si="34"/>
        <v>-6.3316262949785346E-2</v>
      </c>
    </row>
    <row r="1350" spans="7:8" x14ac:dyDescent="0.3">
      <c r="G1350" s="35">
        <v>1348</v>
      </c>
      <c r="H1350" s="239">
        <f t="shared" ca="1" si="34"/>
        <v>-2.1894229349893359E-2</v>
      </c>
    </row>
    <row r="1351" spans="7:8" x14ac:dyDescent="0.3">
      <c r="G1351" s="35">
        <v>1349</v>
      </c>
      <c r="H1351" s="239">
        <f t="shared" ca="1" si="34"/>
        <v>7.8200910108805807E-3</v>
      </c>
    </row>
    <row r="1352" spans="7:8" x14ac:dyDescent="0.3">
      <c r="G1352" s="35">
        <v>1350</v>
      </c>
      <c r="H1352" s="239">
        <f t="shared" ca="1" si="34"/>
        <v>1.5543323107382608E-2</v>
      </c>
    </row>
    <row r="1353" spans="7:8" x14ac:dyDescent="0.3">
      <c r="G1353" s="35">
        <v>1351</v>
      </c>
      <c r="H1353" s="239">
        <f t="shared" ca="1" si="34"/>
        <v>4.4721921667801416E-3</v>
      </c>
    </row>
    <row r="1354" spans="7:8" x14ac:dyDescent="0.3">
      <c r="G1354" s="35">
        <v>1352</v>
      </c>
      <c r="H1354" s="239">
        <f t="shared" ca="1" si="34"/>
        <v>2.6638753971977708E-2</v>
      </c>
    </row>
    <row r="1355" spans="7:8" x14ac:dyDescent="0.3">
      <c r="G1355" s="35">
        <v>1353</v>
      </c>
      <c r="H1355" s="239">
        <f t="shared" ca="1" si="34"/>
        <v>4.3271339174884023E-2</v>
      </c>
    </row>
    <row r="1356" spans="7:8" x14ac:dyDescent="0.3">
      <c r="G1356" s="35">
        <v>1354</v>
      </c>
      <c r="H1356" s="239">
        <f t="shared" ca="1" si="34"/>
        <v>5.9064833707562943E-3</v>
      </c>
    </row>
    <row r="1357" spans="7:8" x14ac:dyDescent="0.3">
      <c r="G1357" s="35">
        <v>1355</v>
      </c>
      <c r="H1357" s="239">
        <f t="shared" ca="1" si="34"/>
        <v>5.3148685950126832E-2</v>
      </c>
    </row>
    <row r="1358" spans="7:8" x14ac:dyDescent="0.3">
      <c r="G1358" s="35">
        <v>1356</v>
      </c>
      <c r="H1358" s="239">
        <f t="shared" ca="1" si="34"/>
        <v>-6.7916025883494838E-2</v>
      </c>
    </row>
    <row r="1359" spans="7:8" x14ac:dyDescent="0.3">
      <c r="G1359" s="35">
        <v>1357</v>
      </c>
      <c r="H1359" s="239">
        <f t="shared" ca="1" si="34"/>
        <v>3.9014227614024476E-2</v>
      </c>
    </row>
    <row r="1360" spans="7:8" x14ac:dyDescent="0.3">
      <c r="G1360" s="35">
        <v>1358</v>
      </c>
      <c r="H1360" s="239">
        <f t="shared" ca="1" si="34"/>
        <v>-3.1834060592757465E-2</v>
      </c>
    </row>
    <row r="1361" spans="7:8" x14ac:dyDescent="0.3">
      <c r="G1361" s="35">
        <v>1359</v>
      </c>
      <c r="H1361" s="239">
        <f t="shared" ca="1" si="34"/>
        <v>-4.3088925454653107E-2</v>
      </c>
    </row>
    <row r="1362" spans="7:8" x14ac:dyDescent="0.3">
      <c r="G1362" s="35">
        <v>1360</v>
      </c>
      <c r="H1362" s="239">
        <f t="shared" ca="1" si="34"/>
        <v>-9.2645625287784764E-3</v>
      </c>
    </row>
    <row r="1363" spans="7:8" x14ac:dyDescent="0.3">
      <c r="G1363" s="35">
        <v>1361</v>
      </c>
      <c r="H1363" s="239">
        <f t="shared" ca="1" si="34"/>
        <v>-5.3161971565572695E-2</v>
      </c>
    </row>
    <row r="1364" spans="7:8" x14ac:dyDescent="0.3">
      <c r="G1364" s="35">
        <v>1362</v>
      </c>
      <c r="H1364" s="239">
        <f t="shared" ca="1" si="34"/>
        <v>2.7570416988082921E-2</v>
      </c>
    </row>
    <row r="1365" spans="7:8" x14ac:dyDescent="0.3">
      <c r="G1365" s="35">
        <v>1363</v>
      </c>
      <c r="H1365" s="239">
        <f t="shared" ca="1" si="34"/>
        <v>4.115677828217458E-2</v>
      </c>
    </row>
    <row r="1366" spans="7:8" x14ac:dyDescent="0.3">
      <c r="G1366" s="35">
        <v>1364</v>
      </c>
      <c r="H1366" s="239">
        <f t="shared" ca="1" si="34"/>
        <v>-2.9540035283940258E-5</v>
      </c>
    </row>
    <row r="1367" spans="7:8" x14ac:dyDescent="0.3">
      <c r="G1367" s="35">
        <v>1365</v>
      </c>
      <c r="H1367" s="239">
        <f t="shared" ca="1" si="34"/>
        <v>6.1660439037727957E-2</v>
      </c>
    </row>
    <row r="1368" spans="7:8" x14ac:dyDescent="0.3">
      <c r="G1368" s="35">
        <v>1366</v>
      </c>
      <c r="H1368" s="239">
        <f t="shared" ca="1" si="34"/>
        <v>4.4393178388225797E-2</v>
      </c>
    </row>
    <row r="1369" spans="7:8" x14ac:dyDescent="0.3">
      <c r="G1369" s="35">
        <v>1367</v>
      </c>
      <c r="H1369" s="239">
        <f t="shared" ca="1" si="34"/>
        <v>2.3472414813117036E-2</v>
      </c>
    </row>
    <row r="1370" spans="7:8" x14ac:dyDescent="0.3">
      <c r="G1370" s="35">
        <v>1368</v>
      </c>
      <c r="H1370" s="239">
        <f t="shared" ca="1" si="34"/>
        <v>-8.8319317742726776E-4</v>
      </c>
    </row>
    <row r="1371" spans="7:8" x14ac:dyDescent="0.3">
      <c r="G1371" s="35">
        <v>1369</v>
      </c>
      <c r="H1371" s="239">
        <f t="shared" ca="1" si="34"/>
        <v>1.0953477341563801E-2</v>
      </c>
    </row>
    <row r="1372" spans="7:8" x14ac:dyDescent="0.3">
      <c r="G1372" s="35">
        <v>1370</v>
      </c>
      <c r="H1372" s="239">
        <f t="shared" ca="1" si="34"/>
        <v>-5.757043449808744E-3</v>
      </c>
    </row>
    <row r="1373" spans="7:8" x14ac:dyDescent="0.3">
      <c r="G1373" s="35">
        <v>1371</v>
      </c>
      <c r="H1373" s="239">
        <f t="shared" ca="1" si="34"/>
        <v>-3.3697557873743164E-2</v>
      </c>
    </row>
    <row r="1374" spans="7:8" x14ac:dyDescent="0.3">
      <c r="G1374" s="35">
        <v>1372</v>
      </c>
      <c r="H1374" s="239">
        <f t="shared" ca="1" si="34"/>
        <v>-1.0529681877499623E-3</v>
      </c>
    </row>
    <row r="1375" spans="7:8" x14ac:dyDescent="0.3">
      <c r="G1375" s="35">
        <v>1373</v>
      </c>
      <c r="H1375" s="239">
        <f t="shared" ca="1" si="34"/>
        <v>-3.7997963126718909E-2</v>
      </c>
    </row>
    <row r="1376" spans="7:8" x14ac:dyDescent="0.3">
      <c r="G1376" s="35">
        <v>1374</v>
      </c>
      <c r="H1376" s="239">
        <f t="shared" ca="1" si="34"/>
        <v>-4.0945209863914714E-2</v>
      </c>
    </row>
    <row r="1377" spans="7:8" x14ac:dyDescent="0.3">
      <c r="G1377" s="35">
        <v>1375</v>
      </c>
      <c r="H1377" s="239">
        <f t="shared" ca="1" si="34"/>
        <v>5.5412850181529083E-2</v>
      </c>
    </row>
    <row r="1378" spans="7:8" x14ac:dyDescent="0.3">
      <c r="G1378" s="35">
        <v>1376</v>
      </c>
      <c r="H1378" s="239">
        <f t="shared" ca="1" si="34"/>
        <v>-3.2409078255490907E-2</v>
      </c>
    </row>
    <row r="1379" spans="7:8" x14ac:dyDescent="0.3">
      <c r="G1379" s="35">
        <v>1377</v>
      </c>
      <c r="H1379" s="239">
        <f t="shared" ca="1" si="34"/>
        <v>-7.8376232147360239E-2</v>
      </c>
    </row>
    <row r="1380" spans="7:8" x14ac:dyDescent="0.3">
      <c r="G1380" s="35">
        <v>1378</v>
      </c>
      <c r="H1380" s="239">
        <f t="shared" ca="1" si="34"/>
        <v>2.0782775449101142E-2</v>
      </c>
    </row>
    <row r="1381" spans="7:8" x14ac:dyDescent="0.3">
      <c r="G1381" s="35">
        <v>1379</v>
      </c>
      <c r="H1381" s="239">
        <f t="shared" ca="1" si="34"/>
        <v>-3.7328124318512637E-2</v>
      </c>
    </row>
    <row r="1382" spans="7:8" x14ac:dyDescent="0.3">
      <c r="G1382" s="35">
        <v>1380</v>
      </c>
      <c r="H1382" s="239">
        <f t="shared" ca="1" si="34"/>
        <v>1.63620260339493E-2</v>
      </c>
    </row>
    <row r="1383" spans="7:8" x14ac:dyDescent="0.3">
      <c r="G1383" s="35">
        <v>1381</v>
      </c>
      <c r="H1383" s="239">
        <f t="shared" ca="1" si="34"/>
        <v>1.7777292410564204E-2</v>
      </c>
    </row>
    <row r="1384" spans="7:8" x14ac:dyDescent="0.3">
      <c r="G1384" s="35">
        <v>1382</v>
      </c>
      <c r="H1384" s="239">
        <f t="shared" ca="1" si="34"/>
        <v>-1.5672076753652557E-2</v>
      </c>
    </row>
    <row r="1385" spans="7:8" x14ac:dyDescent="0.3">
      <c r="G1385" s="35">
        <v>1383</v>
      </c>
      <c r="H1385" s="239">
        <f t="shared" ca="1" si="34"/>
        <v>-1.0736853624966423E-2</v>
      </c>
    </row>
    <row r="1386" spans="7:8" x14ac:dyDescent="0.3">
      <c r="G1386" s="35">
        <v>1384</v>
      </c>
      <c r="H1386" s="239">
        <f t="shared" ca="1" si="34"/>
        <v>-4.7271780915127883E-2</v>
      </c>
    </row>
    <row r="1387" spans="7:8" x14ac:dyDescent="0.3">
      <c r="G1387" s="35">
        <v>1385</v>
      </c>
      <c r="H1387" s="239">
        <f t="shared" ca="1" si="34"/>
        <v>1.2085514671709586E-2</v>
      </c>
    </row>
    <row r="1388" spans="7:8" x14ac:dyDescent="0.3">
      <c r="G1388" s="35">
        <v>1386</v>
      </c>
      <c r="H1388" s="239">
        <f t="shared" ca="1" si="34"/>
        <v>4.0475785100955508E-2</v>
      </c>
    </row>
    <row r="1389" spans="7:8" x14ac:dyDescent="0.3">
      <c r="G1389" s="35">
        <v>1387</v>
      </c>
      <c r="H1389" s="239">
        <f t="shared" ca="1" si="34"/>
        <v>-2.6390924194433462E-2</v>
      </c>
    </row>
    <row r="1390" spans="7:8" x14ac:dyDescent="0.3">
      <c r="G1390" s="35">
        <v>1388</v>
      </c>
      <c r="H1390" s="239">
        <f t="shared" ca="1" si="34"/>
        <v>4.91776471533256E-2</v>
      </c>
    </row>
    <row r="1391" spans="7:8" x14ac:dyDescent="0.3">
      <c r="G1391" s="35">
        <v>1389</v>
      </c>
      <c r="H1391" s="239">
        <f t="shared" ca="1" si="34"/>
        <v>1.8808902742439156E-3</v>
      </c>
    </row>
    <row r="1392" spans="7:8" x14ac:dyDescent="0.3">
      <c r="G1392" s="35">
        <v>1390</v>
      </c>
      <c r="H1392" s="239">
        <f t="shared" ca="1" si="34"/>
        <v>2.3290407798480729E-2</v>
      </c>
    </row>
    <row r="1393" spans="7:8" x14ac:dyDescent="0.3">
      <c r="G1393" s="35">
        <v>1391</v>
      </c>
      <c r="H1393" s="239">
        <f t="shared" ca="1" si="34"/>
        <v>-5.6640173177347257E-2</v>
      </c>
    </row>
    <row r="1394" spans="7:8" x14ac:dyDescent="0.3">
      <c r="G1394" s="35">
        <v>1392</v>
      </c>
      <c r="H1394" s="239">
        <f t="shared" ca="1" si="34"/>
        <v>7.6104746363119549E-2</v>
      </c>
    </row>
    <row r="1395" spans="7:8" x14ac:dyDescent="0.3">
      <c r="G1395" s="35">
        <v>1393</v>
      </c>
      <c r="H1395" s="239">
        <f t="shared" ca="1" si="34"/>
        <v>7.0766835910849743E-2</v>
      </c>
    </row>
    <row r="1396" spans="7:8" x14ac:dyDescent="0.3">
      <c r="G1396" s="35">
        <v>1394</v>
      </c>
      <c r="H1396" s="239">
        <f t="shared" ca="1" si="34"/>
        <v>-3.761110587056795E-2</v>
      </c>
    </row>
    <row r="1397" spans="7:8" x14ac:dyDescent="0.3">
      <c r="G1397" s="35">
        <v>1395</v>
      </c>
      <c r="H1397" s="239">
        <f t="shared" ca="1" si="34"/>
        <v>3.7450347935527192E-2</v>
      </c>
    </row>
    <row r="1398" spans="7:8" x14ac:dyDescent="0.3">
      <c r="G1398" s="35">
        <v>1396</v>
      </c>
      <c r="H1398" s="239">
        <f t="shared" ca="1" si="34"/>
        <v>-5.6331819223288115E-2</v>
      </c>
    </row>
    <row r="1399" spans="7:8" x14ac:dyDescent="0.3">
      <c r="G1399" s="35">
        <v>1397</v>
      </c>
      <c r="H1399" s="239">
        <f t="shared" ca="1" si="34"/>
        <v>4.7190977102392472E-2</v>
      </c>
    </row>
    <row r="1400" spans="7:8" x14ac:dyDescent="0.3">
      <c r="G1400" s="35">
        <v>1398</v>
      </c>
      <c r="H1400" s="239">
        <f t="shared" ca="1" si="34"/>
        <v>1.4227951496035809E-2</v>
      </c>
    </row>
    <row r="1401" spans="7:8" x14ac:dyDescent="0.3">
      <c r="G1401" s="35">
        <v>1399</v>
      </c>
      <c r="H1401" s="239">
        <f t="shared" ca="1" si="34"/>
        <v>-2.8693031451621536E-2</v>
      </c>
    </row>
    <row r="1402" spans="7:8" x14ac:dyDescent="0.3">
      <c r="G1402" s="35">
        <v>1400</v>
      </c>
      <c r="H1402" s="239">
        <f t="shared" ca="1" si="34"/>
        <v>-2.4372559940034271E-2</v>
      </c>
    </row>
    <row r="1403" spans="7:8" x14ac:dyDescent="0.3">
      <c r="G1403" s="35">
        <v>1401</v>
      </c>
      <c r="H1403" s="239">
        <f t="shared" ca="1" si="34"/>
        <v>-4.8288471979254623E-3</v>
      </c>
    </row>
    <row r="1404" spans="7:8" x14ac:dyDescent="0.3">
      <c r="G1404" s="35">
        <v>1402</v>
      </c>
      <c r="H1404" s="239">
        <f t="shared" ca="1" si="34"/>
        <v>1.2425131148293338E-2</v>
      </c>
    </row>
    <row r="1405" spans="7:8" x14ac:dyDescent="0.3">
      <c r="G1405" s="35">
        <v>1403</v>
      </c>
      <c r="H1405" s="239">
        <f t="shared" ca="1" si="34"/>
        <v>-4.1548979290367952E-2</v>
      </c>
    </row>
    <row r="1406" spans="7:8" x14ac:dyDescent="0.3">
      <c r="G1406" s="35">
        <v>1404</v>
      </c>
      <c r="H1406" s="239">
        <f t="shared" ca="1" si="34"/>
        <v>-8.7509570688904751E-4</v>
      </c>
    </row>
    <row r="1407" spans="7:8" x14ac:dyDescent="0.3">
      <c r="G1407" s="35">
        <v>1405</v>
      </c>
      <c r="H1407" s="239">
        <f t="shared" ca="1" si="34"/>
        <v>3.6531056770402408E-2</v>
      </c>
    </row>
    <row r="1408" spans="7:8" x14ac:dyDescent="0.3">
      <c r="G1408" s="35">
        <v>1406</v>
      </c>
      <c r="H1408" s="239">
        <f t="shared" ca="1" si="34"/>
        <v>-3.1161429293249405E-3</v>
      </c>
    </row>
    <row r="1409" spans="7:8" x14ac:dyDescent="0.3">
      <c r="G1409" s="35">
        <v>1407</v>
      </c>
      <c r="H1409" s="239">
        <f t="shared" ca="1" si="34"/>
        <v>2.4280140018480802E-2</v>
      </c>
    </row>
    <row r="1410" spans="7:8" x14ac:dyDescent="0.3">
      <c r="G1410" s="35">
        <v>1408</v>
      </c>
      <c r="H1410" s="239">
        <f t="shared" ca="1" si="34"/>
        <v>-8.5373935805494287E-3</v>
      </c>
    </row>
    <row r="1411" spans="7:8" x14ac:dyDescent="0.3">
      <c r="G1411" s="35">
        <v>1409</v>
      </c>
      <c r="H1411" s="239">
        <f t="shared" ca="1" si="34"/>
        <v>2.0751413516704238E-2</v>
      </c>
    </row>
    <row r="1412" spans="7:8" x14ac:dyDescent="0.3">
      <c r="G1412" s="35">
        <v>1410</v>
      </c>
      <c r="H1412" s="239">
        <f t="shared" ref="H1412:H1475" ca="1" si="35">_xlfn.NORM.INV(RAND(),N$5,N$6)</f>
        <v>4.1674269760429788E-2</v>
      </c>
    </row>
    <row r="1413" spans="7:8" x14ac:dyDescent="0.3">
      <c r="G1413" s="35">
        <v>1411</v>
      </c>
      <c r="H1413" s="239">
        <f t="shared" ca="1" si="35"/>
        <v>-8.2376500925190228E-3</v>
      </c>
    </row>
    <row r="1414" spans="7:8" x14ac:dyDescent="0.3">
      <c r="G1414" s="35">
        <v>1412</v>
      </c>
      <c r="H1414" s="239">
        <f t="shared" ca="1" si="35"/>
        <v>-4.0871182713607686E-2</v>
      </c>
    </row>
    <row r="1415" spans="7:8" x14ac:dyDescent="0.3">
      <c r="G1415" s="35">
        <v>1413</v>
      </c>
      <c r="H1415" s="239">
        <f t="shared" ca="1" si="35"/>
        <v>-5.2689615259476782E-2</v>
      </c>
    </row>
    <row r="1416" spans="7:8" x14ac:dyDescent="0.3">
      <c r="G1416" s="35">
        <v>1414</v>
      </c>
      <c r="H1416" s="239">
        <f t="shared" ca="1" si="35"/>
        <v>1.2133660127076736E-2</v>
      </c>
    </row>
    <row r="1417" spans="7:8" x14ac:dyDescent="0.3">
      <c r="G1417" s="35">
        <v>1415</v>
      </c>
      <c r="H1417" s="239">
        <f t="shared" ca="1" si="35"/>
        <v>-6.6918068637174116E-3</v>
      </c>
    </row>
    <row r="1418" spans="7:8" x14ac:dyDescent="0.3">
      <c r="G1418" s="35">
        <v>1416</v>
      </c>
      <c r="H1418" s="239">
        <f t="shared" ca="1" si="35"/>
        <v>-2.987003996740514E-2</v>
      </c>
    </row>
    <row r="1419" spans="7:8" x14ac:dyDescent="0.3">
      <c r="G1419" s="35">
        <v>1417</v>
      </c>
      <c r="H1419" s="239">
        <f t="shared" ca="1" si="35"/>
        <v>-2.77979380959796E-2</v>
      </c>
    </row>
    <row r="1420" spans="7:8" x14ac:dyDescent="0.3">
      <c r="G1420" s="35">
        <v>1418</v>
      </c>
      <c r="H1420" s="239">
        <f t="shared" ca="1" si="35"/>
        <v>-4.0762794620714166E-2</v>
      </c>
    </row>
    <row r="1421" spans="7:8" x14ac:dyDescent="0.3">
      <c r="G1421" s="35">
        <v>1419</v>
      </c>
      <c r="H1421" s="239">
        <f t="shared" ca="1" si="35"/>
        <v>2.7820253209206369E-3</v>
      </c>
    </row>
    <row r="1422" spans="7:8" x14ac:dyDescent="0.3">
      <c r="G1422" s="35">
        <v>1420</v>
      </c>
      <c r="H1422" s="239">
        <f t="shared" ca="1" si="35"/>
        <v>-3.8035029580516716E-2</v>
      </c>
    </row>
    <row r="1423" spans="7:8" x14ac:dyDescent="0.3">
      <c r="G1423" s="35">
        <v>1421</v>
      </c>
      <c r="H1423" s="239">
        <f t="shared" ca="1" si="35"/>
        <v>-6.2621688425244324E-3</v>
      </c>
    </row>
    <row r="1424" spans="7:8" x14ac:dyDescent="0.3">
      <c r="G1424" s="35">
        <v>1422</v>
      </c>
      <c r="H1424" s="239">
        <f t="shared" ca="1" si="35"/>
        <v>2.4766108891056796E-2</v>
      </c>
    </row>
    <row r="1425" spans="7:8" x14ac:dyDescent="0.3">
      <c r="G1425" s="35">
        <v>1423</v>
      </c>
      <c r="H1425" s="239">
        <f t="shared" ca="1" si="35"/>
        <v>-7.4143203410142093E-3</v>
      </c>
    </row>
    <row r="1426" spans="7:8" x14ac:dyDescent="0.3">
      <c r="G1426" s="35">
        <v>1424</v>
      </c>
      <c r="H1426" s="239">
        <f t="shared" ca="1" si="35"/>
        <v>5.466668781703949E-3</v>
      </c>
    </row>
    <row r="1427" spans="7:8" x14ac:dyDescent="0.3">
      <c r="G1427" s="35">
        <v>1425</v>
      </c>
      <c r="H1427" s="239">
        <f t="shared" ca="1" si="35"/>
        <v>-5.4498771028815623E-3</v>
      </c>
    </row>
    <row r="1428" spans="7:8" x14ac:dyDescent="0.3">
      <c r="G1428" s="35">
        <v>1426</v>
      </c>
      <c r="H1428" s="239">
        <f t="shared" ca="1" si="35"/>
        <v>9.9434781211429624E-3</v>
      </c>
    </row>
    <row r="1429" spans="7:8" x14ac:dyDescent="0.3">
      <c r="G1429" s="35">
        <v>1427</v>
      </c>
      <c r="H1429" s="239">
        <f t="shared" ca="1" si="35"/>
        <v>-2.785701887470237E-2</v>
      </c>
    </row>
    <row r="1430" spans="7:8" x14ac:dyDescent="0.3">
      <c r="G1430" s="35">
        <v>1428</v>
      </c>
      <c r="H1430" s="239">
        <f t="shared" ca="1" si="35"/>
        <v>-1.3961035769969586E-3</v>
      </c>
    </row>
    <row r="1431" spans="7:8" x14ac:dyDescent="0.3">
      <c r="G1431" s="35">
        <v>1429</v>
      </c>
      <c r="H1431" s="239">
        <f t="shared" ca="1" si="35"/>
        <v>-4.7247663453676642E-3</v>
      </c>
    </row>
    <row r="1432" spans="7:8" x14ac:dyDescent="0.3">
      <c r="G1432" s="35">
        <v>1430</v>
      </c>
      <c r="H1432" s="239">
        <f t="shared" ca="1" si="35"/>
        <v>3.1883305586980458E-2</v>
      </c>
    </row>
    <row r="1433" spans="7:8" x14ac:dyDescent="0.3">
      <c r="G1433" s="35">
        <v>1431</v>
      </c>
      <c r="H1433" s="239">
        <f t="shared" ca="1" si="35"/>
        <v>3.7496655043634843E-2</v>
      </c>
    </row>
    <row r="1434" spans="7:8" x14ac:dyDescent="0.3">
      <c r="G1434" s="35">
        <v>1432</v>
      </c>
      <c r="H1434" s="239">
        <f t="shared" ca="1" si="35"/>
        <v>-4.6719795118070867E-2</v>
      </c>
    </row>
    <row r="1435" spans="7:8" x14ac:dyDescent="0.3">
      <c r="G1435" s="35">
        <v>1433</v>
      </c>
      <c r="H1435" s="239">
        <f t="shared" ca="1" si="35"/>
        <v>-2.9112363334339947E-2</v>
      </c>
    </row>
    <row r="1436" spans="7:8" x14ac:dyDescent="0.3">
      <c r="G1436" s="35">
        <v>1434</v>
      </c>
      <c r="H1436" s="239">
        <f t="shared" ca="1" si="35"/>
        <v>-4.2819499252265351E-2</v>
      </c>
    </row>
    <row r="1437" spans="7:8" x14ac:dyDescent="0.3">
      <c r="G1437" s="35">
        <v>1435</v>
      </c>
      <c r="H1437" s="239">
        <f t="shared" ca="1" si="35"/>
        <v>1.655964749008575E-2</v>
      </c>
    </row>
    <row r="1438" spans="7:8" x14ac:dyDescent="0.3">
      <c r="G1438" s="35">
        <v>1436</v>
      </c>
      <c r="H1438" s="239">
        <f t="shared" ca="1" si="35"/>
        <v>1.8276563872832375E-2</v>
      </c>
    </row>
    <row r="1439" spans="7:8" x14ac:dyDescent="0.3">
      <c r="G1439" s="35">
        <v>1437</v>
      </c>
      <c r="H1439" s="239">
        <f t="shared" ca="1" si="35"/>
        <v>2.7513706668840527E-3</v>
      </c>
    </row>
    <row r="1440" spans="7:8" x14ac:dyDescent="0.3">
      <c r="G1440" s="35">
        <v>1438</v>
      </c>
      <c r="H1440" s="239">
        <f t="shared" ca="1" si="35"/>
        <v>-4.2698178983220777E-4</v>
      </c>
    </row>
    <row r="1441" spans="7:8" x14ac:dyDescent="0.3">
      <c r="G1441" s="35">
        <v>1439</v>
      </c>
      <c r="H1441" s="239">
        <f t="shared" ca="1" si="35"/>
        <v>2.4325250885942999E-3</v>
      </c>
    </row>
    <row r="1442" spans="7:8" x14ac:dyDescent="0.3">
      <c r="G1442" s="35">
        <v>1440</v>
      </c>
      <c r="H1442" s="239">
        <f t="shared" ca="1" si="35"/>
        <v>6.1439096073905998E-2</v>
      </c>
    </row>
    <row r="1443" spans="7:8" x14ac:dyDescent="0.3">
      <c r="G1443" s="35">
        <v>1441</v>
      </c>
      <c r="H1443" s="239">
        <f t="shared" ca="1" si="35"/>
        <v>-7.7303060290027032E-3</v>
      </c>
    </row>
    <row r="1444" spans="7:8" x14ac:dyDescent="0.3">
      <c r="G1444" s="35">
        <v>1442</v>
      </c>
      <c r="H1444" s="239">
        <f t="shared" ca="1" si="35"/>
        <v>-1.8108826357130462E-3</v>
      </c>
    </row>
    <row r="1445" spans="7:8" x14ac:dyDescent="0.3">
      <c r="G1445" s="35">
        <v>1443</v>
      </c>
      <c r="H1445" s="239">
        <f t="shared" ca="1" si="35"/>
        <v>-2.8838663609771914E-2</v>
      </c>
    </row>
    <row r="1446" spans="7:8" x14ac:dyDescent="0.3">
      <c r="G1446" s="35">
        <v>1444</v>
      </c>
      <c r="H1446" s="239">
        <f t="shared" ca="1" si="35"/>
        <v>-2.8772102590054867E-2</v>
      </c>
    </row>
    <row r="1447" spans="7:8" x14ac:dyDescent="0.3">
      <c r="G1447" s="35">
        <v>1445</v>
      </c>
      <c r="H1447" s="239">
        <f t="shared" ca="1" si="35"/>
        <v>3.2031411669773011E-2</v>
      </c>
    </row>
    <row r="1448" spans="7:8" x14ac:dyDescent="0.3">
      <c r="G1448" s="35">
        <v>1446</v>
      </c>
      <c r="H1448" s="239">
        <f t="shared" ca="1" si="35"/>
        <v>-3.0597217876972161E-2</v>
      </c>
    </row>
    <row r="1449" spans="7:8" x14ac:dyDescent="0.3">
      <c r="G1449" s="35">
        <v>1447</v>
      </c>
      <c r="H1449" s="239">
        <f t="shared" ca="1" si="35"/>
        <v>-2.0600146093233549E-2</v>
      </c>
    </row>
    <row r="1450" spans="7:8" x14ac:dyDescent="0.3">
      <c r="G1450" s="35">
        <v>1448</v>
      </c>
      <c r="H1450" s="239">
        <f t="shared" ca="1" si="35"/>
        <v>3.203323513933877E-2</v>
      </c>
    </row>
    <row r="1451" spans="7:8" x14ac:dyDescent="0.3">
      <c r="G1451" s="35">
        <v>1449</v>
      </c>
      <c r="H1451" s="239">
        <f t="shared" ca="1" si="35"/>
        <v>1.2666119297345062E-2</v>
      </c>
    </row>
    <row r="1452" spans="7:8" x14ac:dyDescent="0.3">
      <c r="G1452" s="35">
        <v>1450</v>
      </c>
      <c r="H1452" s="239">
        <f t="shared" ca="1" si="35"/>
        <v>-1.8616498147359932E-2</v>
      </c>
    </row>
    <row r="1453" spans="7:8" x14ac:dyDescent="0.3">
      <c r="G1453" s="35">
        <v>1451</v>
      </c>
      <c r="H1453" s="239">
        <f t="shared" ca="1" si="35"/>
        <v>8.2537265598987136E-3</v>
      </c>
    </row>
    <row r="1454" spans="7:8" x14ac:dyDescent="0.3">
      <c r="G1454" s="35">
        <v>1452</v>
      </c>
      <c r="H1454" s="239">
        <f t="shared" ca="1" si="35"/>
        <v>-2.8203768532123791E-3</v>
      </c>
    </row>
    <row r="1455" spans="7:8" x14ac:dyDescent="0.3">
      <c r="G1455" s="35">
        <v>1453</v>
      </c>
      <c r="H1455" s="239">
        <f t="shared" ca="1" si="35"/>
        <v>4.4568862861658398E-2</v>
      </c>
    </row>
    <row r="1456" spans="7:8" x14ac:dyDescent="0.3">
      <c r="G1456" s="35">
        <v>1454</v>
      </c>
      <c r="H1456" s="239">
        <f t="shared" ca="1" si="35"/>
        <v>8.8230048813028839E-4</v>
      </c>
    </row>
    <row r="1457" spans="7:8" x14ac:dyDescent="0.3">
      <c r="G1457" s="35">
        <v>1455</v>
      </c>
      <c r="H1457" s="239">
        <f t="shared" ca="1" si="35"/>
        <v>6.7807212600175651E-2</v>
      </c>
    </row>
    <row r="1458" spans="7:8" x14ac:dyDescent="0.3">
      <c r="G1458" s="35">
        <v>1456</v>
      </c>
      <c r="H1458" s="239">
        <f t="shared" ca="1" si="35"/>
        <v>5.2450543012236221E-2</v>
      </c>
    </row>
    <row r="1459" spans="7:8" x14ac:dyDescent="0.3">
      <c r="G1459" s="35">
        <v>1457</v>
      </c>
      <c r="H1459" s="239">
        <f t="shared" ca="1" si="35"/>
        <v>-3.6729768278992271E-3</v>
      </c>
    </row>
    <row r="1460" spans="7:8" x14ac:dyDescent="0.3">
      <c r="G1460" s="35">
        <v>1458</v>
      </c>
      <c r="H1460" s="239">
        <f t="shared" ca="1" si="35"/>
        <v>9.2782960533733631E-3</v>
      </c>
    </row>
    <row r="1461" spans="7:8" x14ac:dyDescent="0.3">
      <c r="G1461" s="35">
        <v>1459</v>
      </c>
      <c r="H1461" s="239">
        <f t="shared" ca="1" si="35"/>
        <v>-2.7988251435248489E-2</v>
      </c>
    </row>
    <row r="1462" spans="7:8" x14ac:dyDescent="0.3">
      <c r="G1462" s="35">
        <v>1460</v>
      </c>
      <c r="H1462" s="239">
        <f t="shared" ca="1" si="35"/>
        <v>2.5850320704701495E-2</v>
      </c>
    </row>
    <row r="1463" spans="7:8" x14ac:dyDescent="0.3">
      <c r="G1463" s="35">
        <v>1461</v>
      </c>
      <c r="H1463" s="239">
        <f t="shared" ca="1" si="35"/>
        <v>-2.8397548569687361E-2</v>
      </c>
    </row>
    <row r="1464" spans="7:8" x14ac:dyDescent="0.3">
      <c r="G1464" s="35">
        <v>1462</v>
      </c>
      <c r="H1464" s="239">
        <f t="shared" ca="1" si="35"/>
        <v>6.2276183543134495E-2</v>
      </c>
    </row>
    <row r="1465" spans="7:8" x14ac:dyDescent="0.3">
      <c r="G1465" s="35">
        <v>1463</v>
      </c>
      <c r="H1465" s="239">
        <f t="shared" ca="1" si="35"/>
        <v>-1.7697199853609159E-2</v>
      </c>
    </row>
    <row r="1466" spans="7:8" x14ac:dyDescent="0.3">
      <c r="G1466" s="35">
        <v>1464</v>
      </c>
      <c r="H1466" s="239">
        <f t="shared" ca="1" si="35"/>
        <v>2.6391073891744939E-2</v>
      </c>
    </row>
    <row r="1467" spans="7:8" x14ac:dyDescent="0.3">
      <c r="G1467" s="35">
        <v>1465</v>
      </c>
      <c r="H1467" s="239">
        <f t="shared" ca="1" si="35"/>
        <v>-2.3721340124359065E-2</v>
      </c>
    </row>
    <row r="1468" spans="7:8" x14ac:dyDescent="0.3">
      <c r="G1468" s="35">
        <v>1466</v>
      </c>
      <c r="H1468" s="239">
        <f t="shared" ca="1" si="35"/>
        <v>1.1213757059097502E-2</v>
      </c>
    </row>
    <row r="1469" spans="7:8" x14ac:dyDescent="0.3">
      <c r="G1469" s="35">
        <v>1467</v>
      </c>
      <c r="H1469" s="239">
        <f t="shared" ca="1" si="35"/>
        <v>-3.5982463632636852E-2</v>
      </c>
    </row>
    <row r="1470" spans="7:8" x14ac:dyDescent="0.3">
      <c r="G1470" s="35">
        <v>1468</v>
      </c>
      <c r="H1470" s="239">
        <f t="shared" ca="1" si="35"/>
        <v>5.6824528233233293E-2</v>
      </c>
    </row>
    <row r="1471" spans="7:8" x14ac:dyDescent="0.3">
      <c r="G1471" s="35">
        <v>1469</v>
      </c>
      <c r="H1471" s="239">
        <f t="shared" ca="1" si="35"/>
        <v>-3.3851550816607984E-2</v>
      </c>
    </row>
    <row r="1472" spans="7:8" x14ac:dyDescent="0.3">
      <c r="G1472" s="35">
        <v>1470</v>
      </c>
      <c r="H1472" s="239">
        <f t="shared" ca="1" si="35"/>
        <v>-5.9373218599281914E-2</v>
      </c>
    </row>
    <row r="1473" spans="7:8" x14ac:dyDescent="0.3">
      <c r="G1473" s="35">
        <v>1471</v>
      </c>
      <c r="H1473" s="239">
        <f t="shared" ca="1" si="35"/>
        <v>2.5118238209171528E-2</v>
      </c>
    </row>
    <row r="1474" spans="7:8" x14ac:dyDescent="0.3">
      <c r="G1474" s="35">
        <v>1472</v>
      </c>
      <c r="H1474" s="239">
        <f t="shared" ca="1" si="35"/>
        <v>-1.9330461730151276E-2</v>
      </c>
    </row>
    <row r="1475" spans="7:8" x14ac:dyDescent="0.3">
      <c r="G1475" s="35">
        <v>1473</v>
      </c>
      <c r="H1475" s="239">
        <f t="shared" ca="1" si="35"/>
        <v>4.4138366800520537E-2</v>
      </c>
    </row>
    <row r="1476" spans="7:8" x14ac:dyDescent="0.3">
      <c r="G1476" s="35">
        <v>1474</v>
      </c>
      <c r="H1476" s="239">
        <f t="shared" ref="H1476:H1539" ca="1" si="36">_xlfn.NORM.INV(RAND(),N$5,N$6)</f>
        <v>2.5702747745431895E-2</v>
      </c>
    </row>
    <row r="1477" spans="7:8" x14ac:dyDescent="0.3">
      <c r="G1477" s="35">
        <v>1475</v>
      </c>
      <c r="H1477" s="239">
        <f t="shared" ca="1" si="36"/>
        <v>2.4095370092643729E-3</v>
      </c>
    </row>
    <row r="1478" spans="7:8" x14ac:dyDescent="0.3">
      <c r="G1478" s="35">
        <v>1476</v>
      </c>
      <c r="H1478" s="239">
        <f t="shared" ca="1" si="36"/>
        <v>2.5410663788596353E-3</v>
      </c>
    </row>
    <row r="1479" spans="7:8" x14ac:dyDescent="0.3">
      <c r="G1479" s="35">
        <v>1477</v>
      </c>
      <c r="H1479" s="239">
        <f t="shared" ca="1" si="36"/>
        <v>6.1947119642288974E-2</v>
      </c>
    </row>
    <row r="1480" spans="7:8" x14ac:dyDescent="0.3">
      <c r="G1480" s="35">
        <v>1478</v>
      </c>
      <c r="H1480" s="239">
        <f t="shared" ca="1" si="36"/>
        <v>-1.5334405622542319E-2</v>
      </c>
    </row>
    <row r="1481" spans="7:8" x14ac:dyDescent="0.3">
      <c r="G1481" s="35">
        <v>1479</v>
      </c>
      <c r="H1481" s="239">
        <f t="shared" ca="1" si="36"/>
        <v>-1.7504154341092255E-3</v>
      </c>
    </row>
    <row r="1482" spans="7:8" x14ac:dyDescent="0.3">
      <c r="G1482" s="35">
        <v>1480</v>
      </c>
      <c r="H1482" s="239">
        <f t="shared" ca="1" si="36"/>
        <v>2.9375913869843073E-3</v>
      </c>
    </row>
    <row r="1483" spans="7:8" x14ac:dyDescent="0.3">
      <c r="G1483" s="35">
        <v>1481</v>
      </c>
      <c r="H1483" s="239">
        <f t="shared" ca="1" si="36"/>
        <v>-5.5554902767923256E-2</v>
      </c>
    </row>
    <row r="1484" spans="7:8" x14ac:dyDescent="0.3">
      <c r="G1484" s="35">
        <v>1482</v>
      </c>
      <c r="H1484" s="239">
        <f t="shared" ca="1" si="36"/>
        <v>8.4925161597852513E-3</v>
      </c>
    </row>
    <row r="1485" spans="7:8" x14ac:dyDescent="0.3">
      <c r="G1485" s="35">
        <v>1483</v>
      </c>
      <c r="H1485" s="239">
        <f t="shared" ca="1" si="36"/>
        <v>9.7231487441697545E-3</v>
      </c>
    </row>
    <row r="1486" spans="7:8" x14ac:dyDescent="0.3">
      <c r="G1486" s="35">
        <v>1484</v>
      </c>
      <c r="H1486" s="239">
        <f t="shared" ca="1" si="36"/>
        <v>-8.629407504428574E-3</v>
      </c>
    </row>
    <row r="1487" spans="7:8" x14ac:dyDescent="0.3">
      <c r="G1487" s="35">
        <v>1485</v>
      </c>
      <c r="H1487" s="239">
        <f t="shared" ca="1" si="36"/>
        <v>-3.3966812809631181E-2</v>
      </c>
    </row>
    <row r="1488" spans="7:8" x14ac:dyDescent="0.3">
      <c r="G1488" s="35">
        <v>1486</v>
      </c>
      <c r="H1488" s="239">
        <f t="shared" ca="1" si="36"/>
        <v>2.9412753834436721E-2</v>
      </c>
    </row>
    <row r="1489" spans="7:8" x14ac:dyDescent="0.3">
      <c r="G1489" s="35">
        <v>1487</v>
      </c>
      <c r="H1489" s="239">
        <f t="shared" ca="1" si="36"/>
        <v>8.3415757331050909E-3</v>
      </c>
    </row>
    <row r="1490" spans="7:8" x14ac:dyDescent="0.3">
      <c r="G1490" s="35">
        <v>1488</v>
      </c>
      <c r="H1490" s="239">
        <f t="shared" ca="1" si="36"/>
        <v>-4.7076635679970912E-2</v>
      </c>
    </row>
    <row r="1491" spans="7:8" x14ac:dyDescent="0.3">
      <c r="G1491" s="35">
        <v>1489</v>
      </c>
      <c r="H1491" s="239">
        <f t="shared" ca="1" si="36"/>
        <v>-3.2962850745792076E-2</v>
      </c>
    </row>
    <row r="1492" spans="7:8" x14ac:dyDescent="0.3">
      <c r="G1492" s="35">
        <v>1490</v>
      </c>
      <c r="H1492" s="239">
        <f t="shared" ca="1" si="36"/>
        <v>4.068965635442251E-2</v>
      </c>
    </row>
    <row r="1493" spans="7:8" x14ac:dyDescent="0.3">
      <c r="G1493" s="35">
        <v>1491</v>
      </c>
      <c r="H1493" s="239">
        <f t="shared" ca="1" si="36"/>
        <v>-6.1983707892974992E-4</v>
      </c>
    </row>
    <row r="1494" spans="7:8" x14ac:dyDescent="0.3">
      <c r="G1494" s="35">
        <v>1492</v>
      </c>
      <c r="H1494" s="239">
        <f t="shared" ca="1" si="36"/>
        <v>4.6093414610215995E-2</v>
      </c>
    </row>
    <row r="1495" spans="7:8" x14ac:dyDescent="0.3">
      <c r="G1495" s="35">
        <v>1493</v>
      </c>
      <c r="H1495" s="239">
        <f t="shared" ca="1" si="36"/>
        <v>4.8605515683739844E-2</v>
      </c>
    </row>
    <row r="1496" spans="7:8" x14ac:dyDescent="0.3">
      <c r="G1496" s="35">
        <v>1494</v>
      </c>
      <c r="H1496" s="239">
        <f t="shared" ca="1" si="36"/>
        <v>-4.2586443030788522E-4</v>
      </c>
    </row>
    <row r="1497" spans="7:8" x14ac:dyDescent="0.3">
      <c r="G1497" s="35">
        <v>1495</v>
      </c>
      <c r="H1497" s="239">
        <f t="shared" ca="1" si="36"/>
        <v>-2.2091791106488214E-2</v>
      </c>
    </row>
    <row r="1498" spans="7:8" x14ac:dyDescent="0.3">
      <c r="G1498" s="35">
        <v>1496</v>
      </c>
      <c r="H1498" s="239">
        <f t="shared" ca="1" si="36"/>
        <v>-6.8650035472181029E-2</v>
      </c>
    </row>
    <row r="1499" spans="7:8" x14ac:dyDescent="0.3">
      <c r="G1499" s="35">
        <v>1497</v>
      </c>
      <c r="H1499" s="239">
        <f t="shared" ca="1" si="36"/>
        <v>1.1503553430483392E-2</v>
      </c>
    </row>
    <row r="1500" spans="7:8" x14ac:dyDescent="0.3">
      <c r="G1500" s="35">
        <v>1498</v>
      </c>
      <c r="H1500" s="239">
        <f t="shared" ca="1" si="36"/>
        <v>-2.4166030963523868E-3</v>
      </c>
    </row>
    <row r="1501" spans="7:8" x14ac:dyDescent="0.3">
      <c r="G1501" s="35">
        <v>1499</v>
      </c>
      <c r="H1501" s="239">
        <f t="shared" ca="1" si="36"/>
        <v>-1.8636137275667368E-2</v>
      </c>
    </row>
    <row r="1502" spans="7:8" x14ac:dyDescent="0.3">
      <c r="G1502" s="35">
        <v>1500</v>
      </c>
      <c r="H1502" s="239">
        <f t="shared" ca="1" si="36"/>
        <v>3.4235878025418102E-2</v>
      </c>
    </row>
    <row r="1503" spans="7:8" x14ac:dyDescent="0.3">
      <c r="G1503" s="35">
        <v>1501</v>
      </c>
      <c r="H1503" s="239">
        <f t="shared" ca="1" si="36"/>
        <v>1.6494841767042884E-2</v>
      </c>
    </row>
    <row r="1504" spans="7:8" x14ac:dyDescent="0.3">
      <c r="G1504" s="35">
        <v>1502</v>
      </c>
      <c r="H1504" s="239">
        <f t="shared" ca="1" si="36"/>
        <v>-3.3375567919547183E-2</v>
      </c>
    </row>
    <row r="1505" spans="7:8" x14ac:dyDescent="0.3">
      <c r="G1505" s="35">
        <v>1503</v>
      </c>
      <c r="H1505" s="239">
        <f t="shared" ca="1" si="36"/>
        <v>-1.8802131296142152E-2</v>
      </c>
    </row>
    <row r="1506" spans="7:8" x14ac:dyDescent="0.3">
      <c r="G1506" s="35">
        <v>1504</v>
      </c>
      <c r="H1506" s="239">
        <f t="shared" ca="1" si="36"/>
        <v>1.7729293339647317E-2</v>
      </c>
    </row>
    <row r="1507" spans="7:8" x14ac:dyDescent="0.3">
      <c r="G1507" s="35">
        <v>1505</v>
      </c>
      <c r="H1507" s="239">
        <f t="shared" ca="1" si="36"/>
        <v>-9.1439803392827125E-3</v>
      </c>
    </row>
    <row r="1508" spans="7:8" x14ac:dyDescent="0.3">
      <c r="G1508" s="35">
        <v>1506</v>
      </c>
      <c r="H1508" s="239">
        <f t="shared" ca="1" si="36"/>
        <v>6.3904105407541828E-3</v>
      </c>
    </row>
    <row r="1509" spans="7:8" x14ac:dyDescent="0.3">
      <c r="G1509" s="35">
        <v>1507</v>
      </c>
      <c r="H1509" s="239">
        <f t="shared" ca="1" si="36"/>
        <v>-5.6405891116255824E-2</v>
      </c>
    </row>
    <row r="1510" spans="7:8" x14ac:dyDescent="0.3">
      <c r="G1510" s="35">
        <v>1508</v>
      </c>
      <c r="H1510" s="239">
        <f t="shared" ca="1" si="36"/>
        <v>-6.7735529946148842E-2</v>
      </c>
    </row>
    <row r="1511" spans="7:8" x14ac:dyDescent="0.3">
      <c r="G1511" s="35">
        <v>1509</v>
      </c>
      <c r="H1511" s="239">
        <f t="shared" ca="1" si="36"/>
        <v>2.4925607736502077E-2</v>
      </c>
    </row>
    <row r="1512" spans="7:8" x14ac:dyDescent="0.3">
      <c r="G1512" s="35">
        <v>1510</v>
      </c>
      <c r="H1512" s="239">
        <f t="shared" ca="1" si="36"/>
        <v>-4.1206454672145343E-2</v>
      </c>
    </row>
    <row r="1513" spans="7:8" x14ac:dyDescent="0.3">
      <c r="G1513" s="35">
        <v>1511</v>
      </c>
      <c r="H1513" s="239">
        <f t="shared" ca="1" si="36"/>
        <v>2.6457242080116971E-2</v>
      </c>
    </row>
    <row r="1514" spans="7:8" x14ac:dyDescent="0.3">
      <c r="G1514" s="35">
        <v>1512</v>
      </c>
      <c r="H1514" s="239">
        <f t="shared" ca="1" si="36"/>
        <v>4.0943333968769622E-5</v>
      </c>
    </row>
    <row r="1515" spans="7:8" x14ac:dyDescent="0.3">
      <c r="G1515" s="35">
        <v>1513</v>
      </c>
      <c r="H1515" s="239">
        <f t="shared" ca="1" si="36"/>
        <v>-5.2685602489309098E-2</v>
      </c>
    </row>
    <row r="1516" spans="7:8" x14ac:dyDescent="0.3">
      <c r="G1516" s="35">
        <v>1514</v>
      </c>
      <c r="H1516" s="239">
        <f t="shared" ca="1" si="36"/>
        <v>-4.3155943202166751E-3</v>
      </c>
    </row>
    <row r="1517" spans="7:8" x14ac:dyDescent="0.3">
      <c r="G1517" s="35">
        <v>1515</v>
      </c>
      <c r="H1517" s="239">
        <f t="shared" ca="1" si="36"/>
        <v>-4.9598208419560925E-2</v>
      </c>
    </row>
    <row r="1518" spans="7:8" x14ac:dyDescent="0.3">
      <c r="G1518" s="35">
        <v>1516</v>
      </c>
      <c r="H1518" s="239">
        <f t="shared" ca="1" si="36"/>
        <v>-8.6241423091933819E-2</v>
      </c>
    </row>
    <row r="1519" spans="7:8" x14ac:dyDescent="0.3">
      <c r="G1519" s="35">
        <v>1517</v>
      </c>
      <c r="H1519" s="239">
        <f t="shared" ca="1" si="36"/>
        <v>4.9240473388938936E-2</v>
      </c>
    </row>
    <row r="1520" spans="7:8" x14ac:dyDescent="0.3">
      <c r="G1520" s="35">
        <v>1518</v>
      </c>
      <c r="H1520" s="239">
        <f t="shared" ca="1" si="36"/>
        <v>2.0833123598460672E-2</v>
      </c>
    </row>
    <row r="1521" spans="7:8" x14ac:dyDescent="0.3">
      <c r="G1521" s="35">
        <v>1519</v>
      </c>
      <c r="H1521" s="239">
        <f t="shared" ca="1" si="36"/>
        <v>2.3688974835033939E-2</v>
      </c>
    </row>
    <row r="1522" spans="7:8" x14ac:dyDescent="0.3">
      <c r="G1522" s="35">
        <v>1520</v>
      </c>
      <c r="H1522" s="239">
        <f t="shared" ca="1" si="36"/>
        <v>-5.0716106014551988E-2</v>
      </c>
    </row>
    <row r="1523" spans="7:8" x14ac:dyDescent="0.3">
      <c r="G1523" s="35">
        <v>1521</v>
      </c>
      <c r="H1523" s="239">
        <f t="shared" ca="1" si="36"/>
        <v>-6.0976536949272728E-2</v>
      </c>
    </row>
    <row r="1524" spans="7:8" x14ac:dyDescent="0.3">
      <c r="G1524" s="35">
        <v>1522</v>
      </c>
      <c r="H1524" s="239">
        <f t="shared" ca="1" si="36"/>
        <v>-6.7696058343827761E-2</v>
      </c>
    </row>
    <row r="1525" spans="7:8" x14ac:dyDescent="0.3">
      <c r="G1525" s="35">
        <v>1523</v>
      </c>
      <c r="H1525" s="239">
        <f t="shared" ca="1" si="36"/>
        <v>-3.2683931122099608E-2</v>
      </c>
    </row>
    <row r="1526" spans="7:8" x14ac:dyDescent="0.3">
      <c r="G1526" s="35">
        <v>1524</v>
      </c>
      <c r="H1526" s="239">
        <f t="shared" ca="1" si="36"/>
        <v>2.844417565275081E-2</v>
      </c>
    </row>
    <row r="1527" spans="7:8" x14ac:dyDescent="0.3">
      <c r="G1527" s="35">
        <v>1525</v>
      </c>
      <c r="H1527" s="239">
        <f t="shared" ca="1" si="36"/>
        <v>2.0574309161259165E-2</v>
      </c>
    </row>
    <row r="1528" spans="7:8" x14ac:dyDescent="0.3">
      <c r="G1528" s="35">
        <v>1526</v>
      </c>
      <c r="H1528" s="239">
        <f t="shared" ca="1" si="36"/>
        <v>-1.3012973332697172E-2</v>
      </c>
    </row>
    <row r="1529" spans="7:8" x14ac:dyDescent="0.3">
      <c r="G1529" s="35">
        <v>1527</v>
      </c>
      <c r="H1529" s="239">
        <f t="shared" ca="1" si="36"/>
        <v>-1.7150338301562224E-2</v>
      </c>
    </row>
    <row r="1530" spans="7:8" x14ac:dyDescent="0.3">
      <c r="G1530" s="35">
        <v>1528</v>
      </c>
      <c r="H1530" s="239">
        <f t="shared" ca="1" si="36"/>
        <v>-1.6798169087170304E-2</v>
      </c>
    </row>
    <row r="1531" spans="7:8" x14ac:dyDescent="0.3">
      <c r="G1531" s="35">
        <v>1529</v>
      </c>
      <c r="H1531" s="239">
        <f t="shared" ca="1" si="36"/>
        <v>3.7856755997419472E-2</v>
      </c>
    </row>
    <row r="1532" spans="7:8" x14ac:dyDescent="0.3">
      <c r="G1532" s="35">
        <v>1530</v>
      </c>
      <c r="H1532" s="239">
        <f t="shared" ca="1" si="36"/>
        <v>8.5619667972999837E-3</v>
      </c>
    </row>
    <row r="1533" spans="7:8" x14ac:dyDescent="0.3">
      <c r="G1533" s="35">
        <v>1531</v>
      </c>
      <c r="H1533" s="239">
        <f t="shared" ca="1" si="36"/>
        <v>6.0856897694626821E-2</v>
      </c>
    </row>
    <row r="1534" spans="7:8" x14ac:dyDescent="0.3">
      <c r="G1534" s="35">
        <v>1532</v>
      </c>
      <c r="H1534" s="239">
        <f t="shared" ca="1" si="36"/>
        <v>-6.8041080419688734E-3</v>
      </c>
    </row>
    <row r="1535" spans="7:8" x14ac:dyDescent="0.3">
      <c r="G1535" s="35">
        <v>1533</v>
      </c>
      <c r="H1535" s="239">
        <f t="shared" ca="1" si="36"/>
        <v>-5.7701671168393955E-2</v>
      </c>
    </row>
    <row r="1536" spans="7:8" x14ac:dyDescent="0.3">
      <c r="G1536" s="35">
        <v>1534</v>
      </c>
      <c r="H1536" s="239">
        <f t="shared" ca="1" si="36"/>
        <v>2.7320575698253555E-2</v>
      </c>
    </row>
    <row r="1537" spans="7:8" x14ac:dyDescent="0.3">
      <c r="G1537" s="35">
        <v>1535</v>
      </c>
      <c r="H1537" s="239">
        <f t="shared" ca="1" si="36"/>
        <v>3.8026377548131318E-2</v>
      </c>
    </row>
    <row r="1538" spans="7:8" x14ac:dyDescent="0.3">
      <c r="G1538" s="35">
        <v>1536</v>
      </c>
      <c r="H1538" s="239">
        <f t="shared" ca="1" si="36"/>
        <v>1.2063735238398553E-2</v>
      </c>
    </row>
    <row r="1539" spans="7:8" x14ac:dyDescent="0.3">
      <c r="G1539" s="35">
        <v>1537</v>
      </c>
      <c r="H1539" s="239">
        <f t="shared" ca="1" si="36"/>
        <v>-1.0025401362786412E-2</v>
      </c>
    </row>
    <row r="1540" spans="7:8" x14ac:dyDescent="0.3">
      <c r="G1540" s="35">
        <v>1538</v>
      </c>
      <c r="H1540" s="239">
        <f t="shared" ref="H1540:H1603" ca="1" si="37">_xlfn.NORM.INV(RAND(),N$5,N$6)</f>
        <v>8.3897132263612006E-3</v>
      </c>
    </row>
    <row r="1541" spans="7:8" x14ac:dyDescent="0.3">
      <c r="G1541" s="35">
        <v>1539</v>
      </c>
      <c r="H1541" s="239">
        <f t="shared" ca="1" si="37"/>
        <v>6.2005785705674138E-2</v>
      </c>
    </row>
    <row r="1542" spans="7:8" x14ac:dyDescent="0.3">
      <c r="G1542" s="35">
        <v>1540</v>
      </c>
      <c r="H1542" s="239">
        <f t="shared" ca="1" si="37"/>
        <v>-5.3703062849246627E-2</v>
      </c>
    </row>
    <row r="1543" spans="7:8" x14ac:dyDescent="0.3">
      <c r="G1543" s="35">
        <v>1541</v>
      </c>
      <c r="H1543" s="239">
        <f t="shared" ca="1" si="37"/>
        <v>-3.906179513198222E-2</v>
      </c>
    </row>
    <row r="1544" spans="7:8" x14ac:dyDescent="0.3">
      <c r="G1544" s="35">
        <v>1542</v>
      </c>
      <c r="H1544" s="239">
        <f t="shared" ca="1" si="37"/>
        <v>-4.2666071675515144E-2</v>
      </c>
    </row>
    <row r="1545" spans="7:8" x14ac:dyDescent="0.3">
      <c r="G1545" s="35">
        <v>1543</v>
      </c>
      <c r="H1545" s="239">
        <f t="shared" ca="1" si="37"/>
        <v>3.0520562322402969E-4</v>
      </c>
    </row>
    <row r="1546" spans="7:8" x14ac:dyDescent="0.3">
      <c r="G1546" s="35">
        <v>1544</v>
      </c>
      <c r="H1546" s="239">
        <f t="shared" ca="1" si="37"/>
        <v>-5.8934205553059409E-3</v>
      </c>
    </row>
    <row r="1547" spans="7:8" x14ac:dyDescent="0.3">
      <c r="G1547" s="35">
        <v>1545</v>
      </c>
      <c r="H1547" s="239">
        <f t="shared" ca="1" si="37"/>
        <v>-3.2422061017866738E-3</v>
      </c>
    </row>
    <row r="1548" spans="7:8" x14ac:dyDescent="0.3">
      <c r="G1548" s="35">
        <v>1546</v>
      </c>
      <c r="H1548" s="239">
        <f t="shared" ca="1" si="37"/>
        <v>4.9078606189622509E-2</v>
      </c>
    </row>
    <row r="1549" spans="7:8" x14ac:dyDescent="0.3">
      <c r="G1549" s="35">
        <v>1547</v>
      </c>
      <c r="H1549" s="239">
        <f t="shared" ca="1" si="37"/>
        <v>2.8187881590084746E-2</v>
      </c>
    </row>
    <row r="1550" spans="7:8" x14ac:dyDescent="0.3">
      <c r="G1550" s="35">
        <v>1548</v>
      </c>
      <c r="H1550" s="239">
        <f t="shared" ca="1" si="37"/>
        <v>-2.8005332336282041E-2</v>
      </c>
    </row>
    <row r="1551" spans="7:8" x14ac:dyDescent="0.3">
      <c r="G1551" s="35">
        <v>1549</v>
      </c>
      <c r="H1551" s="239">
        <f t="shared" ca="1" si="37"/>
        <v>5.3663902305712406E-2</v>
      </c>
    </row>
    <row r="1552" spans="7:8" x14ac:dyDescent="0.3">
      <c r="G1552" s="35">
        <v>1550</v>
      </c>
      <c r="H1552" s="239">
        <f t="shared" ca="1" si="37"/>
        <v>2.8104604833188343E-2</v>
      </c>
    </row>
    <row r="1553" spans="7:8" x14ac:dyDescent="0.3">
      <c r="G1553" s="35">
        <v>1551</v>
      </c>
      <c r="H1553" s="239">
        <f t="shared" ca="1" si="37"/>
        <v>-4.1154028152993148E-2</v>
      </c>
    </row>
    <row r="1554" spans="7:8" x14ac:dyDescent="0.3">
      <c r="G1554" s="35">
        <v>1552</v>
      </c>
      <c r="H1554" s="239">
        <f t="shared" ca="1" si="37"/>
        <v>-1.1639992348742471E-2</v>
      </c>
    </row>
    <row r="1555" spans="7:8" x14ac:dyDescent="0.3">
      <c r="G1555" s="35">
        <v>1553</v>
      </c>
      <c r="H1555" s="239">
        <f t="shared" ca="1" si="37"/>
        <v>1.2502848496936187E-2</v>
      </c>
    </row>
    <row r="1556" spans="7:8" x14ac:dyDescent="0.3">
      <c r="G1556" s="35">
        <v>1554</v>
      </c>
      <c r="H1556" s="239">
        <f t="shared" ca="1" si="37"/>
        <v>-4.6039498285398639E-3</v>
      </c>
    </row>
    <row r="1557" spans="7:8" x14ac:dyDescent="0.3">
      <c r="G1557" s="35">
        <v>1555</v>
      </c>
      <c r="H1557" s="239">
        <f t="shared" ca="1" si="37"/>
        <v>-1.1596035326504269E-2</v>
      </c>
    </row>
    <row r="1558" spans="7:8" x14ac:dyDescent="0.3">
      <c r="G1558" s="35">
        <v>1556</v>
      </c>
      <c r="H1558" s="239">
        <f t="shared" ca="1" si="37"/>
        <v>2.033272175478525E-2</v>
      </c>
    </row>
    <row r="1559" spans="7:8" x14ac:dyDescent="0.3">
      <c r="G1559" s="35">
        <v>1557</v>
      </c>
      <c r="H1559" s="239">
        <f t="shared" ca="1" si="37"/>
        <v>-2.6203946777312425E-2</v>
      </c>
    </row>
    <row r="1560" spans="7:8" x14ac:dyDescent="0.3">
      <c r="G1560" s="35">
        <v>1558</v>
      </c>
      <c r="H1560" s="239">
        <f t="shared" ca="1" si="37"/>
        <v>-2.531824114902939E-3</v>
      </c>
    </row>
    <row r="1561" spans="7:8" x14ac:dyDescent="0.3">
      <c r="G1561" s="35">
        <v>1559</v>
      </c>
      <c r="H1561" s="239">
        <f t="shared" ca="1" si="37"/>
        <v>1.059452331113726E-2</v>
      </c>
    </row>
    <row r="1562" spans="7:8" x14ac:dyDescent="0.3">
      <c r="G1562" s="35">
        <v>1560</v>
      </c>
      <c r="H1562" s="239">
        <f t="shared" ca="1" si="37"/>
        <v>6.1690301484396866E-2</v>
      </c>
    </row>
    <row r="1563" spans="7:8" x14ac:dyDescent="0.3">
      <c r="G1563" s="35">
        <v>1561</v>
      </c>
      <c r="H1563" s="239">
        <f t="shared" ca="1" si="37"/>
        <v>-1.4336957291141523E-3</v>
      </c>
    </row>
    <row r="1564" spans="7:8" x14ac:dyDescent="0.3">
      <c r="G1564" s="35">
        <v>1562</v>
      </c>
      <c r="H1564" s="239">
        <f t="shared" ca="1" si="37"/>
        <v>3.1172553794802698E-2</v>
      </c>
    </row>
    <row r="1565" spans="7:8" x14ac:dyDescent="0.3">
      <c r="G1565" s="35">
        <v>1563</v>
      </c>
      <c r="H1565" s="239">
        <f t="shared" ca="1" si="37"/>
        <v>-1.3648982924732073E-2</v>
      </c>
    </row>
    <row r="1566" spans="7:8" x14ac:dyDescent="0.3">
      <c r="G1566" s="35">
        <v>1564</v>
      </c>
      <c r="H1566" s="239">
        <f t="shared" ca="1" si="37"/>
        <v>-2.3575840558594574E-2</v>
      </c>
    </row>
    <row r="1567" spans="7:8" x14ac:dyDescent="0.3">
      <c r="G1567" s="35">
        <v>1565</v>
      </c>
      <c r="H1567" s="239">
        <f t="shared" ca="1" si="37"/>
        <v>3.7946152329737665E-3</v>
      </c>
    </row>
    <row r="1568" spans="7:8" x14ac:dyDescent="0.3">
      <c r="G1568" s="35">
        <v>1566</v>
      </c>
      <c r="H1568" s="239">
        <f t="shared" ca="1" si="37"/>
        <v>-1.9153341178018809E-2</v>
      </c>
    </row>
    <row r="1569" spans="7:8" x14ac:dyDescent="0.3">
      <c r="G1569" s="35">
        <v>1567</v>
      </c>
      <c r="H1569" s="239">
        <f t="shared" ca="1" si="37"/>
        <v>-4.7955041975191962E-3</v>
      </c>
    </row>
    <row r="1570" spans="7:8" x14ac:dyDescent="0.3">
      <c r="G1570" s="35">
        <v>1568</v>
      </c>
      <c r="H1570" s="239">
        <f t="shared" ca="1" si="37"/>
        <v>1.0691223852717688E-2</v>
      </c>
    </row>
    <row r="1571" spans="7:8" x14ac:dyDescent="0.3">
      <c r="G1571" s="35">
        <v>1569</v>
      </c>
      <c r="H1571" s="239">
        <f t="shared" ca="1" si="37"/>
        <v>1.644037801175046E-2</v>
      </c>
    </row>
    <row r="1572" spans="7:8" x14ac:dyDescent="0.3">
      <c r="G1572" s="35">
        <v>1570</v>
      </c>
      <c r="H1572" s="239">
        <f t="shared" ca="1" si="37"/>
        <v>7.8990619135760623E-2</v>
      </c>
    </row>
    <row r="1573" spans="7:8" x14ac:dyDescent="0.3">
      <c r="G1573" s="35">
        <v>1571</v>
      </c>
      <c r="H1573" s="239">
        <f t="shared" ca="1" si="37"/>
        <v>2.7174997724910874E-2</v>
      </c>
    </row>
    <row r="1574" spans="7:8" x14ac:dyDescent="0.3">
      <c r="G1574" s="35">
        <v>1572</v>
      </c>
      <c r="H1574" s="239">
        <f t="shared" ca="1" si="37"/>
        <v>1.8146297465336542E-2</v>
      </c>
    </row>
    <row r="1575" spans="7:8" x14ac:dyDescent="0.3">
      <c r="G1575" s="35">
        <v>1573</v>
      </c>
      <c r="H1575" s="239">
        <f t="shared" ca="1" si="37"/>
        <v>-4.430438938838898E-2</v>
      </c>
    </row>
    <row r="1576" spans="7:8" x14ac:dyDescent="0.3">
      <c r="G1576" s="35">
        <v>1574</v>
      </c>
      <c r="H1576" s="239">
        <f t="shared" ca="1" si="37"/>
        <v>3.0623052713651356E-3</v>
      </c>
    </row>
    <row r="1577" spans="7:8" x14ac:dyDescent="0.3">
      <c r="G1577" s="35">
        <v>1575</v>
      </c>
      <c r="H1577" s="239">
        <f t="shared" ca="1" si="37"/>
        <v>-3.9321274273849009E-2</v>
      </c>
    </row>
    <row r="1578" spans="7:8" x14ac:dyDescent="0.3">
      <c r="G1578" s="35">
        <v>1576</v>
      </c>
      <c r="H1578" s="239">
        <f t="shared" ca="1" si="37"/>
        <v>5.5119696049386123E-2</v>
      </c>
    </row>
    <row r="1579" spans="7:8" x14ac:dyDescent="0.3">
      <c r="G1579" s="35">
        <v>1577</v>
      </c>
      <c r="H1579" s="239">
        <f t="shared" ca="1" si="37"/>
        <v>6.8143319337404334E-2</v>
      </c>
    </row>
    <row r="1580" spans="7:8" x14ac:dyDescent="0.3">
      <c r="G1580" s="35">
        <v>1578</v>
      </c>
      <c r="H1580" s="239">
        <f t="shared" ca="1" si="37"/>
        <v>2.376858853392828E-2</v>
      </c>
    </row>
    <row r="1581" spans="7:8" x14ac:dyDescent="0.3">
      <c r="G1581" s="35">
        <v>1579</v>
      </c>
      <c r="H1581" s="239">
        <f t="shared" ca="1" si="37"/>
        <v>-4.3877574084183142E-2</v>
      </c>
    </row>
    <row r="1582" spans="7:8" x14ac:dyDescent="0.3">
      <c r="G1582" s="35">
        <v>1580</v>
      </c>
      <c r="H1582" s="239">
        <f t="shared" ca="1" si="37"/>
        <v>4.9344761253210481E-2</v>
      </c>
    </row>
    <row r="1583" spans="7:8" x14ac:dyDescent="0.3">
      <c r="G1583" s="35">
        <v>1581</v>
      </c>
      <c r="H1583" s="239">
        <f t="shared" ca="1" si="37"/>
        <v>-1.9770353858118095E-2</v>
      </c>
    </row>
    <row r="1584" spans="7:8" x14ac:dyDescent="0.3">
      <c r="G1584" s="35">
        <v>1582</v>
      </c>
      <c r="H1584" s="239">
        <f t="shared" ca="1" si="37"/>
        <v>1.3694055361327079E-2</v>
      </c>
    </row>
    <row r="1585" spans="7:8" x14ac:dyDescent="0.3">
      <c r="G1585" s="35">
        <v>1583</v>
      </c>
      <c r="H1585" s="239">
        <f t="shared" ca="1" si="37"/>
        <v>-1.8189782785264633E-2</v>
      </c>
    </row>
    <row r="1586" spans="7:8" x14ac:dyDescent="0.3">
      <c r="G1586" s="35">
        <v>1584</v>
      </c>
      <c r="H1586" s="239">
        <f t="shared" ca="1" si="37"/>
        <v>-8.067096798003103E-4</v>
      </c>
    </row>
    <row r="1587" spans="7:8" x14ac:dyDescent="0.3">
      <c r="G1587" s="35">
        <v>1585</v>
      </c>
      <c r="H1587" s="239">
        <f t="shared" ca="1" si="37"/>
        <v>1.0916839342712144E-2</v>
      </c>
    </row>
    <row r="1588" spans="7:8" x14ac:dyDescent="0.3">
      <c r="G1588" s="35">
        <v>1586</v>
      </c>
      <c r="H1588" s="239">
        <f t="shared" ca="1" si="37"/>
        <v>3.6361913521354476E-2</v>
      </c>
    </row>
    <row r="1589" spans="7:8" x14ac:dyDescent="0.3">
      <c r="G1589" s="35">
        <v>1587</v>
      </c>
      <c r="H1589" s="239">
        <f t="shared" ca="1" si="37"/>
        <v>4.620974518931803E-2</v>
      </c>
    </row>
    <row r="1590" spans="7:8" x14ac:dyDescent="0.3">
      <c r="G1590" s="35">
        <v>1588</v>
      </c>
      <c r="H1590" s="239">
        <f t="shared" ca="1" si="37"/>
        <v>7.4776691021756797E-2</v>
      </c>
    </row>
    <row r="1591" spans="7:8" x14ac:dyDescent="0.3">
      <c r="G1591" s="35">
        <v>1589</v>
      </c>
      <c r="H1591" s="239">
        <f t="shared" ca="1" si="37"/>
        <v>-1.9001488110934998E-2</v>
      </c>
    </row>
    <row r="1592" spans="7:8" x14ac:dyDescent="0.3">
      <c r="G1592" s="35">
        <v>1590</v>
      </c>
      <c r="H1592" s="239">
        <f t="shared" ca="1" si="37"/>
        <v>4.2821323403144339E-2</v>
      </c>
    </row>
    <row r="1593" spans="7:8" x14ac:dyDescent="0.3">
      <c r="G1593" s="35">
        <v>1591</v>
      </c>
      <c r="H1593" s="239">
        <f t="shared" ca="1" si="37"/>
        <v>-5.5781508721628049E-2</v>
      </c>
    </row>
    <row r="1594" spans="7:8" x14ac:dyDescent="0.3">
      <c r="G1594" s="35">
        <v>1592</v>
      </c>
      <c r="H1594" s="239">
        <f t="shared" ca="1" si="37"/>
        <v>3.8102829062984872E-2</v>
      </c>
    </row>
    <row r="1595" spans="7:8" x14ac:dyDescent="0.3">
      <c r="G1595" s="35">
        <v>1593</v>
      </c>
      <c r="H1595" s="239">
        <f t="shared" ca="1" si="37"/>
        <v>3.3432921965666745E-2</v>
      </c>
    </row>
    <row r="1596" spans="7:8" x14ac:dyDescent="0.3">
      <c r="G1596" s="35">
        <v>1594</v>
      </c>
      <c r="H1596" s="239">
        <f t="shared" ca="1" si="37"/>
        <v>8.4031250531511614E-3</v>
      </c>
    </row>
    <row r="1597" spans="7:8" x14ac:dyDescent="0.3">
      <c r="G1597" s="35">
        <v>1595</v>
      </c>
      <c r="H1597" s="239">
        <f t="shared" ca="1" si="37"/>
        <v>3.5903538262559279E-2</v>
      </c>
    </row>
    <row r="1598" spans="7:8" x14ac:dyDescent="0.3">
      <c r="G1598" s="35">
        <v>1596</v>
      </c>
      <c r="H1598" s="239">
        <f t="shared" ca="1" si="37"/>
        <v>3.4057424630841202E-2</v>
      </c>
    </row>
    <row r="1599" spans="7:8" x14ac:dyDescent="0.3">
      <c r="G1599" s="35">
        <v>1597</v>
      </c>
      <c r="H1599" s="239">
        <f t="shared" ca="1" si="37"/>
        <v>-1.4498784879104241E-2</v>
      </c>
    </row>
    <row r="1600" spans="7:8" x14ac:dyDescent="0.3">
      <c r="G1600" s="35">
        <v>1598</v>
      </c>
      <c r="H1600" s="239">
        <f t="shared" ca="1" si="37"/>
        <v>-2.5862129061205844E-2</v>
      </c>
    </row>
    <row r="1601" spans="7:8" x14ac:dyDescent="0.3">
      <c r="G1601" s="35">
        <v>1599</v>
      </c>
      <c r="H1601" s="239">
        <f t="shared" ca="1" si="37"/>
        <v>-6.6287554959670425E-2</v>
      </c>
    </row>
    <row r="1602" spans="7:8" x14ac:dyDescent="0.3">
      <c r="G1602" s="35">
        <v>1600</v>
      </c>
      <c r="H1602" s="239">
        <f t="shared" ca="1" si="37"/>
        <v>1.959360779869088E-2</v>
      </c>
    </row>
    <row r="1603" spans="7:8" x14ac:dyDescent="0.3">
      <c r="G1603" s="35">
        <v>1601</v>
      </c>
      <c r="H1603" s="239">
        <f t="shared" ca="1" si="37"/>
        <v>-5.5767512862351973E-2</v>
      </c>
    </row>
    <row r="1604" spans="7:8" x14ac:dyDescent="0.3">
      <c r="G1604" s="35">
        <v>1602</v>
      </c>
      <c r="H1604" s="239">
        <f t="shared" ref="H1604:H1667" ca="1" si="38">_xlfn.NORM.INV(RAND(),N$5,N$6)</f>
        <v>4.4386171896919305E-2</v>
      </c>
    </row>
    <row r="1605" spans="7:8" x14ac:dyDescent="0.3">
      <c r="G1605" s="35">
        <v>1603</v>
      </c>
      <c r="H1605" s="239">
        <f t="shared" ca="1" si="38"/>
        <v>-2.030129155213009E-3</v>
      </c>
    </row>
    <row r="1606" spans="7:8" x14ac:dyDescent="0.3">
      <c r="G1606" s="35">
        <v>1604</v>
      </c>
      <c r="H1606" s="239">
        <f t="shared" ca="1" si="38"/>
        <v>4.0685749889500793E-2</v>
      </c>
    </row>
    <row r="1607" spans="7:8" x14ac:dyDescent="0.3">
      <c r="G1607" s="35">
        <v>1605</v>
      </c>
      <c r="H1607" s="239">
        <f t="shared" ca="1" si="38"/>
        <v>-1.3992082401173642E-2</v>
      </c>
    </row>
    <row r="1608" spans="7:8" x14ac:dyDescent="0.3">
      <c r="G1608" s="35">
        <v>1606</v>
      </c>
      <c r="H1608" s="239">
        <f t="shared" ca="1" si="38"/>
        <v>-3.7152105010981366E-2</v>
      </c>
    </row>
    <row r="1609" spans="7:8" x14ac:dyDescent="0.3">
      <c r="G1609" s="35">
        <v>1607</v>
      </c>
      <c r="H1609" s="239">
        <f t="shared" ca="1" si="38"/>
        <v>1.7416823939887721E-2</v>
      </c>
    </row>
    <row r="1610" spans="7:8" x14ac:dyDescent="0.3">
      <c r="G1610" s="35">
        <v>1608</v>
      </c>
      <c r="H1610" s="239">
        <f t="shared" ca="1" si="38"/>
        <v>3.2078693891738751E-2</v>
      </c>
    </row>
    <row r="1611" spans="7:8" x14ac:dyDescent="0.3">
      <c r="G1611" s="35">
        <v>1609</v>
      </c>
      <c r="H1611" s="239">
        <f t="shared" ca="1" si="38"/>
        <v>4.6103442162897287E-2</v>
      </c>
    </row>
    <row r="1612" spans="7:8" x14ac:dyDescent="0.3">
      <c r="G1612" s="35">
        <v>1610</v>
      </c>
      <c r="H1612" s="239">
        <f t="shared" ca="1" si="38"/>
        <v>-1.4698220724358019E-2</v>
      </c>
    </row>
    <row r="1613" spans="7:8" x14ac:dyDescent="0.3">
      <c r="G1613" s="35">
        <v>1611</v>
      </c>
      <c r="H1613" s="239">
        <f t="shared" ca="1" si="38"/>
        <v>2.9064117358526369E-3</v>
      </c>
    </row>
    <row r="1614" spans="7:8" x14ac:dyDescent="0.3">
      <c r="G1614" s="35">
        <v>1612</v>
      </c>
      <c r="H1614" s="239">
        <f t="shared" ca="1" si="38"/>
        <v>-4.3121804839161082E-3</v>
      </c>
    </row>
    <row r="1615" spans="7:8" x14ac:dyDescent="0.3">
      <c r="G1615" s="35">
        <v>1613</v>
      </c>
      <c r="H1615" s="239">
        <f t="shared" ca="1" si="38"/>
        <v>-5.0984170296886754E-2</v>
      </c>
    </row>
    <row r="1616" spans="7:8" x14ac:dyDescent="0.3">
      <c r="G1616" s="35">
        <v>1614</v>
      </c>
      <c r="H1616" s="239">
        <f t="shared" ca="1" si="38"/>
        <v>2.1592241145195954E-2</v>
      </c>
    </row>
    <row r="1617" spans="7:8" x14ac:dyDescent="0.3">
      <c r="G1617" s="35">
        <v>1615</v>
      </c>
      <c r="H1617" s="239">
        <f t="shared" ca="1" si="38"/>
        <v>-6.7312290717148641E-3</v>
      </c>
    </row>
    <row r="1618" spans="7:8" x14ac:dyDescent="0.3">
      <c r="G1618" s="35">
        <v>1616</v>
      </c>
      <c r="H1618" s="239">
        <f t="shared" ca="1" si="38"/>
        <v>-2.6845183853610372E-3</v>
      </c>
    </row>
    <row r="1619" spans="7:8" x14ac:dyDescent="0.3">
      <c r="G1619" s="35">
        <v>1617</v>
      </c>
      <c r="H1619" s="239">
        <f t="shared" ca="1" si="38"/>
        <v>1.789827485158816E-2</v>
      </c>
    </row>
    <row r="1620" spans="7:8" x14ac:dyDescent="0.3">
      <c r="G1620" s="35">
        <v>1618</v>
      </c>
      <c r="H1620" s="239">
        <f t="shared" ca="1" si="38"/>
        <v>-3.0807463184703617E-2</v>
      </c>
    </row>
    <row r="1621" spans="7:8" x14ac:dyDescent="0.3">
      <c r="G1621" s="35">
        <v>1619</v>
      </c>
      <c r="H1621" s="239">
        <f t="shared" ca="1" si="38"/>
        <v>5.335919020423871E-2</v>
      </c>
    </row>
    <row r="1622" spans="7:8" x14ac:dyDescent="0.3">
      <c r="G1622" s="35">
        <v>1620</v>
      </c>
      <c r="H1622" s="239">
        <f t="shared" ca="1" si="38"/>
        <v>2.429785197683362E-2</v>
      </c>
    </row>
    <row r="1623" spans="7:8" x14ac:dyDescent="0.3">
      <c r="G1623" s="35">
        <v>1621</v>
      </c>
      <c r="H1623" s="239">
        <f t="shared" ca="1" si="38"/>
        <v>3.5085277859297125E-2</v>
      </c>
    </row>
    <row r="1624" spans="7:8" x14ac:dyDescent="0.3">
      <c r="G1624" s="35">
        <v>1622</v>
      </c>
      <c r="H1624" s="239">
        <f t="shared" ca="1" si="38"/>
        <v>3.0956859880833749E-2</v>
      </c>
    </row>
    <row r="1625" spans="7:8" x14ac:dyDescent="0.3">
      <c r="G1625" s="35">
        <v>1623</v>
      </c>
      <c r="H1625" s="239">
        <f t="shared" ca="1" si="38"/>
        <v>-9.8912801685937905E-3</v>
      </c>
    </row>
    <row r="1626" spans="7:8" x14ac:dyDescent="0.3">
      <c r="G1626" s="35">
        <v>1624</v>
      </c>
      <c r="H1626" s="239">
        <f t="shared" ca="1" si="38"/>
        <v>2.000001243654239E-2</v>
      </c>
    </row>
    <row r="1627" spans="7:8" x14ac:dyDescent="0.3">
      <c r="G1627" s="35">
        <v>1625</v>
      </c>
      <c r="H1627" s="239">
        <f t="shared" ca="1" si="38"/>
        <v>-3.572504183153849E-2</v>
      </c>
    </row>
    <row r="1628" spans="7:8" x14ac:dyDescent="0.3">
      <c r="G1628" s="35">
        <v>1626</v>
      </c>
      <c r="H1628" s="239">
        <f t="shared" ca="1" si="38"/>
        <v>7.2889145067761826E-2</v>
      </c>
    </row>
    <row r="1629" spans="7:8" x14ac:dyDescent="0.3">
      <c r="G1629" s="35">
        <v>1627</v>
      </c>
      <c r="H1629" s="239">
        <f t="shared" ca="1" si="38"/>
        <v>-3.5717606509370156E-2</v>
      </c>
    </row>
    <row r="1630" spans="7:8" x14ac:dyDescent="0.3">
      <c r="G1630" s="35">
        <v>1628</v>
      </c>
      <c r="H1630" s="239">
        <f t="shared" ca="1" si="38"/>
        <v>-1.9355991457776771E-2</v>
      </c>
    </row>
    <row r="1631" spans="7:8" x14ac:dyDescent="0.3">
      <c r="G1631" s="35">
        <v>1629</v>
      </c>
      <c r="H1631" s="239">
        <f t="shared" ca="1" si="38"/>
        <v>-3.1248637150542709E-2</v>
      </c>
    </row>
    <row r="1632" spans="7:8" x14ac:dyDescent="0.3">
      <c r="G1632" s="35">
        <v>1630</v>
      </c>
      <c r="H1632" s="239">
        <f t="shared" ca="1" si="38"/>
        <v>1.3839275143616943E-2</v>
      </c>
    </row>
    <row r="1633" spans="7:8" x14ac:dyDescent="0.3">
      <c r="G1633" s="35">
        <v>1631</v>
      </c>
      <c r="H1633" s="239">
        <f t="shared" ca="1" si="38"/>
        <v>-1.9613247421967982E-2</v>
      </c>
    </row>
    <row r="1634" spans="7:8" x14ac:dyDescent="0.3">
      <c r="G1634" s="35">
        <v>1632</v>
      </c>
      <c r="H1634" s="239">
        <f t="shared" ca="1" si="38"/>
        <v>-2.8316994417544268E-2</v>
      </c>
    </row>
    <row r="1635" spans="7:8" x14ac:dyDescent="0.3">
      <c r="G1635" s="35">
        <v>1633</v>
      </c>
      <c r="H1635" s="239">
        <f t="shared" ca="1" si="38"/>
        <v>-4.0100372174288634E-2</v>
      </c>
    </row>
    <row r="1636" spans="7:8" x14ac:dyDescent="0.3">
      <c r="G1636" s="35">
        <v>1634</v>
      </c>
      <c r="H1636" s="239">
        <f t="shared" ca="1" si="38"/>
        <v>-3.3950591891279691E-2</v>
      </c>
    </row>
    <row r="1637" spans="7:8" x14ac:dyDescent="0.3">
      <c r="G1637" s="35">
        <v>1635</v>
      </c>
      <c r="H1637" s="239">
        <f t="shared" ca="1" si="38"/>
        <v>-1.841629914597482E-2</v>
      </c>
    </row>
    <row r="1638" spans="7:8" x14ac:dyDescent="0.3">
      <c r="G1638" s="35">
        <v>1636</v>
      </c>
      <c r="H1638" s="239">
        <f t="shared" ca="1" si="38"/>
        <v>-2.8966858658081726E-2</v>
      </c>
    </row>
    <row r="1639" spans="7:8" x14ac:dyDescent="0.3">
      <c r="G1639" s="35">
        <v>1637</v>
      </c>
      <c r="H1639" s="239">
        <f t="shared" ca="1" si="38"/>
        <v>1.2928610383076443E-3</v>
      </c>
    </row>
    <row r="1640" spans="7:8" x14ac:dyDescent="0.3">
      <c r="G1640" s="35">
        <v>1638</v>
      </c>
      <c r="H1640" s="239">
        <f t="shared" ca="1" si="38"/>
        <v>2.7045906365703341E-2</v>
      </c>
    </row>
    <row r="1641" spans="7:8" x14ac:dyDescent="0.3">
      <c r="G1641" s="35">
        <v>1639</v>
      </c>
      <c r="H1641" s="239">
        <f t="shared" ca="1" si="38"/>
        <v>1.9116873409679509E-3</v>
      </c>
    </row>
    <row r="1642" spans="7:8" x14ac:dyDescent="0.3">
      <c r="G1642" s="35">
        <v>1640</v>
      </c>
      <c r="H1642" s="239">
        <f t="shared" ca="1" si="38"/>
        <v>-2.5959280720374976E-2</v>
      </c>
    </row>
    <row r="1643" spans="7:8" x14ac:dyDescent="0.3">
      <c r="G1643" s="35">
        <v>1641</v>
      </c>
      <c r="H1643" s="239">
        <f t="shared" ca="1" si="38"/>
        <v>-2.9265385432892286E-2</v>
      </c>
    </row>
    <row r="1644" spans="7:8" x14ac:dyDescent="0.3">
      <c r="G1644" s="35">
        <v>1642</v>
      </c>
      <c r="H1644" s="239">
        <f t="shared" ca="1" si="38"/>
        <v>4.4226948691117714E-2</v>
      </c>
    </row>
    <row r="1645" spans="7:8" x14ac:dyDescent="0.3">
      <c r="G1645" s="35">
        <v>1643</v>
      </c>
      <c r="H1645" s="239">
        <f t="shared" ca="1" si="38"/>
        <v>4.6689828967081525E-3</v>
      </c>
    </row>
    <row r="1646" spans="7:8" x14ac:dyDescent="0.3">
      <c r="G1646" s="35">
        <v>1644</v>
      </c>
      <c r="H1646" s="239">
        <f t="shared" ca="1" si="38"/>
        <v>-6.8152652701173794E-2</v>
      </c>
    </row>
    <row r="1647" spans="7:8" x14ac:dyDescent="0.3">
      <c r="G1647" s="35">
        <v>1645</v>
      </c>
      <c r="H1647" s="239">
        <f t="shared" ca="1" si="38"/>
        <v>-8.2996187823081193E-3</v>
      </c>
    </row>
    <row r="1648" spans="7:8" x14ac:dyDescent="0.3">
      <c r="G1648" s="35">
        <v>1646</v>
      </c>
      <c r="H1648" s="239">
        <f t="shared" ca="1" si="38"/>
        <v>-3.662099265714148E-3</v>
      </c>
    </row>
    <row r="1649" spans="7:8" x14ac:dyDescent="0.3">
      <c r="G1649" s="35">
        <v>1647</v>
      </c>
      <c r="H1649" s="239">
        <f t="shared" ca="1" si="38"/>
        <v>-4.7514769345906566E-2</v>
      </c>
    </row>
    <row r="1650" spans="7:8" x14ac:dyDescent="0.3">
      <c r="G1650" s="35">
        <v>1648</v>
      </c>
      <c r="H1650" s="239">
        <f t="shared" ca="1" si="38"/>
        <v>6.9343145674002613E-2</v>
      </c>
    </row>
    <row r="1651" spans="7:8" x14ac:dyDescent="0.3">
      <c r="G1651" s="35">
        <v>1649</v>
      </c>
      <c r="H1651" s="239">
        <f t="shared" ca="1" si="38"/>
        <v>-1.2433012684768545E-3</v>
      </c>
    </row>
    <row r="1652" spans="7:8" x14ac:dyDescent="0.3">
      <c r="G1652" s="35">
        <v>1650</v>
      </c>
      <c r="H1652" s="239">
        <f t="shared" ca="1" si="38"/>
        <v>3.1183650464747519E-2</v>
      </c>
    </row>
    <row r="1653" spans="7:8" x14ac:dyDescent="0.3">
      <c r="G1653" s="35">
        <v>1651</v>
      </c>
      <c r="H1653" s="239">
        <f t="shared" ca="1" si="38"/>
        <v>1.2919235374128996E-2</v>
      </c>
    </row>
    <row r="1654" spans="7:8" x14ac:dyDescent="0.3">
      <c r="G1654" s="35">
        <v>1652</v>
      </c>
      <c r="H1654" s="239">
        <f t="shared" ca="1" si="38"/>
        <v>1.3863820472508255E-4</v>
      </c>
    </row>
    <row r="1655" spans="7:8" x14ac:dyDescent="0.3">
      <c r="G1655" s="35">
        <v>1653</v>
      </c>
      <c r="H1655" s="239">
        <f t="shared" ca="1" si="38"/>
        <v>3.6866696199754816E-3</v>
      </c>
    </row>
    <row r="1656" spans="7:8" x14ac:dyDescent="0.3">
      <c r="G1656" s="35">
        <v>1654</v>
      </c>
      <c r="H1656" s="239">
        <f t="shared" ca="1" si="38"/>
        <v>-2.3890589919219333E-2</v>
      </c>
    </row>
    <row r="1657" spans="7:8" x14ac:dyDescent="0.3">
      <c r="G1657" s="35">
        <v>1655</v>
      </c>
      <c r="H1657" s="239">
        <f t="shared" ca="1" si="38"/>
        <v>2.3740153654259206E-2</v>
      </c>
    </row>
    <row r="1658" spans="7:8" x14ac:dyDescent="0.3">
      <c r="G1658" s="35">
        <v>1656</v>
      </c>
      <c r="H1658" s="239">
        <f t="shared" ca="1" si="38"/>
        <v>6.994905917018391E-3</v>
      </c>
    </row>
    <row r="1659" spans="7:8" x14ac:dyDescent="0.3">
      <c r="G1659" s="35">
        <v>1657</v>
      </c>
      <c r="H1659" s="239">
        <f t="shared" ca="1" si="38"/>
        <v>-3.9448086513926943E-3</v>
      </c>
    </row>
    <row r="1660" spans="7:8" x14ac:dyDescent="0.3">
      <c r="G1660" s="35">
        <v>1658</v>
      </c>
      <c r="H1660" s="239">
        <f t="shared" ca="1" si="38"/>
        <v>3.3054252217240503E-2</v>
      </c>
    </row>
    <row r="1661" spans="7:8" x14ac:dyDescent="0.3">
      <c r="G1661" s="35">
        <v>1659</v>
      </c>
      <c r="H1661" s="239">
        <f t="shared" ca="1" si="38"/>
        <v>-5.6840208006234003E-2</v>
      </c>
    </row>
    <row r="1662" spans="7:8" x14ac:dyDescent="0.3">
      <c r="G1662" s="35">
        <v>1660</v>
      </c>
      <c r="H1662" s="239">
        <f t="shared" ca="1" si="38"/>
        <v>-3.3074964247215739E-2</v>
      </c>
    </row>
    <row r="1663" spans="7:8" x14ac:dyDescent="0.3">
      <c r="G1663" s="35">
        <v>1661</v>
      </c>
      <c r="H1663" s="239">
        <f t="shared" ca="1" si="38"/>
        <v>2.8783890984016427E-2</v>
      </c>
    </row>
    <row r="1664" spans="7:8" x14ac:dyDescent="0.3">
      <c r="G1664" s="35">
        <v>1662</v>
      </c>
      <c r="H1664" s="239">
        <f t="shared" ca="1" si="38"/>
        <v>-3.0546167844947267E-2</v>
      </c>
    </row>
    <row r="1665" spans="7:8" x14ac:dyDescent="0.3">
      <c r="G1665" s="35">
        <v>1663</v>
      </c>
      <c r="H1665" s="239">
        <f t="shared" ca="1" si="38"/>
        <v>-4.4182073010726096E-2</v>
      </c>
    </row>
    <row r="1666" spans="7:8" x14ac:dyDescent="0.3">
      <c r="G1666" s="35">
        <v>1664</v>
      </c>
      <c r="H1666" s="239">
        <f t="shared" ca="1" si="38"/>
        <v>2.5955247881935661E-2</v>
      </c>
    </row>
    <row r="1667" spans="7:8" x14ac:dyDescent="0.3">
      <c r="G1667" s="35">
        <v>1665</v>
      </c>
      <c r="H1667" s="239">
        <f t="shared" ca="1" si="38"/>
        <v>4.9974878675806057E-2</v>
      </c>
    </row>
    <row r="1668" spans="7:8" x14ac:dyDescent="0.3">
      <c r="G1668" s="35">
        <v>1666</v>
      </c>
      <c r="H1668" s="239">
        <f t="shared" ref="H1668:H1731" ca="1" si="39">_xlfn.NORM.INV(RAND(),N$5,N$6)</f>
        <v>1.9684334103053213E-2</v>
      </c>
    </row>
    <row r="1669" spans="7:8" x14ac:dyDescent="0.3">
      <c r="G1669" s="35">
        <v>1667</v>
      </c>
      <c r="H1669" s="239">
        <f t="shared" ca="1" si="39"/>
        <v>-1.7820319551257343E-2</v>
      </c>
    </row>
    <row r="1670" spans="7:8" x14ac:dyDescent="0.3">
      <c r="G1670" s="35">
        <v>1668</v>
      </c>
      <c r="H1670" s="239">
        <f t="shared" ca="1" si="39"/>
        <v>1.2671882273151292E-2</v>
      </c>
    </row>
    <row r="1671" spans="7:8" x14ac:dyDescent="0.3">
      <c r="G1671" s="35">
        <v>1669</v>
      </c>
      <c r="H1671" s="239">
        <f t="shared" ca="1" si="39"/>
        <v>2.0610375299791664E-2</v>
      </c>
    </row>
    <row r="1672" spans="7:8" x14ac:dyDescent="0.3">
      <c r="G1672" s="35">
        <v>1670</v>
      </c>
      <c r="H1672" s="239">
        <f t="shared" ca="1" si="39"/>
        <v>-1.3588938162769834E-6</v>
      </c>
    </row>
    <row r="1673" spans="7:8" x14ac:dyDescent="0.3">
      <c r="G1673" s="35">
        <v>1671</v>
      </c>
      <c r="H1673" s="239">
        <f t="shared" ca="1" si="39"/>
        <v>5.8333296056417147E-3</v>
      </c>
    </row>
    <row r="1674" spans="7:8" x14ac:dyDescent="0.3">
      <c r="G1674" s="35">
        <v>1672</v>
      </c>
      <c r="H1674" s="239">
        <f t="shared" ca="1" si="39"/>
        <v>-3.6518719853374945E-2</v>
      </c>
    </row>
    <row r="1675" spans="7:8" x14ac:dyDescent="0.3">
      <c r="G1675" s="35">
        <v>1673</v>
      </c>
      <c r="H1675" s="239">
        <f t="shared" ca="1" si="39"/>
        <v>-2.8224105528709062E-2</v>
      </c>
    </row>
    <row r="1676" spans="7:8" x14ac:dyDescent="0.3">
      <c r="G1676" s="35">
        <v>1674</v>
      </c>
      <c r="H1676" s="239">
        <f t="shared" ca="1" si="39"/>
        <v>1.4753052683641795E-2</v>
      </c>
    </row>
    <row r="1677" spans="7:8" x14ac:dyDescent="0.3">
      <c r="G1677" s="35">
        <v>1675</v>
      </c>
      <c r="H1677" s="239">
        <f t="shared" ca="1" si="39"/>
        <v>-1.1811715985306996E-2</v>
      </c>
    </row>
    <row r="1678" spans="7:8" x14ac:dyDescent="0.3">
      <c r="G1678" s="35">
        <v>1676</v>
      </c>
      <c r="H1678" s="239">
        <f t="shared" ca="1" si="39"/>
        <v>-9.4887273071694034E-3</v>
      </c>
    </row>
    <row r="1679" spans="7:8" x14ac:dyDescent="0.3">
      <c r="G1679" s="35">
        <v>1677</v>
      </c>
      <c r="H1679" s="239">
        <f t="shared" ca="1" si="39"/>
        <v>-2.624170249825147E-3</v>
      </c>
    </row>
    <row r="1680" spans="7:8" x14ac:dyDescent="0.3">
      <c r="G1680" s="35">
        <v>1678</v>
      </c>
      <c r="H1680" s="239">
        <f t="shared" ca="1" si="39"/>
        <v>6.1185809045708472E-3</v>
      </c>
    </row>
    <row r="1681" spans="7:8" x14ac:dyDescent="0.3">
      <c r="G1681" s="35">
        <v>1679</v>
      </c>
      <c r="H1681" s="239">
        <f t="shared" ca="1" si="39"/>
        <v>-2.4099986902200488E-2</v>
      </c>
    </row>
    <row r="1682" spans="7:8" x14ac:dyDescent="0.3">
      <c r="G1682" s="35">
        <v>1680</v>
      </c>
      <c r="H1682" s="239">
        <f t="shared" ca="1" si="39"/>
        <v>-2.4910816805697282E-3</v>
      </c>
    </row>
    <row r="1683" spans="7:8" x14ac:dyDescent="0.3">
      <c r="G1683" s="35">
        <v>1681</v>
      </c>
      <c r="H1683" s="239">
        <f t="shared" ca="1" si="39"/>
        <v>3.9457566057599446E-2</v>
      </c>
    </row>
    <row r="1684" spans="7:8" x14ac:dyDescent="0.3">
      <c r="G1684" s="35">
        <v>1682</v>
      </c>
      <c r="H1684" s="239">
        <f t="shared" ca="1" si="39"/>
        <v>-2.832251763425133E-2</v>
      </c>
    </row>
    <row r="1685" spans="7:8" x14ac:dyDescent="0.3">
      <c r="G1685" s="35">
        <v>1683</v>
      </c>
      <c r="H1685" s="239">
        <f t="shared" ca="1" si="39"/>
        <v>-7.5248425025361849E-4</v>
      </c>
    </row>
    <row r="1686" spans="7:8" x14ac:dyDescent="0.3">
      <c r="G1686" s="35">
        <v>1684</v>
      </c>
      <c r="H1686" s="239">
        <f t="shared" ca="1" si="39"/>
        <v>-3.9889123290180586E-2</v>
      </c>
    </row>
    <row r="1687" spans="7:8" x14ac:dyDescent="0.3">
      <c r="G1687" s="35">
        <v>1685</v>
      </c>
      <c r="H1687" s="239">
        <f t="shared" ca="1" si="39"/>
        <v>3.1948314328500197E-3</v>
      </c>
    </row>
    <row r="1688" spans="7:8" x14ac:dyDescent="0.3">
      <c r="G1688" s="35">
        <v>1686</v>
      </c>
      <c r="H1688" s="239">
        <f t="shared" ca="1" si="39"/>
        <v>-3.1767658812777759E-2</v>
      </c>
    </row>
    <row r="1689" spans="7:8" x14ac:dyDescent="0.3">
      <c r="G1689" s="35">
        <v>1687</v>
      </c>
      <c r="H1689" s="239">
        <f t="shared" ca="1" si="39"/>
        <v>-6.6877142691017161E-2</v>
      </c>
    </row>
    <row r="1690" spans="7:8" x14ac:dyDescent="0.3">
      <c r="G1690" s="35">
        <v>1688</v>
      </c>
      <c r="H1690" s="239">
        <f t="shared" ca="1" si="39"/>
        <v>-1.5391121875889559E-2</v>
      </c>
    </row>
    <row r="1691" spans="7:8" x14ac:dyDescent="0.3">
      <c r="G1691" s="35">
        <v>1689</v>
      </c>
      <c r="H1691" s="239">
        <f t="shared" ca="1" si="39"/>
        <v>-3.674858953033925E-2</v>
      </c>
    </row>
    <row r="1692" spans="7:8" x14ac:dyDescent="0.3">
      <c r="G1692" s="35">
        <v>1690</v>
      </c>
      <c r="H1692" s="239">
        <f t="shared" ca="1" si="39"/>
        <v>-8.220594926144506E-3</v>
      </c>
    </row>
    <row r="1693" spans="7:8" x14ac:dyDescent="0.3">
      <c r="G1693" s="35">
        <v>1691</v>
      </c>
      <c r="H1693" s="239">
        <f t="shared" ca="1" si="39"/>
        <v>-2.6497302326416439E-2</v>
      </c>
    </row>
    <row r="1694" spans="7:8" x14ac:dyDescent="0.3">
      <c r="G1694" s="35">
        <v>1692</v>
      </c>
      <c r="H1694" s="239">
        <f t="shared" ca="1" si="39"/>
        <v>2.9229838806450904E-2</v>
      </c>
    </row>
    <row r="1695" spans="7:8" x14ac:dyDescent="0.3">
      <c r="G1695" s="35">
        <v>1693</v>
      </c>
      <c r="H1695" s="239">
        <f t="shared" ca="1" si="39"/>
        <v>5.3768224871352063E-2</v>
      </c>
    </row>
    <row r="1696" spans="7:8" x14ac:dyDescent="0.3">
      <c r="G1696" s="35">
        <v>1694</v>
      </c>
      <c r="H1696" s="239">
        <f t="shared" ca="1" si="39"/>
        <v>2.194263340372829E-2</v>
      </c>
    </row>
    <row r="1697" spans="7:8" x14ac:dyDescent="0.3">
      <c r="G1697" s="35">
        <v>1695</v>
      </c>
      <c r="H1697" s="239">
        <f t="shared" ca="1" si="39"/>
        <v>-3.2729938285534541E-2</v>
      </c>
    </row>
    <row r="1698" spans="7:8" x14ac:dyDescent="0.3">
      <c r="G1698" s="35">
        <v>1696</v>
      </c>
      <c r="H1698" s="239">
        <f t="shared" ca="1" si="39"/>
        <v>-1.3936113899541948E-2</v>
      </c>
    </row>
    <row r="1699" spans="7:8" x14ac:dyDescent="0.3">
      <c r="G1699" s="35">
        <v>1697</v>
      </c>
      <c r="H1699" s="239">
        <f t="shared" ca="1" si="39"/>
        <v>2.230649788964232E-3</v>
      </c>
    </row>
    <row r="1700" spans="7:8" x14ac:dyDescent="0.3">
      <c r="G1700" s="35">
        <v>1698</v>
      </c>
      <c r="H1700" s="239">
        <f t="shared" ca="1" si="39"/>
        <v>7.1885498055656478E-3</v>
      </c>
    </row>
    <row r="1701" spans="7:8" x14ac:dyDescent="0.3">
      <c r="G1701" s="35">
        <v>1699</v>
      </c>
      <c r="H1701" s="239">
        <f t="shared" ca="1" si="39"/>
        <v>-2.6272595234378061E-2</v>
      </c>
    </row>
    <row r="1702" spans="7:8" x14ac:dyDescent="0.3">
      <c r="G1702" s="35">
        <v>1700</v>
      </c>
      <c r="H1702" s="239">
        <f t="shared" ca="1" si="39"/>
        <v>4.3070564144048959E-2</v>
      </c>
    </row>
    <row r="1703" spans="7:8" x14ac:dyDescent="0.3">
      <c r="G1703" s="35">
        <v>1701</v>
      </c>
      <c r="H1703" s="239">
        <f t="shared" ca="1" si="39"/>
        <v>-8.947634583920918E-3</v>
      </c>
    </row>
    <row r="1704" spans="7:8" x14ac:dyDescent="0.3">
      <c r="G1704" s="35">
        <v>1702</v>
      </c>
      <c r="H1704" s="239">
        <f t="shared" ca="1" si="39"/>
        <v>2.2032005169532319E-2</v>
      </c>
    </row>
    <row r="1705" spans="7:8" x14ac:dyDescent="0.3">
      <c r="G1705" s="35">
        <v>1703</v>
      </c>
      <c r="H1705" s="239">
        <f t="shared" ca="1" si="39"/>
        <v>6.3093724263787301E-2</v>
      </c>
    </row>
    <row r="1706" spans="7:8" x14ac:dyDescent="0.3">
      <c r="G1706" s="35">
        <v>1704</v>
      </c>
      <c r="H1706" s="239">
        <f t="shared" ca="1" si="39"/>
        <v>-7.876372315335603E-2</v>
      </c>
    </row>
    <row r="1707" spans="7:8" x14ac:dyDescent="0.3">
      <c r="G1707" s="35">
        <v>1705</v>
      </c>
      <c r="H1707" s="239">
        <f t="shared" ca="1" si="39"/>
        <v>-4.2522091855137341E-2</v>
      </c>
    </row>
    <row r="1708" spans="7:8" x14ac:dyDescent="0.3">
      <c r="G1708" s="35">
        <v>1706</v>
      </c>
      <c r="H1708" s="239">
        <f t="shared" ca="1" si="39"/>
        <v>2.8532252726551149E-4</v>
      </c>
    </row>
    <row r="1709" spans="7:8" x14ac:dyDescent="0.3">
      <c r="G1709" s="35">
        <v>1707</v>
      </c>
      <c r="H1709" s="239">
        <f t="shared" ca="1" si="39"/>
        <v>3.1877005172068665E-2</v>
      </c>
    </row>
    <row r="1710" spans="7:8" x14ac:dyDescent="0.3">
      <c r="G1710" s="35">
        <v>1708</v>
      </c>
      <c r="H1710" s="239">
        <f t="shared" ca="1" si="39"/>
        <v>5.2298473663189148E-2</v>
      </c>
    </row>
    <row r="1711" spans="7:8" x14ac:dyDescent="0.3">
      <c r="G1711" s="35">
        <v>1709</v>
      </c>
      <c r="H1711" s="239">
        <f t="shared" ca="1" si="39"/>
        <v>1.6590177365103627E-3</v>
      </c>
    </row>
    <row r="1712" spans="7:8" x14ac:dyDescent="0.3">
      <c r="G1712" s="35">
        <v>1710</v>
      </c>
      <c r="H1712" s="239">
        <f t="shared" ca="1" si="39"/>
        <v>4.89605116616477E-2</v>
      </c>
    </row>
    <row r="1713" spans="7:8" x14ac:dyDescent="0.3">
      <c r="G1713" s="35">
        <v>1711</v>
      </c>
      <c r="H1713" s="239">
        <f t="shared" ca="1" si="39"/>
        <v>-4.5975770731146441E-2</v>
      </c>
    </row>
    <row r="1714" spans="7:8" x14ac:dyDescent="0.3">
      <c r="G1714" s="35">
        <v>1712</v>
      </c>
      <c r="H1714" s="239">
        <f t="shared" ca="1" si="39"/>
        <v>-2.2885954902766764E-2</v>
      </c>
    </row>
    <row r="1715" spans="7:8" x14ac:dyDescent="0.3">
      <c r="G1715" s="35">
        <v>1713</v>
      </c>
      <c r="H1715" s="239">
        <f t="shared" ca="1" si="39"/>
        <v>4.1547996030474824E-3</v>
      </c>
    </row>
    <row r="1716" spans="7:8" x14ac:dyDescent="0.3">
      <c r="G1716" s="35">
        <v>1714</v>
      </c>
      <c r="H1716" s="239">
        <f t="shared" ca="1" si="39"/>
        <v>6.8078520662499713E-3</v>
      </c>
    </row>
    <row r="1717" spans="7:8" x14ac:dyDescent="0.3">
      <c r="G1717" s="35">
        <v>1715</v>
      </c>
      <c r="H1717" s="239">
        <f t="shared" ca="1" si="39"/>
        <v>-2.3195589794743943E-2</v>
      </c>
    </row>
    <row r="1718" spans="7:8" x14ac:dyDescent="0.3">
      <c r="G1718" s="35">
        <v>1716</v>
      </c>
      <c r="H1718" s="239">
        <f t="shared" ca="1" si="39"/>
        <v>6.3188601512119743E-3</v>
      </c>
    </row>
    <row r="1719" spans="7:8" x14ac:dyDescent="0.3">
      <c r="G1719" s="35">
        <v>1717</v>
      </c>
      <c r="H1719" s="239">
        <f t="shared" ca="1" si="39"/>
        <v>2.7168676652617452E-2</v>
      </c>
    </row>
    <row r="1720" spans="7:8" x14ac:dyDescent="0.3">
      <c r="G1720" s="35">
        <v>1718</v>
      </c>
      <c r="H1720" s="239">
        <f t="shared" ca="1" si="39"/>
        <v>-3.938136304866769E-2</v>
      </c>
    </row>
    <row r="1721" spans="7:8" x14ac:dyDescent="0.3">
      <c r="G1721" s="35">
        <v>1719</v>
      </c>
      <c r="H1721" s="239">
        <f t="shared" ca="1" si="39"/>
        <v>-4.0331107910457242E-2</v>
      </c>
    </row>
    <row r="1722" spans="7:8" x14ac:dyDescent="0.3">
      <c r="G1722" s="35">
        <v>1720</v>
      </c>
      <c r="H1722" s="239">
        <f t="shared" ca="1" si="39"/>
        <v>3.9393329299536636E-2</v>
      </c>
    </row>
    <row r="1723" spans="7:8" x14ac:dyDescent="0.3">
      <c r="G1723" s="35">
        <v>1721</v>
      </c>
      <c r="H1723" s="239">
        <f t="shared" ca="1" si="39"/>
        <v>2.5805906167791482E-2</v>
      </c>
    </row>
    <row r="1724" spans="7:8" x14ac:dyDescent="0.3">
      <c r="G1724" s="35">
        <v>1722</v>
      </c>
      <c r="H1724" s="239">
        <f t="shared" ca="1" si="39"/>
        <v>5.2029231707249747E-2</v>
      </c>
    </row>
    <row r="1725" spans="7:8" x14ac:dyDescent="0.3">
      <c r="G1725" s="35">
        <v>1723</v>
      </c>
      <c r="H1725" s="239">
        <f t="shared" ca="1" si="39"/>
        <v>-5.2899235301448865E-3</v>
      </c>
    </row>
    <row r="1726" spans="7:8" x14ac:dyDescent="0.3">
      <c r="G1726" s="35">
        <v>1724</v>
      </c>
      <c r="H1726" s="239">
        <f t="shared" ca="1" si="39"/>
        <v>8.8142609169376655E-3</v>
      </c>
    </row>
    <row r="1727" spans="7:8" x14ac:dyDescent="0.3">
      <c r="G1727" s="35">
        <v>1725</v>
      </c>
      <c r="H1727" s="239">
        <f t="shared" ca="1" si="39"/>
        <v>-4.8406210076334652E-2</v>
      </c>
    </row>
    <row r="1728" spans="7:8" x14ac:dyDescent="0.3">
      <c r="G1728" s="35">
        <v>1726</v>
      </c>
      <c r="H1728" s="239">
        <f t="shared" ca="1" si="39"/>
        <v>-7.4297140655854811E-3</v>
      </c>
    </row>
    <row r="1729" spans="7:8" x14ac:dyDescent="0.3">
      <c r="G1729" s="35">
        <v>1727</v>
      </c>
      <c r="H1729" s="239">
        <f t="shared" ca="1" si="39"/>
        <v>5.3187415574008225E-2</v>
      </c>
    </row>
    <row r="1730" spans="7:8" x14ac:dyDescent="0.3">
      <c r="G1730" s="35">
        <v>1728</v>
      </c>
      <c r="H1730" s="239">
        <f t="shared" ca="1" si="39"/>
        <v>-2.9709851353245515E-2</v>
      </c>
    </row>
    <row r="1731" spans="7:8" x14ac:dyDescent="0.3">
      <c r="G1731" s="35">
        <v>1729</v>
      </c>
      <c r="H1731" s="239">
        <f t="shared" ca="1" si="39"/>
        <v>1.5974942823975208E-3</v>
      </c>
    </row>
    <row r="1732" spans="7:8" x14ac:dyDescent="0.3">
      <c r="G1732" s="35">
        <v>1730</v>
      </c>
      <c r="H1732" s="239">
        <f t="shared" ref="H1732:H1795" ca="1" si="40">_xlfn.NORM.INV(RAND(),N$5,N$6)</f>
        <v>-3.3315392491469656E-2</v>
      </c>
    </row>
    <row r="1733" spans="7:8" x14ac:dyDescent="0.3">
      <c r="G1733" s="35">
        <v>1731</v>
      </c>
      <c r="H1733" s="239">
        <f t="shared" ca="1" si="40"/>
        <v>-2.7140869405919907E-2</v>
      </c>
    </row>
    <row r="1734" spans="7:8" x14ac:dyDescent="0.3">
      <c r="G1734" s="35">
        <v>1732</v>
      </c>
      <c r="H1734" s="239">
        <f t="shared" ca="1" si="40"/>
        <v>1.3366743200433635E-2</v>
      </c>
    </row>
    <row r="1735" spans="7:8" x14ac:dyDescent="0.3">
      <c r="G1735" s="35">
        <v>1733</v>
      </c>
      <c r="H1735" s="239">
        <f t="shared" ca="1" si="40"/>
        <v>-3.8370609156062489E-2</v>
      </c>
    </row>
    <row r="1736" spans="7:8" x14ac:dyDescent="0.3">
      <c r="G1736" s="35">
        <v>1734</v>
      </c>
      <c r="H1736" s="239">
        <f t="shared" ca="1" si="40"/>
        <v>2.8987639027584475E-2</v>
      </c>
    </row>
    <row r="1737" spans="7:8" x14ac:dyDescent="0.3">
      <c r="G1737" s="35">
        <v>1735</v>
      </c>
      <c r="H1737" s="239">
        <f t="shared" ca="1" si="40"/>
        <v>-2.004163058834945E-2</v>
      </c>
    </row>
    <row r="1738" spans="7:8" x14ac:dyDescent="0.3">
      <c r="G1738" s="35">
        <v>1736</v>
      </c>
      <c r="H1738" s="239">
        <f t="shared" ca="1" si="40"/>
        <v>-2.3446746227985128E-2</v>
      </c>
    </row>
    <row r="1739" spans="7:8" x14ac:dyDescent="0.3">
      <c r="G1739" s="35">
        <v>1737</v>
      </c>
      <c r="H1739" s="239">
        <f t="shared" ca="1" si="40"/>
        <v>2.3349753894607628E-2</v>
      </c>
    </row>
    <row r="1740" spans="7:8" x14ac:dyDescent="0.3">
      <c r="G1740" s="35">
        <v>1738</v>
      </c>
      <c r="H1740" s="239">
        <f t="shared" ca="1" si="40"/>
        <v>-1.804246172081763E-2</v>
      </c>
    </row>
    <row r="1741" spans="7:8" x14ac:dyDescent="0.3">
      <c r="G1741" s="35">
        <v>1739</v>
      </c>
      <c r="H1741" s="239">
        <f t="shared" ca="1" si="40"/>
        <v>7.0762251341006513E-2</v>
      </c>
    </row>
    <row r="1742" spans="7:8" x14ac:dyDescent="0.3">
      <c r="G1742" s="35">
        <v>1740</v>
      </c>
      <c r="H1742" s="239">
        <f t="shared" ca="1" si="40"/>
        <v>7.7302306778786458E-3</v>
      </c>
    </row>
    <row r="1743" spans="7:8" x14ac:dyDescent="0.3">
      <c r="G1743" s="35">
        <v>1741</v>
      </c>
      <c r="H1743" s="239">
        <f t="shared" ca="1" si="40"/>
        <v>-3.1164995235831421E-2</v>
      </c>
    </row>
    <row r="1744" spans="7:8" x14ac:dyDescent="0.3">
      <c r="G1744" s="35">
        <v>1742</v>
      </c>
      <c r="H1744" s="239">
        <f t="shared" ca="1" si="40"/>
        <v>2.1630515655542731E-2</v>
      </c>
    </row>
    <row r="1745" spans="7:8" x14ac:dyDescent="0.3">
      <c r="G1745" s="35">
        <v>1743</v>
      </c>
      <c r="H1745" s="239">
        <f t="shared" ca="1" si="40"/>
        <v>3.0862273470333959E-3</v>
      </c>
    </row>
    <row r="1746" spans="7:8" x14ac:dyDescent="0.3">
      <c r="G1746" s="35">
        <v>1744</v>
      </c>
      <c r="H1746" s="239">
        <f t="shared" ca="1" si="40"/>
        <v>1.637989606070003E-2</v>
      </c>
    </row>
    <row r="1747" spans="7:8" x14ac:dyDescent="0.3">
      <c r="G1747" s="35">
        <v>1745</v>
      </c>
      <c r="H1747" s="239">
        <f t="shared" ca="1" si="40"/>
        <v>-2.15980787615954E-3</v>
      </c>
    </row>
    <row r="1748" spans="7:8" x14ac:dyDescent="0.3">
      <c r="G1748" s="35">
        <v>1746</v>
      </c>
      <c r="H1748" s="239">
        <f t="shared" ca="1" si="40"/>
        <v>-2.080694411347106E-2</v>
      </c>
    </row>
    <row r="1749" spans="7:8" x14ac:dyDescent="0.3">
      <c r="G1749" s="35">
        <v>1747</v>
      </c>
      <c r="H1749" s="239">
        <f t="shared" ca="1" si="40"/>
        <v>6.143753039431589E-2</v>
      </c>
    </row>
    <row r="1750" spans="7:8" x14ac:dyDescent="0.3">
      <c r="G1750" s="35">
        <v>1748</v>
      </c>
      <c r="H1750" s="239">
        <f t="shared" ca="1" si="40"/>
        <v>1.418137903648569E-2</v>
      </c>
    </row>
    <row r="1751" spans="7:8" x14ac:dyDescent="0.3">
      <c r="G1751" s="35">
        <v>1749</v>
      </c>
      <c r="H1751" s="239">
        <f t="shared" ca="1" si="40"/>
        <v>-5.7236088023978775E-2</v>
      </c>
    </row>
    <row r="1752" spans="7:8" x14ac:dyDescent="0.3">
      <c r="G1752" s="35">
        <v>1750</v>
      </c>
      <c r="H1752" s="239">
        <f t="shared" ca="1" si="40"/>
        <v>3.5355248561142374E-2</v>
      </c>
    </row>
    <row r="1753" spans="7:8" x14ac:dyDescent="0.3">
      <c r="G1753" s="35">
        <v>1751</v>
      </c>
      <c r="H1753" s="239">
        <f t="shared" ca="1" si="40"/>
        <v>-3.1812118515727711E-2</v>
      </c>
    </row>
    <row r="1754" spans="7:8" x14ac:dyDescent="0.3">
      <c r="G1754" s="35">
        <v>1752</v>
      </c>
      <c r="H1754" s="239">
        <f t="shared" ca="1" si="40"/>
        <v>-1.6916838236900884E-2</v>
      </c>
    </row>
    <row r="1755" spans="7:8" x14ac:dyDescent="0.3">
      <c r="G1755" s="35">
        <v>1753</v>
      </c>
      <c r="H1755" s="239">
        <f t="shared" ca="1" si="40"/>
        <v>3.2030503555828378E-2</v>
      </c>
    </row>
    <row r="1756" spans="7:8" x14ac:dyDescent="0.3">
      <c r="G1756" s="35">
        <v>1754</v>
      </c>
      <c r="H1756" s="239">
        <f t="shared" ca="1" si="40"/>
        <v>4.8526260305838875E-3</v>
      </c>
    </row>
    <row r="1757" spans="7:8" x14ac:dyDescent="0.3">
      <c r="G1757" s="35">
        <v>1755</v>
      </c>
      <c r="H1757" s="239">
        <f t="shared" ca="1" si="40"/>
        <v>5.6363892792599731E-3</v>
      </c>
    </row>
    <row r="1758" spans="7:8" x14ac:dyDescent="0.3">
      <c r="G1758" s="35">
        <v>1756</v>
      </c>
      <c r="H1758" s="239">
        <f t="shared" ca="1" si="40"/>
        <v>-1.632310092282711E-2</v>
      </c>
    </row>
    <row r="1759" spans="7:8" x14ac:dyDescent="0.3">
      <c r="G1759" s="35">
        <v>1757</v>
      </c>
      <c r="H1759" s="239">
        <f t="shared" ca="1" si="40"/>
        <v>-5.7008099384880516E-2</v>
      </c>
    </row>
    <row r="1760" spans="7:8" x14ac:dyDescent="0.3">
      <c r="G1760" s="35">
        <v>1758</v>
      </c>
      <c r="H1760" s="239">
        <f t="shared" ca="1" si="40"/>
        <v>-1.9643284394070815E-2</v>
      </c>
    </row>
    <row r="1761" spans="7:8" x14ac:dyDescent="0.3">
      <c r="G1761" s="35">
        <v>1759</v>
      </c>
      <c r="H1761" s="239">
        <f t="shared" ca="1" si="40"/>
        <v>4.1163889810706435E-2</v>
      </c>
    </row>
    <row r="1762" spans="7:8" x14ac:dyDescent="0.3">
      <c r="G1762" s="35">
        <v>1760</v>
      </c>
      <c r="H1762" s="239">
        <f t="shared" ca="1" si="40"/>
        <v>-6.5022193393141775E-2</v>
      </c>
    </row>
    <row r="1763" spans="7:8" x14ac:dyDescent="0.3">
      <c r="G1763" s="35">
        <v>1761</v>
      </c>
      <c r="H1763" s="239">
        <f t="shared" ca="1" si="40"/>
        <v>-5.396927593773191E-2</v>
      </c>
    </row>
    <row r="1764" spans="7:8" x14ac:dyDescent="0.3">
      <c r="G1764" s="35">
        <v>1762</v>
      </c>
      <c r="H1764" s="239">
        <f t="shared" ca="1" si="40"/>
        <v>4.465483975300711E-2</v>
      </c>
    </row>
    <row r="1765" spans="7:8" x14ac:dyDescent="0.3">
      <c r="G1765" s="35">
        <v>1763</v>
      </c>
      <c r="H1765" s="239">
        <f t="shared" ca="1" si="40"/>
        <v>8.4999568486435507E-3</v>
      </c>
    </row>
    <row r="1766" spans="7:8" x14ac:dyDescent="0.3">
      <c r="G1766" s="35">
        <v>1764</v>
      </c>
      <c r="H1766" s="239">
        <f t="shared" ca="1" si="40"/>
        <v>1.3487905131466773E-2</v>
      </c>
    </row>
    <row r="1767" spans="7:8" x14ac:dyDescent="0.3">
      <c r="G1767" s="35">
        <v>1765</v>
      </c>
      <c r="H1767" s="239">
        <f t="shared" ca="1" si="40"/>
        <v>-3.3808652393092969E-2</v>
      </c>
    </row>
    <row r="1768" spans="7:8" x14ac:dyDescent="0.3">
      <c r="G1768" s="35">
        <v>1766</v>
      </c>
      <c r="H1768" s="239">
        <f t="shared" ca="1" si="40"/>
        <v>-2.6466788855870681E-2</v>
      </c>
    </row>
    <row r="1769" spans="7:8" x14ac:dyDescent="0.3">
      <c r="G1769" s="35">
        <v>1767</v>
      </c>
      <c r="H1769" s="239">
        <f t="shared" ca="1" si="40"/>
        <v>7.7964515834533675E-3</v>
      </c>
    </row>
    <row r="1770" spans="7:8" x14ac:dyDescent="0.3">
      <c r="G1770" s="35">
        <v>1768</v>
      </c>
      <c r="H1770" s="239">
        <f t="shared" ca="1" si="40"/>
        <v>5.1278432201896096E-2</v>
      </c>
    </row>
    <row r="1771" spans="7:8" x14ac:dyDescent="0.3">
      <c r="G1771" s="35">
        <v>1769</v>
      </c>
      <c r="H1771" s="239">
        <f t="shared" ca="1" si="40"/>
        <v>-4.7801971244001179E-2</v>
      </c>
    </row>
    <row r="1772" spans="7:8" x14ac:dyDescent="0.3">
      <c r="G1772" s="35">
        <v>1770</v>
      </c>
      <c r="H1772" s="239">
        <f t="shared" ca="1" si="40"/>
        <v>8.9108331450613629E-2</v>
      </c>
    </row>
    <row r="1773" spans="7:8" x14ac:dyDescent="0.3">
      <c r="G1773" s="35">
        <v>1771</v>
      </c>
      <c r="H1773" s="239">
        <f t="shared" ca="1" si="40"/>
        <v>4.6777256269560731E-2</v>
      </c>
    </row>
    <row r="1774" spans="7:8" x14ac:dyDescent="0.3">
      <c r="G1774" s="35">
        <v>1772</v>
      </c>
      <c r="H1774" s="239">
        <f t="shared" ca="1" si="40"/>
        <v>2.1986544828751512E-2</v>
      </c>
    </row>
    <row r="1775" spans="7:8" x14ac:dyDescent="0.3">
      <c r="G1775" s="35">
        <v>1773</v>
      </c>
      <c r="H1775" s="239">
        <f t="shared" ca="1" si="40"/>
        <v>-6.2841779973935663E-3</v>
      </c>
    </row>
    <row r="1776" spans="7:8" x14ac:dyDescent="0.3">
      <c r="G1776" s="35">
        <v>1774</v>
      </c>
      <c r="H1776" s="239">
        <f t="shared" ca="1" si="40"/>
        <v>1.7916368137838177E-2</v>
      </c>
    </row>
    <row r="1777" spans="7:8" x14ac:dyDescent="0.3">
      <c r="G1777" s="35">
        <v>1775</v>
      </c>
      <c r="H1777" s="239">
        <f t="shared" ca="1" si="40"/>
        <v>4.1572816670660774E-3</v>
      </c>
    </row>
    <row r="1778" spans="7:8" x14ac:dyDescent="0.3">
      <c r="G1778" s="35">
        <v>1776</v>
      </c>
      <c r="H1778" s="239">
        <f t="shared" ca="1" si="40"/>
        <v>-7.9737961472137756E-2</v>
      </c>
    </row>
    <row r="1779" spans="7:8" x14ac:dyDescent="0.3">
      <c r="G1779" s="35">
        <v>1777</v>
      </c>
      <c r="H1779" s="239">
        <f t="shared" ca="1" si="40"/>
        <v>3.059689249897433E-3</v>
      </c>
    </row>
    <row r="1780" spans="7:8" x14ac:dyDescent="0.3">
      <c r="G1780" s="35">
        <v>1778</v>
      </c>
      <c r="H1780" s="239">
        <f t="shared" ca="1" si="40"/>
        <v>3.3477314480785947E-2</v>
      </c>
    </row>
    <row r="1781" spans="7:8" x14ac:dyDescent="0.3">
      <c r="G1781" s="35">
        <v>1779</v>
      </c>
      <c r="H1781" s="239">
        <f t="shared" ca="1" si="40"/>
        <v>6.0119795445025791E-2</v>
      </c>
    </row>
    <row r="1782" spans="7:8" x14ac:dyDescent="0.3">
      <c r="G1782" s="35">
        <v>1780</v>
      </c>
      <c r="H1782" s="239">
        <f t="shared" ca="1" si="40"/>
        <v>-3.1745034785559977E-2</v>
      </c>
    </row>
    <row r="1783" spans="7:8" x14ac:dyDescent="0.3">
      <c r="G1783" s="35">
        <v>1781</v>
      </c>
      <c r="H1783" s="239">
        <f t="shared" ca="1" si="40"/>
        <v>7.1009150291731675E-3</v>
      </c>
    </row>
    <row r="1784" spans="7:8" x14ac:dyDescent="0.3">
      <c r="G1784" s="35">
        <v>1782</v>
      </c>
      <c r="H1784" s="239">
        <f t="shared" ca="1" si="40"/>
        <v>4.2498964046345733E-2</v>
      </c>
    </row>
    <row r="1785" spans="7:8" x14ac:dyDescent="0.3">
      <c r="G1785" s="35">
        <v>1783</v>
      </c>
      <c r="H1785" s="239">
        <f t="shared" ca="1" si="40"/>
        <v>2.3720747032163123E-2</v>
      </c>
    </row>
    <row r="1786" spans="7:8" x14ac:dyDescent="0.3">
      <c r="G1786" s="35">
        <v>1784</v>
      </c>
      <c r="H1786" s="239">
        <f t="shared" ca="1" si="40"/>
        <v>1.5893541715142189E-3</v>
      </c>
    </row>
    <row r="1787" spans="7:8" x14ac:dyDescent="0.3">
      <c r="G1787" s="35">
        <v>1785</v>
      </c>
      <c r="H1787" s="239">
        <f t="shared" ca="1" si="40"/>
        <v>1.1990732872146446E-2</v>
      </c>
    </row>
    <row r="1788" spans="7:8" x14ac:dyDescent="0.3">
      <c r="G1788" s="35">
        <v>1786</v>
      </c>
      <c r="H1788" s="239">
        <f t="shared" ca="1" si="40"/>
        <v>-1.114357708193791E-2</v>
      </c>
    </row>
    <row r="1789" spans="7:8" x14ac:dyDescent="0.3">
      <c r="G1789" s="35">
        <v>1787</v>
      </c>
      <c r="H1789" s="239">
        <f t="shared" ca="1" si="40"/>
        <v>-1.4884800314031634E-2</v>
      </c>
    </row>
    <row r="1790" spans="7:8" x14ac:dyDescent="0.3">
      <c r="G1790" s="35">
        <v>1788</v>
      </c>
      <c r="H1790" s="239">
        <f t="shared" ca="1" si="40"/>
        <v>-2.7433413866337467E-2</v>
      </c>
    </row>
    <row r="1791" spans="7:8" x14ac:dyDescent="0.3">
      <c r="G1791" s="35">
        <v>1789</v>
      </c>
      <c r="H1791" s="239">
        <f t="shared" ca="1" si="40"/>
        <v>4.2068214914616747E-3</v>
      </c>
    </row>
    <row r="1792" spans="7:8" x14ac:dyDescent="0.3">
      <c r="G1792" s="35">
        <v>1790</v>
      </c>
      <c r="H1792" s="239">
        <f t="shared" ca="1" si="40"/>
        <v>-6.2968262486331847E-2</v>
      </c>
    </row>
    <row r="1793" spans="7:8" x14ac:dyDescent="0.3">
      <c r="G1793" s="35">
        <v>1791</v>
      </c>
      <c r="H1793" s="239">
        <f t="shared" ca="1" si="40"/>
        <v>9.8556240410248887E-3</v>
      </c>
    </row>
    <row r="1794" spans="7:8" x14ac:dyDescent="0.3">
      <c r="G1794" s="35">
        <v>1792</v>
      </c>
      <c r="H1794" s="239">
        <f t="shared" ca="1" si="40"/>
        <v>-2.7416920887827084E-2</v>
      </c>
    </row>
    <row r="1795" spans="7:8" x14ac:dyDescent="0.3">
      <c r="G1795" s="35">
        <v>1793</v>
      </c>
      <c r="H1795" s="239">
        <f t="shared" ca="1" si="40"/>
        <v>3.1732093106177563E-2</v>
      </c>
    </row>
    <row r="1796" spans="7:8" x14ac:dyDescent="0.3">
      <c r="G1796" s="35">
        <v>1794</v>
      </c>
      <c r="H1796" s="239">
        <f t="shared" ref="H1796:H1859" ca="1" si="41">_xlfn.NORM.INV(RAND(),N$5,N$6)</f>
        <v>-2.4609098803361446E-2</v>
      </c>
    </row>
    <row r="1797" spans="7:8" x14ac:dyDescent="0.3">
      <c r="G1797" s="35">
        <v>1795</v>
      </c>
      <c r="H1797" s="239">
        <f t="shared" ca="1" si="41"/>
        <v>-1.5889986409222553E-2</v>
      </c>
    </row>
    <row r="1798" spans="7:8" x14ac:dyDescent="0.3">
      <c r="G1798" s="35">
        <v>1796</v>
      </c>
      <c r="H1798" s="239">
        <f t="shared" ca="1" si="41"/>
        <v>-1.1110916407308657E-2</v>
      </c>
    </row>
    <row r="1799" spans="7:8" x14ac:dyDescent="0.3">
      <c r="G1799" s="35">
        <v>1797</v>
      </c>
      <c r="H1799" s="239">
        <f t="shared" ca="1" si="41"/>
        <v>-3.0334151461952726E-2</v>
      </c>
    </row>
    <row r="1800" spans="7:8" x14ac:dyDescent="0.3">
      <c r="G1800" s="35">
        <v>1798</v>
      </c>
      <c r="H1800" s="239">
        <f t="shared" ca="1" si="41"/>
        <v>2.2537447350603223E-3</v>
      </c>
    </row>
    <row r="1801" spans="7:8" x14ac:dyDescent="0.3">
      <c r="G1801" s="35">
        <v>1799</v>
      </c>
      <c r="H1801" s="239">
        <f t="shared" ca="1" si="41"/>
        <v>3.141740605828245E-2</v>
      </c>
    </row>
    <row r="1802" spans="7:8" x14ac:dyDescent="0.3">
      <c r="G1802" s="35">
        <v>1800</v>
      </c>
      <c r="H1802" s="239">
        <f t="shared" ca="1" si="41"/>
        <v>-8.4918329348296975E-3</v>
      </c>
    </row>
    <row r="1803" spans="7:8" x14ac:dyDescent="0.3">
      <c r="G1803" s="35">
        <v>1801</v>
      </c>
      <c r="H1803" s="239">
        <f t="shared" ca="1" si="41"/>
        <v>-5.7469350910811746E-4</v>
      </c>
    </row>
    <row r="1804" spans="7:8" x14ac:dyDescent="0.3">
      <c r="G1804" s="35">
        <v>1802</v>
      </c>
      <c r="H1804" s="239">
        <f t="shared" ca="1" si="41"/>
        <v>1.0951859672471972E-2</v>
      </c>
    </row>
    <row r="1805" spans="7:8" x14ac:dyDescent="0.3">
      <c r="G1805" s="35">
        <v>1803</v>
      </c>
      <c r="H1805" s="239">
        <f t="shared" ca="1" si="41"/>
        <v>2.1546300815871054E-3</v>
      </c>
    </row>
    <row r="1806" spans="7:8" x14ac:dyDescent="0.3">
      <c r="G1806" s="35">
        <v>1804</v>
      </c>
      <c r="H1806" s="239">
        <f t="shared" ca="1" si="41"/>
        <v>-2.5209133115688547E-2</v>
      </c>
    </row>
    <row r="1807" spans="7:8" x14ac:dyDescent="0.3">
      <c r="G1807" s="35">
        <v>1805</v>
      </c>
      <c r="H1807" s="239">
        <f t="shared" ca="1" si="41"/>
        <v>-7.8826160432479281E-3</v>
      </c>
    </row>
    <row r="1808" spans="7:8" x14ac:dyDescent="0.3">
      <c r="G1808" s="35">
        <v>1806</v>
      </c>
      <c r="H1808" s="239">
        <f t="shared" ca="1" si="41"/>
        <v>-5.1502576655760295E-2</v>
      </c>
    </row>
    <row r="1809" spans="7:8" x14ac:dyDescent="0.3">
      <c r="G1809" s="35">
        <v>1807</v>
      </c>
      <c r="H1809" s="239">
        <f t="shared" ca="1" si="41"/>
        <v>-2.2274484189510464E-2</v>
      </c>
    </row>
    <row r="1810" spans="7:8" x14ac:dyDescent="0.3">
      <c r="G1810" s="35">
        <v>1808</v>
      </c>
      <c r="H1810" s="239">
        <f t="shared" ca="1" si="41"/>
        <v>3.4528980444610967E-2</v>
      </c>
    </row>
    <row r="1811" spans="7:8" x14ac:dyDescent="0.3">
      <c r="G1811" s="35">
        <v>1809</v>
      </c>
      <c r="H1811" s="239">
        <f t="shared" ca="1" si="41"/>
        <v>-1.4434623276893668E-2</v>
      </c>
    </row>
    <row r="1812" spans="7:8" x14ac:dyDescent="0.3">
      <c r="G1812" s="35">
        <v>1810</v>
      </c>
      <c r="H1812" s="239">
        <f t="shared" ca="1" si="41"/>
        <v>-2.0960293257752081E-2</v>
      </c>
    </row>
    <row r="1813" spans="7:8" x14ac:dyDescent="0.3">
      <c r="G1813" s="35">
        <v>1811</v>
      </c>
      <c r="H1813" s="239">
        <f t="shared" ca="1" si="41"/>
        <v>4.2104519670643882E-3</v>
      </c>
    </row>
    <row r="1814" spans="7:8" x14ac:dyDescent="0.3">
      <c r="G1814" s="35">
        <v>1812</v>
      </c>
      <c r="H1814" s="239">
        <f t="shared" ca="1" si="41"/>
        <v>8.6668200230269089E-3</v>
      </c>
    </row>
    <row r="1815" spans="7:8" x14ac:dyDescent="0.3">
      <c r="G1815" s="35">
        <v>1813</v>
      </c>
      <c r="H1815" s="239">
        <f t="shared" ca="1" si="41"/>
        <v>-3.4278983400818613E-2</v>
      </c>
    </row>
    <row r="1816" spans="7:8" x14ac:dyDescent="0.3">
      <c r="G1816" s="35">
        <v>1814</v>
      </c>
      <c r="H1816" s="239">
        <f t="shared" ca="1" si="41"/>
        <v>2.3414556229013034E-2</v>
      </c>
    </row>
    <row r="1817" spans="7:8" x14ac:dyDescent="0.3">
      <c r="G1817" s="35">
        <v>1815</v>
      </c>
      <c r="H1817" s="239">
        <f t="shared" ca="1" si="41"/>
        <v>1.1320243885754274E-3</v>
      </c>
    </row>
    <row r="1818" spans="7:8" x14ac:dyDescent="0.3">
      <c r="G1818" s="35">
        <v>1816</v>
      </c>
      <c r="H1818" s="239">
        <f t="shared" ca="1" si="41"/>
        <v>-2.414615329518336E-2</v>
      </c>
    </row>
    <row r="1819" spans="7:8" x14ac:dyDescent="0.3">
      <c r="G1819" s="35">
        <v>1817</v>
      </c>
      <c r="H1819" s="239">
        <f t="shared" ca="1" si="41"/>
        <v>-1.958308089898821E-2</v>
      </c>
    </row>
    <row r="1820" spans="7:8" x14ac:dyDescent="0.3">
      <c r="G1820" s="35">
        <v>1818</v>
      </c>
      <c r="H1820" s="239">
        <f t="shared" ca="1" si="41"/>
        <v>-3.9347567494759086E-3</v>
      </c>
    </row>
    <row r="1821" spans="7:8" x14ac:dyDescent="0.3">
      <c r="G1821" s="35">
        <v>1819</v>
      </c>
      <c r="H1821" s="239">
        <f t="shared" ca="1" si="41"/>
        <v>-4.4635909044590093E-3</v>
      </c>
    </row>
    <row r="1822" spans="7:8" x14ac:dyDescent="0.3">
      <c r="G1822" s="35">
        <v>1820</v>
      </c>
      <c r="H1822" s="239">
        <f t="shared" ca="1" si="41"/>
        <v>7.5322037753766556E-3</v>
      </c>
    </row>
    <row r="1823" spans="7:8" x14ac:dyDescent="0.3">
      <c r="G1823" s="35">
        <v>1821</v>
      </c>
      <c r="H1823" s="239">
        <f t="shared" ca="1" si="41"/>
        <v>1.3672833674358155E-2</v>
      </c>
    </row>
    <row r="1824" spans="7:8" x14ac:dyDescent="0.3">
      <c r="G1824" s="35">
        <v>1822</v>
      </c>
      <c r="H1824" s="239">
        <f t="shared" ca="1" si="41"/>
        <v>-1.8838938128480226E-2</v>
      </c>
    </row>
    <row r="1825" spans="7:8" x14ac:dyDescent="0.3">
      <c r="G1825" s="35">
        <v>1823</v>
      </c>
      <c r="H1825" s="239">
        <f t="shared" ca="1" si="41"/>
        <v>8.0140385566457209E-2</v>
      </c>
    </row>
    <row r="1826" spans="7:8" x14ac:dyDescent="0.3">
      <c r="G1826" s="35">
        <v>1824</v>
      </c>
      <c r="H1826" s="239">
        <f t="shared" ca="1" si="41"/>
        <v>-6.1490214079774737E-2</v>
      </c>
    </row>
    <row r="1827" spans="7:8" x14ac:dyDescent="0.3">
      <c r="G1827" s="35">
        <v>1825</v>
      </c>
      <c r="H1827" s="239">
        <f t="shared" ca="1" si="41"/>
        <v>-1.4291100650598985E-2</v>
      </c>
    </row>
    <row r="1828" spans="7:8" x14ac:dyDescent="0.3">
      <c r="G1828" s="35">
        <v>1826</v>
      </c>
      <c r="H1828" s="239">
        <f t="shared" ca="1" si="41"/>
        <v>1.3106298643177333E-2</v>
      </c>
    </row>
    <row r="1829" spans="7:8" x14ac:dyDescent="0.3">
      <c r="G1829" s="35">
        <v>1827</v>
      </c>
      <c r="H1829" s="239">
        <f t="shared" ca="1" si="41"/>
        <v>1.0825407446877783E-2</v>
      </c>
    </row>
    <row r="1830" spans="7:8" x14ac:dyDescent="0.3">
      <c r="G1830" s="35">
        <v>1828</v>
      </c>
      <c r="H1830" s="239">
        <f t="shared" ca="1" si="41"/>
        <v>1.8112013538343654E-2</v>
      </c>
    </row>
    <row r="1831" spans="7:8" x14ac:dyDescent="0.3">
      <c r="G1831" s="35">
        <v>1829</v>
      </c>
      <c r="H1831" s="239">
        <f t="shared" ca="1" si="41"/>
        <v>-2.0607009636664803E-3</v>
      </c>
    </row>
    <row r="1832" spans="7:8" x14ac:dyDescent="0.3">
      <c r="G1832" s="35">
        <v>1830</v>
      </c>
      <c r="H1832" s="239">
        <f t="shared" ca="1" si="41"/>
        <v>1.732098768356782E-2</v>
      </c>
    </row>
    <row r="1833" spans="7:8" x14ac:dyDescent="0.3">
      <c r="G1833" s="35">
        <v>1831</v>
      </c>
      <c r="H1833" s="239">
        <f t="shared" ca="1" si="41"/>
        <v>-8.0832819470359821E-3</v>
      </c>
    </row>
    <row r="1834" spans="7:8" x14ac:dyDescent="0.3">
      <c r="G1834" s="35">
        <v>1832</v>
      </c>
      <c r="H1834" s="239">
        <f t="shared" ca="1" si="41"/>
        <v>4.0521209468487737E-2</v>
      </c>
    </row>
    <row r="1835" spans="7:8" x14ac:dyDescent="0.3">
      <c r="G1835" s="35">
        <v>1833</v>
      </c>
      <c r="H1835" s="239">
        <f t="shared" ca="1" si="41"/>
        <v>-2.1713975045789376E-2</v>
      </c>
    </row>
    <row r="1836" spans="7:8" x14ac:dyDescent="0.3">
      <c r="G1836" s="35">
        <v>1834</v>
      </c>
      <c r="H1836" s="239">
        <f t="shared" ca="1" si="41"/>
        <v>5.6380702905421715E-2</v>
      </c>
    </row>
    <row r="1837" spans="7:8" x14ac:dyDescent="0.3">
      <c r="G1837" s="35">
        <v>1835</v>
      </c>
      <c r="H1837" s="239">
        <f t="shared" ca="1" si="41"/>
        <v>1.7072638261722093E-2</v>
      </c>
    </row>
    <row r="1838" spans="7:8" x14ac:dyDescent="0.3">
      <c r="G1838" s="35">
        <v>1836</v>
      </c>
      <c r="H1838" s="239">
        <f t="shared" ca="1" si="41"/>
        <v>3.0437149117927682E-2</v>
      </c>
    </row>
    <row r="1839" spans="7:8" x14ac:dyDescent="0.3">
      <c r="G1839" s="35">
        <v>1837</v>
      </c>
      <c r="H1839" s="239">
        <f t="shared" ca="1" si="41"/>
        <v>-3.2933016055449835E-2</v>
      </c>
    </row>
    <row r="1840" spans="7:8" x14ac:dyDescent="0.3">
      <c r="G1840" s="35">
        <v>1838</v>
      </c>
      <c r="H1840" s="239">
        <f t="shared" ca="1" si="41"/>
        <v>1.7046091181595103E-2</v>
      </c>
    </row>
    <row r="1841" spans="7:8" x14ac:dyDescent="0.3">
      <c r="G1841" s="35">
        <v>1839</v>
      </c>
      <c r="H1841" s="239">
        <f t="shared" ca="1" si="41"/>
        <v>-2.5970392909029447E-2</v>
      </c>
    </row>
    <row r="1842" spans="7:8" x14ac:dyDescent="0.3">
      <c r="G1842" s="35">
        <v>1840</v>
      </c>
      <c r="H1842" s="239">
        <f t="shared" ca="1" si="41"/>
        <v>1.6232545047823715E-2</v>
      </c>
    </row>
    <row r="1843" spans="7:8" x14ac:dyDescent="0.3">
      <c r="G1843" s="35">
        <v>1841</v>
      </c>
      <c r="H1843" s="239">
        <f t="shared" ca="1" si="41"/>
        <v>-2.4536985824197732E-2</v>
      </c>
    </row>
    <row r="1844" spans="7:8" x14ac:dyDescent="0.3">
      <c r="G1844" s="35">
        <v>1842</v>
      </c>
      <c r="H1844" s="239">
        <f t="shared" ca="1" si="41"/>
        <v>-2.3504873396241296E-2</v>
      </c>
    </row>
    <row r="1845" spans="7:8" x14ac:dyDescent="0.3">
      <c r="G1845" s="35">
        <v>1843</v>
      </c>
      <c r="H1845" s="239">
        <f t="shared" ca="1" si="41"/>
        <v>3.6232546262154865E-2</v>
      </c>
    </row>
    <row r="1846" spans="7:8" x14ac:dyDescent="0.3">
      <c r="G1846" s="35">
        <v>1844</v>
      </c>
      <c r="H1846" s="239">
        <f t="shared" ca="1" si="41"/>
        <v>4.1780278616326778E-2</v>
      </c>
    </row>
    <row r="1847" spans="7:8" x14ac:dyDescent="0.3">
      <c r="G1847" s="35">
        <v>1845</v>
      </c>
      <c r="H1847" s="239">
        <f t="shared" ca="1" si="41"/>
        <v>1.8789599735048675E-2</v>
      </c>
    </row>
    <row r="1848" spans="7:8" x14ac:dyDescent="0.3">
      <c r="G1848" s="35">
        <v>1846</v>
      </c>
      <c r="H1848" s="239">
        <f t="shared" ca="1" si="41"/>
        <v>5.5035371382680096E-2</v>
      </c>
    </row>
    <row r="1849" spans="7:8" x14ac:dyDescent="0.3">
      <c r="G1849" s="35">
        <v>1847</v>
      </c>
      <c r="H1849" s="239">
        <f t="shared" ca="1" si="41"/>
        <v>1.9997291994956475E-2</v>
      </c>
    </row>
    <row r="1850" spans="7:8" x14ac:dyDescent="0.3">
      <c r="G1850" s="35">
        <v>1848</v>
      </c>
      <c r="H1850" s="239">
        <f t="shared" ca="1" si="41"/>
        <v>7.7567648156237873E-2</v>
      </c>
    </row>
    <row r="1851" spans="7:8" x14ac:dyDescent="0.3">
      <c r="G1851" s="35">
        <v>1849</v>
      </c>
      <c r="H1851" s="239">
        <f t="shared" ca="1" si="41"/>
        <v>5.0833376434416752E-2</v>
      </c>
    </row>
    <row r="1852" spans="7:8" x14ac:dyDescent="0.3">
      <c r="G1852" s="35">
        <v>1850</v>
      </c>
      <c r="H1852" s="239">
        <f t="shared" ca="1" si="41"/>
        <v>4.2992856684086138E-2</v>
      </c>
    </row>
    <row r="1853" spans="7:8" x14ac:dyDescent="0.3">
      <c r="G1853" s="35">
        <v>1851</v>
      </c>
      <c r="H1853" s="239">
        <f t="shared" ca="1" si="41"/>
        <v>-2.1026739867505868E-2</v>
      </c>
    </row>
    <row r="1854" spans="7:8" x14ac:dyDescent="0.3">
      <c r="G1854" s="35">
        <v>1852</v>
      </c>
      <c r="H1854" s="239">
        <f t="shared" ca="1" si="41"/>
        <v>-1.7366974562743547E-2</v>
      </c>
    </row>
    <row r="1855" spans="7:8" x14ac:dyDescent="0.3">
      <c r="G1855" s="35">
        <v>1853</v>
      </c>
      <c r="H1855" s="239">
        <f t="shared" ca="1" si="41"/>
        <v>3.1703153910235082E-3</v>
      </c>
    </row>
    <row r="1856" spans="7:8" x14ac:dyDescent="0.3">
      <c r="G1856" s="35">
        <v>1854</v>
      </c>
      <c r="H1856" s="239">
        <f t="shared" ca="1" si="41"/>
        <v>3.9687276531580953E-2</v>
      </c>
    </row>
    <row r="1857" spans="7:8" x14ac:dyDescent="0.3">
      <c r="G1857" s="35">
        <v>1855</v>
      </c>
      <c r="H1857" s="239">
        <f t="shared" ca="1" si="41"/>
        <v>2.6904339761582852E-2</v>
      </c>
    </row>
    <row r="1858" spans="7:8" x14ac:dyDescent="0.3">
      <c r="G1858" s="35">
        <v>1856</v>
      </c>
      <c r="H1858" s="239">
        <f t="shared" ca="1" si="41"/>
        <v>3.8933871851719627E-2</v>
      </c>
    </row>
    <row r="1859" spans="7:8" x14ac:dyDescent="0.3">
      <c r="G1859" s="35">
        <v>1857</v>
      </c>
      <c r="H1859" s="239">
        <f t="shared" ca="1" si="41"/>
        <v>-2.0458886204545073E-3</v>
      </c>
    </row>
    <row r="1860" spans="7:8" x14ac:dyDescent="0.3">
      <c r="G1860" s="35">
        <v>1858</v>
      </c>
      <c r="H1860" s="239">
        <f t="shared" ref="H1860:H1923" ca="1" si="42">_xlfn.NORM.INV(RAND(),N$5,N$6)</f>
        <v>4.1196036663781466E-2</v>
      </c>
    </row>
    <row r="1861" spans="7:8" x14ac:dyDescent="0.3">
      <c r="G1861" s="35">
        <v>1859</v>
      </c>
      <c r="H1861" s="239">
        <f t="shared" ca="1" si="42"/>
        <v>-4.3699818318822517E-3</v>
      </c>
    </row>
    <row r="1862" spans="7:8" x14ac:dyDescent="0.3">
      <c r="G1862" s="35">
        <v>1860</v>
      </c>
      <c r="H1862" s="239">
        <f t="shared" ca="1" si="42"/>
        <v>1.2671788757905953E-2</v>
      </c>
    </row>
    <row r="1863" spans="7:8" x14ac:dyDescent="0.3">
      <c r="G1863" s="35">
        <v>1861</v>
      </c>
      <c r="H1863" s="239">
        <f t="shared" ca="1" si="42"/>
        <v>4.3554105503176711E-2</v>
      </c>
    </row>
    <row r="1864" spans="7:8" x14ac:dyDescent="0.3">
      <c r="G1864" s="35">
        <v>1862</v>
      </c>
      <c r="H1864" s="239">
        <f t="shared" ca="1" si="42"/>
        <v>-3.8612746436823636E-2</v>
      </c>
    </row>
    <row r="1865" spans="7:8" x14ac:dyDescent="0.3">
      <c r="G1865" s="35">
        <v>1863</v>
      </c>
      <c r="H1865" s="239">
        <f t="shared" ca="1" si="42"/>
        <v>1.7497428153935936E-2</v>
      </c>
    </row>
    <row r="1866" spans="7:8" x14ac:dyDescent="0.3">
      <c r="G1866" s="35">
        <v>1864</v>
      </c>
      <c r="H1866" s="239">
        <f t="shared" ca="1" si="42"/>
        <v>7.7935269923701091E-3</v>
      </c>
    </row>
    <row r="1867" spans="7:8" x14ac:dyDescent="0.3">
      <c r="G1867" s="35">
        <v>1865</v>
      </c>
      <c r="H1867" s="239">
        <f t="shared" ca="1" si="42"/>
        <v>-2.9335246267701478E-2</v>
      </c>
    </row>
    <row r="1868" spans="7:8" x14ac:dyDescent="0.3">
      <c r="G1868" s="35">
        <v>1866</v>
      </c>
      <c r="H1868" s="239">
        <f t="shared" ca="1" si="42"/>
        <v>4.1046488684470965E-2</v>
      </c>
    </row>
    <row r="1869" spans="7:8" x14ac:dyDescent="0.3">
      <c r="G1869" s="35">
        <v>1867</v>
      </c>
      <c r="H1869" s="239">
        <f t="shared" ca="1" si="42"/>
        <v>-7.2062054067012727E-3</v>
      </c>
    </row>
    <row r="1870" spans="7:8" x14ac:dyDescent="0.3">
      <c r="G1870" s="35">
        <v>1868</v>
      </c>
      <c r="H1870" s="239">
        <f t="shared" ca="1" si="42"/>
        <v>1.8602976446367686E-2</v>
      </c>
    </row>
    <row r="1871" spans="7:8" x14ac:dyDescent="0.3">
      <c r="G1871" s="35">
        <v>1869</v>
      </c>
      <c r="H1871" s="239">
        <f t="shared" ca="1" si="42"/>
        <v>-7.7853447445315497E-3</v>
      </c>
    </row>
    <row r="1872" spans="7:8" x14ac:dyDescent="0.3">
      <c r="G1872" s="35">
        <v>1870</v>
      </c>
      <c r="H1872" s="239">
        <f t="shared" ca="1" si="42"/>
        <v>-2.9079494362357069E-2</v>
      </c>
    </row>
    <row r="1873" spans="7:8" x14ac:dyDescent="0.3">
      <c r="G1873" s="35">
        <v>1871</v>
      </c>
      <c r="H1873" s="239">
        <f t="shared" ca="1" si="42"/>
        <v>1.315453598017275E-2</v>
      </c>
    </row>
    <row r="1874" spans="7:8" x14ac:dyDescent="0.3">
      <c r="G1874" s="35">
        <v>1872</v>
      </c>
      <c r="H1874" s="239">
        <f t="shared" ca="1" si="42"/>
        <v>4.550771569119199E-2</v>
      </c>
    </row>
    <row r="1875" spans="7:8" x14ac:dyDescent="0.3">
      <c r="G1875" s="35">
        <v>1873</v>
      </c>
      <c r="H1875" s="239">
        <f t="shared" ca="1" si="42"/>
        <v>-7.3941390024747353E-2</v>
      </c>
    </row>
    <row r="1876" spans="7:8" x14ac:dyDescent="0.3">
      <c r="G1876" s="35">
        <v>1874</v>
      </c>
      <c r="H1876" s="239">
        <f t="shared" ca="1" si="42"/>
        <v>-5.1914356326295798E-2</v>
      </c>
    </row>
    <row r="1877" spans="7:8" x14ac:dyDescent="0.3">
      <c r="G1877" s="35">
        <v>1875</v>
      </c>
      <c r="H1877" s="239">
        <f t="shared" ca="1" si="42"/>
        <v>-1.1091380078870464E-2</v>
      </c>
    </row>
    <row r="1878" spans="7:8" x14ac:dyDescent="0.3">
      <c r="G1878" s="35">
        <v>1876</v>
      </c>
      <c r="H1878" s="239">
        <f t="shared" ca="1" si="42"/>
        <v>-1.5764982201130776E-2</v>
      </c>
    </row>
    <row r="1879" spans="7:8" x14ac:dyDescent="0.3">
      <c r="G1879" s="35">
        <v>1877</v>
      </c>
      <c r="H1879" s="239">
        <f t="shared" ca="1" si="42"/>
        <v>-1.246047723455448E-3</v>
      </c>
    </row>
    <row r="1880" spans="7:8" x14ac:dyDescent="0.3">
      <c r="G1880" s="35">
        <v>1878</v>
      </c>
      <c r="H1880" s="239">
        <f t="shared" ca="1" si="42"/>
        <v>-7.7173740942085766E-3</v>
      </c>
    </row>
    <row r="1881" spans="7:8" x14ac:dyDescent="0.3">
      <c r="G1881" s="35">
        <v>1879</v>
      </c>
      <c r="H1881" s="239">
        <f t="shared" ca="1" si="42"/>
        <v>3.4155753128817294E-2</v>
      </c>
    </row>
    <row r="1882" spans="7:8" x14ac:dyDescent="0.3">
      <c r="G1882" s="35">
        <v>1880</v>
      </c>
      <c r="H1882" s="239">
        <f t="shared" ca="1" si="42"/>
        <v>-2.4092385896808299E-2</v>
      </c>
    </row>
    <row r="1883" spans="7:8" x14ac:dyDescent="0.3">
      <c r="G1883" s="35">
        <v>1881</v>
      </c>
      <c r="H1883" s="239">
        <f t="shared" ca="1" si="42"/>
        <v>-1.6669390952229822E-2</v>
      </c>
    </row>
    <row r="1884" spans="7:8" x14ac:dyDescent="0.3">
      <c r="G1884" s="35">
        <v>1882</v>
      </c>
      <c r="H1884" s="239">
        <f t="shared" ca="1" si="42"/>
        <v>4.6892986680304463E-2</v>
      </c>
    </row>
    <row r="1885" spans="7:8" x14ac:dyDescent="0.3">
      <c r="G1885" s="35">
        <v>1883</v>
      </c>
      <c r="H1885" s="239">
        <f t="shared" ca="1" si="42"/>
        <v>-4.4758198191489221E-3</v>
      </c>
    </row>
    <row r="1886" spans="7:8" x14ac:dyDescent="0.3">
      <c r="G1886" s="35">
        <v>1884</v>
      </c>
      <c r="H1886" s="239">
        <f t="shared" ca="1" si="42"/>
        <v>-3.3410077458256852E-2</v>
      </c>
    </row>
    <row r="1887" spans="7:8" x14ac:dyDescent="0.3">
      <c r="G1887" s="35">
        <v>1885</v>
      </c>
      <c r="H1887" s="239">
        <f t="shared" ca="1" si="42"/>
        <v>1.672618266129447E-2</v>
      </c>
    </row>
    <row r="1888" spans="7:8" x14ac:dyDescent="0.3">
      <c r="G1888" s="35">
        <v>1886</v>
      </c>
      <c r="H1888" s="239">
        <f t="shared" ca="1" si="42"/>
        <v>-3.3781367037566429E-2</v>
      </c>
    </row>
    <row r="1889" spans="7:8" x14ac:dyDescent="0.3">
      <c r="G1889" s="35">
        <v>1887</v>
      </c>
      <c r="H1889" s="239">
        <f t="shared" ca="1" si="42"/>
        <v>7.2554226035210605E-3</v>
      </c>
    </row>
    <row r="1890" spans="7:8" x14ac:dyDescent="0.3">
      <c r="G1890" s="35">
        <v>1888</v>
      </c>
      <c r="H1890" s="239">
        <f t="shared" ca="1" si="42"/>
        <v>-2.4883276294242498E-2</v>
      </c>
    </row>
    <row r="1891" spans="7:8" x14ac:dyDescent="0.3">
      <c r="G1891" s="35">
        <v>1889</v>
      </c>
      <c r="H1891" s="239">
        <f t="shared" ca="1" si="42"/>
        <v>8.9292533372251049E-4</v>
      </c>
    </row>
    <row r="1892" spans="7:8" x14ac:dyDescent="0.3">
      <c r="G1892" s="35">
        <v>1890</v>
      </c>
      <c r="H1892" s="239">
        <f t="shared" ca="1" si="42"/>
        <v>-3.0083977817683946E-2</v>
      </c>
    </row>
    <row r="1893" spans="7:8" x14ac:dyDescent="0.3">
      <c r="G1893" s="35">
        <v>1891</v>
      </c>
      <c r="H1893" s="239">
        <f t="shared" ca="1" si="42"/>
        <v>8.3707041029783946E-3</v>
      </c>
    </row>
    <row r="1894" spans="7:8" x14ac:dyDescent="0.3">
      <c r="G1894" s="35">
        <v>1892</v>
      </c>
      <c r="H1894" s="239">
        <f t="shared" ca="1" si="42"/>
        <v>3.051990848660795E-2</v>
      </c>
    </row>
    <row r="1895" spans="7:8" x14ac:dyDescent="0.3">
      <c r="G1895" s="35">
        <v>1893</v>
      </c>
      <c r="H1895" s="239">
        <f t="shared" ca="1" si="42"/>
        <v>9.3177231318685882E-2</v>
      </c>
    </row>
    <row r="1896" spans="7:8" x14ac:dyDescent="0.3">
      <c r="G1896" s="35">
        <v>1894</v>
      </c>
      <c r="H1896" s="239">
        <f t="shared" ca="1" si="42"/>
        <v>-1.897859621063545E-2</v>
      </c>
    </row>
    <row r="1897" spans="7:8" x14ac:dyDescent="0.3">
      <c r="G1897" s="35">
        <v>1895</v>
      </c>
      <c r="H1897" s="239">
        <f t="shared" ca="1" si="42"/>
        <v>-3.671302852460822E-4</v>
      </c>
    </row>
    <row r="1898" spans="7:8" x14ac:dyDescent="0.3">
      <c r="G1898" s="35">
        <v>1896</v>
      </c>
      <c r="H1898" s="239">
        <f t="shared" ca="1" si="42"/>
        <v>-3.8088404792049016E-2</v>
      </c>
    </row>
    <row r="1899" spans="7:8" x14ac:dyDescent="0.3">
      <c r="G1899" s="35">
        <v>1897</v>
      </c>
      <c r="H1899" s="239">
        <f t="shared" ca="1" si="42"/>
        <v>2.8565893485788182E-2</v>
      </c>
    </row>
    <row r="1900" spans="7:8" x14ac:dyDescent="0.3">
      <c r="G1900" s="35">
        <v>1898</v>
      </c>
      <c r="H1900" s="239">
        <f t="shared" ca="1" si="42"/>
        <v>2.9943392694495558E-2</v>
      </c>
    </row>
    <row r="1901" spans="7:8" x14ac:dyDescent="0.3">
      <c r="G1901" s="35">
        <v>1899</v>
      </c>
      <c r="H1901" s="239">
        <f t="shared" ca="1" si="42"/>
        <v>-2.954285027776014E-2</v>
      </c>
    </row>
    <row r="1902" spans="7:8" x14ac:dyDescent="0.3">
      <c r="G1902" s="35">
        <v>1900</v>
      </c>
      <c r="H1902" s="239">
        <f t="shared" ca="1" si="42"/>
        <v>-3.0163581466624605E-2</v>
      </c>
    </row>
    <row r="1903" spans="7:8" x14ac:dyDescent="0.3">
      <c r="G1903" s="35">
        <v>1901</v>
      </c>
      <c r="H1903" s="239">
        <f t="shared" ca="1" si="42"/>
        <v>-5.7918286014088882E-2</v>
      </c>
    </row>
    <row r="1904" spans="7:8" x14ac:dyDescent="0.3">
      <c r="G1904" s="35">
        <v>1902</v>
      </c>
      <c r="H1904" s="239">
        <f t="shared" ca="1" si="42"/>
        <v>-3.7866761775225168E-2</v>
      </c>
    </row>
    <row r="1905" spans="7:8" x14ac:dyDescent="0.3">
      <c r="G1905" s="35">
        <v>1903</v>
      </c>
      <c r="H1905" s="239">
        <f t="shared" ca="1" si="42"/>
        <v>3.0004545527512052E-2</v>
      </c>
    </row>
    <row r="1906" spans="7:8" x14ac:dyDescent="0.3">
      <c r="G1906" s="35">
        <v>1904</v>
      </c>
      <c r="H1906" s="239">
        <f t="shared" ca="1" si="42"/>
        <v>1.7696852927994718E-2</v>
      </c>
    </row>
    <row r="1907" spans="7:8" x14ac:dyDescent="0.3">
      <c r="G1907" s="35">
        <v>1905</v>
      </c>
      <c r="H1907" s="239">
        <f t="shared" ca="1" si="42"/>
        <v>7.7170340108731833E-2</v>
      </c>
    </row>
    <row r="1908" spans="7:8" x14ac:dyDescent="0.3">
      <c r="G1908" s="35">
        <v>1906</v>
      </c>
      <c r="H1908" s="239">
        <f t="shared" ca="1" si="42"/>
        <v>7.0104853434630465E-3</v>
      </c>
    </row>
    <row r="1909" spans="7:8" x14ac:dyDescent="0.3">
      <c r="G1909" s="35">
        <v>1907</v>
      </c>
      <c r="H1909" s="239">
        <f t="shared" ca="1" si="42"/>
        <v>2.8269728411661917E-2</v>
      </c>
    </row>
    <row r="1910" spans="7:8" x14ac:dyDescent="0.3">
      <c r="G1910" s="35">
        <v>1908</v>
      </c>
      <c r="H1910" s="239">
        <f t="shared" ca="1" si="42"/>
        <v>-1.7831538339527164E-2</v>
      </c>
    </row>
    <row r="1911" spans="7:8" x14ac:dyDescent="0.3">
      <c r="G1911" s="35">
        <v>1909</v>
      </c>
      <c r="H1911" s="239">
        <f t="shared" ca="1" si="42"/>
        <v>1.9123612099770978E-2</v>
      </c>
    </row>
    <row r="1912" spans="7:8" x14ac:dyDescent="0.3">
      <c r="G1912" s="35">
        <v>1910</v>
      </c>
      <c r="H1912" s="239">
        <f t="shared" ca="1" si="42"/>
        <v>-8.1856809312313324E-3</v>
      </c>
    </row>
    <row r="1913" spans="7:8" x14ac:dyDescent="0.3">
      <c r="G1913" s="35">
        <v>1911</v>
      </c>
      <c r="H1913" s="239">
        <f t="shared" ca="1" si="42"/>
        <v>4.3930502680614561E-2</v>
      </c>
    </row>
    <row r="1914" spans="7:8" x14ac:dyDescent="0.3">
      <c r="G1914" s="35">
        <v>1912</v>
      </c>
      <c r="H1914" s="239">
        <f t="shared" ca="1" si="42"/>
        <v>3.714293441864773E-2</v>
      </c>
    </row>
    <row r="1915" spans="7:8" x14ac:dyDescent="0.3">
      <c r="G1915" s="35">
        <v>1913</v>
      </c>
      <c r="H1915" s="239">
        <f t="shared" ca="1" si="42"/>
        <v>5.3819262242502379E-2</v>
      </c>
    </row>
    <row r="1916" spans="7:8" x14ac:dyDescent="0.3">
      <c r="G1916" s="35">
        <v>1914</v>
      </c>
      <c r="H1916" s="239">
        <f t="shared" ca="1" si="42"/>
        <v>-8.3317345057914508E-3</v>
      </c>
    </row>
    <row r="1917" spans="7:8" x14ac:dyDescent="0.3">
      <c r="G1917" s="35">
        <v>1915</v>
      </c>
      <c r="H1917" s="239">
        <f t="shared" ca="1" si="42"/>
        <v>4.6804092568218526E-2</v>
      </c>
    </row>
    <row r="1918" spans="7:8" x14ac:dyDescent="0.3">
      <c r="G1918" s="35">
        <v>1916</v>
      </c>
      <c r="H1918" s="239">
        <f t="shared" ca="1" si="42"/>
        <v>1.7817368392014248E-2</v>
      </c>
    </row>
    <row r="1919" spans="7:8" x14ac:dyDescent="0.3">
      <c r="G1919" s="35">
        <v>1917</v>
      </c>
      <c r="H1919" s="239">
        <f t="shared" ca="1" si="42"/>
        <v>2.4792408906037539E-2</v>
      </c>
    </row>
    <row r="1920" spans="7:8" x14ac:dyDescent="0.3">
      <c r="G1920" s="35">
        <v>1918</v>
      </c>
      <c r="H1920" s="239">
        <f t="shared" ca="1" si="42"/>
        <v>2.3584124107360896E-2</v>
      </c>
    </row>
    <row r="1921" spans="7:8" x14ac:dyDescent="0.3">
      <c r="G1921" s="35">
        <v>1919</v>
      </c>
      <c r="H1921" s="239">
        <f t="shared" ca="1" si="42"/>
        <v>3.7226421307681792E-2</v>
      </c>
    </row>
    <row r="1922" spans="7:8" x14ac:dyDescent="0.3">
      <c r="G1922" s="35">
        <v>1920</v>
      </c>
      <c r="H1922" s="239">
        <f t="shared" ca="1" si="42"/>
        <v>2.5323867468561951E-3</v>
      </c>
    </row>
    <row r="1923" spans="7:8" x14ac:dyDescent="0.3">
      <c r="G1923" s="35">
        <v>1921</v>
      </c>
      <c r="H1923" s="239">
        <f t="shared" ca="1" si="42"/>
        <v>-3.4178425897537855E-2</v>
      </c>
    </row>
    <row r="1924" spans="7:8" x14ac:dyDescent="0.3">
      <c r="G1924" s="35">
        <v>1922</v>
      </c>
      <c r="H1924" s="239">
        <f t="shared" ref="H1924:H1987" ca="1" si="43">_xlfn.NORM.INV(RAND(),N$5,N$6)</f>
        <v>-4.2560531453416886E-2</v>
      </c>
    </row>
    <row r="1925" spans="7:8" x14ac:dyDescent="0.3">
      <c r="G1925" s="35">
        <v>1923</v>
      </c>
      <c r="H1925" s="239">
        <f t="shared" ca="1" si="43"/>
        <v>-2.4195260650923013E-2</v>
      </c>
    </row>
    <row r="1926" spans="7:8" x14ac:dyDescent="0.3">
      <c r="G1926" s="35">
        <v>1924</v>
      </c>
      <c r="H1926" s="239">
        <f t="shared" ca="1" si="43"/>
        <v>-1.9914281957288754E-2</v>
      </c>
    </row>
    <row r="1927" spans="7:8" x14ac:dyDescent="0.3">
      <c r="G1927" s="35">
        <v>1925</v>
      </c>
      <c r="H1927" s="239">
        <f t="shared" ca="1" si="43"/>
        <v>-6.959420622485093E-3</v>
      </c>
    </row>
    <row r="1928" spans="7:8" x14ac:dyDescent="0.3">
      <c r="G1928" s="35">
        <v>1926</v>
      </c>
      <c r="H1928" s="239">
        <f t="shared" ca="1" si="43"/>
        <v>2.4189543538105682E-2</v>
      </c>
    </row>
    <row r="1929" spans="7:8" x14ac:dyDescent="0.3">
      <c r="G1929" s="35">
        <v>1927</v>
      </c>
      <c r="H1929" s="239">
        <f t="shared" ca="1" si="43"/>
        <v>-4.3207236290728541E-2</v>
      </c>
    </row>
    <row r="1930" spans="7:8" x14ac:dyDescent="0.3">
      <c r="G1930" s="35">
        <v>1928</v>
      </c>
      <c r="H1930" s="239">
        <f t="shared" ca="1" si="43"/>
        <v>-1.5926366772846038E-2</v>
      </c>
    </row>
    <row r="1931" spans="7:8" x14ac:dyDescent="0.3">
      <c r="G1931" s="35">
        <v>1929</v>
      </c>
      <c r="H1931" s="239">
        <f t="shared" ca="1" si="43"/>
        <v>2.0374573328485652E-4</v>
      </c>
    </row>
    <row r="1932" spans="7:8" x14ac:dyDescent="0.3">
      <c r="G1932" s="35">
        <v>1930</v>
      </c>
      <c r="H1932" s="239">
        <f t="shared" ca="1" si="43"/>
        <v>-4.8290744921687626E-2</v>
      </c>
    </row>
    <row r="1933" spans="7:8" x14ac:dyDescent="0.3">
      <c r="G1933" s="35">
        <v>1931</v>
      </c>
      <c r="H1933" s="239">
        <f t="shared" ca="1" si="43"/>
        <v>-1.9186160886826828E-2</v>
      </c>
    </row>
    <row r="1934" spans="7:8" x14ac:dyDescent="0.3">
      <c r="G1934" s="35">
        <v>1932</v>
      </c>
      <c r="H1934" s="239">
        <f t="shared" ca="1" si="43"/>
        <v>2.9890702968294467E-2</v>
      </c>
    </row>
    <row r="1935" spans="7:8" x14ac:dyDescent="0.3">
      <c r="G1935" s="35">
        <v>1933</v>
      </c>
      <c r="H1935" s="239">
        <f t="shared" ca="1" si="43"/>
        <v>-1.8083975470256964E-2</v>
      </c>
    </row>
    <row r="1936" spans="7:8" x14ac:dyDescent="0.3">
      <c r="G1936" s="35">
        <v>1934</v>
      </c>
      <c r="H1936" s="239">
        <f t="shared" ca="1" si="43"/>
        <v>5.3941432249563492E-3</v>
      </c>
    </row>
    <row r="1937" spans="7:8" x14ac:dyDescent="0.3">
      <c r="G1937" s="35">
        <v>1935</v>
      </c>
      <c r="H1937" s="239">
        <f t="shared" ca="1" si="43"/>
        <v>4.1479625051667829E-2</v>
      </c>
    </row>
    <row r="1938" spans="7:8" x14ac:dyDescent="0.3">
      <c r="G1938" s="35">
        <v>1936</v>
      </c>
      <c r="H1938" s="239">
        <f t="shared" ca="1" si="43"/>
        <v>1.2097479679525409E-2</v>
      </c>
    </row>
    <row r="1939" spans="7:8" x14ac:dyDescent="0.3">
      <c r="G1939" s="35">
        <v>1937</v>
      </c>
      <c r="H1939" s="239">
        <f t="shared" ca="1" si="43"/>
        <v>8.3184512771467055E-4</v>
      </c>
    </row>
    <row r="1940" spans="7:8" x14ac:dyDescent="0.3">
      <c r="G1940" s="35">
        <v>1938</v>
      </c>
      <c r="H1940" s="239">
        <f t="shared" ca="1" si="43"/>
        <v>4.4153697879330288E-2</v>
      </c>
    </row>
    <row r="1941" spans="7:8" x14ac:dyDescent="0.3">
      <c r="G1941" s="35">
        <v>1939</v>
      </c>
      <c r="H1941" s="239">
        <f t="shared" ca="1" si="43"/>
        <v>-2.138077964170778E-2</v>
      </c>
    </row>
    <row r="1942" spans="7:8" x14ac:dyDescent="0.3">
      <c r="G1942" s="35">
        <v>1940</v>
      </c>
      <c r="H1942" s="239">
        <f t="shared" ca="1" si="43"/>
        <v>-1.8297695849931513E-2</v>
      </c>
    </row>
    <row r="1943" spans="7:8" x14ac:dyDescent="0.3">
      <c r="G1943" s="35">
        <v>1941</v>
      </c>
      <c r="H1943" s="239">
        <f t="shared" ca="1" si="43"/>
        <v>5.6694260722199984E-2</v>
      </c>
    </row>
    <row r="1944" spans="7:8" x14ac:dyDescent="0.3">
      <c r="G1944" s="35">
        <v>1942</v>
      </c>
      <c r="H1944" s="239">
        <f t="shared" ca="1" si="43"/>
        <v>2.507450012448317E-2</v>
      </c>
    </row>
    <row r="1945" spans="7:8" x14ac:dyDescent="0.3">
      <c r="G1945" s="35">
        <v>1943</v>
      </c>
      <c r="H1945" s="239">
        <f t="shared" ca="1" si="43"/>
        <v>-5.0983798447001828E-2</v>
      </c>
    </row>
    <row r="1946" spans="7:8" x14ac:dyDescent="0.3">
      <c r="G1946" s="35">
        <v>1944</v>
      </c>
      <c r="H1946" s="239">
        <f t="shared" ca="1" si="43"/>
        <v>6.3547081046541415E-2</v>
      </c>
    </row>
    <row r="1947" spans="7:8" x14ac:dyDescent="0.3">
      <c r="G1947" s="35">
        <v>1945</v>
      </c>
      <c r="H1947" s="239">
        <f t="shared" ca="1" si="43"/>
        <v>-3.6546146714041557E-2</v>
      </c>
    </row>
    <row r="1948" spans="7:8" x14ac:dyDescent="0.3">
      <c r="G1948" s="35">
        <v>1946</v>
      </c>
      <c r="H1948" s="239">
        <f t="shared" ca="1" si="43"/>
        <v>4.7609264519026077E-2</v>
      </c>
    </row>
    <row r="1949" spans="7:8" x14ac:dyDescent="0.3">
      <c r="G1949" s="35">
        <v>1947</v>
      </c>
      <c r="H1949" s="239">
        <f t="shared" ca="1" si="43"/>
        <v>-2.9664705877215203E-2</v>
      </c>
    </row>
    <row r="1950" spans="7:8" x14ac:dyDescent="0.3">
      <c r="G1950" s="35">
        <v>1948</v>
      </c>
      <c r="H1950" s="239">
        <f t="shared" ca="1" si="43"/>
        <v>2.2689183911744359E-2</v>
      </c>
    </row>
    <row r="1951" spans="7:8" x14ac:dyDescent="0.3">
      <c r="G1951" s="35">
        <v>1949</v>
      </c>
      <c r="H1951" s="239">
        <f t="shared" ca="1" si="43"/>
        <v>-5.4378119654330592E-2</v>
      </c>
    </row>
    <row r="1952" spans="7:8" x14ac:dyDescent="0.3">
      <c r="G1952" s="35">
        <v>1950</v>
      </c>
      <c r="H1952" s="239">
        <f t="shared" ca="1" si="43"/>
        <v>-5.3554705661068751E-3</v>
      </c>
    </row>
    <row r="1953" spans="7:8" x14ac:dyDescent="0.3">
      <c r="G1953" s="35">
        <v>1951</v>
      </c>
      <c r="H1953" s="239">
        <f t="shared" ca="1" si="43"/>
        <v>-1.8258391737406468E-2</v>
      </c>
    </row>
    <row r="1954" spans="7:8" x14ac:dyDescent="0.3">
      <c r="G1954" s="35">
        <v>1952</v>
      </c>
      <c r="H1954" s="239">
        <f t="shared" ca="1" si="43"/>
        <v>-2.9348497415940727E-2</v>
      </c>
    </row>
    <row r="1955" spans="7:8" x14ac:dyDescent="0.3">
      <c r="G1955" s="35">
        <v>1953</v>
      </c>
      <c r="H1955" s="239">
        <f t="shared" ca="1" si="43"/>
        <v>2.263827910675335E-2</v>
      </c>
    </row>
    <row r="1956" spans="7:8" x14ac:dyDescent="0.3">
      <c r="G1956" s="35">
        <v>1954</v>
      </c>
      <c r="H1956" s="239">
        <f t="shared" ca="1" si="43"/>
        <v>1.963997061863889E-2</v>
      </c>
    </row>
    <row r="1957" spans="7:8" x14ac:dyDescent="0.3">
      <c r="G1957" s="35">
        <v>1955</v>
      </c>
      <c r="H1957" s="239">
        <f t="shared" ca="1" si="43"/>
        <v>-2.6963805773274205E-2</v>
      </c>
    </row>
    <row r="1958" spans="7:8" x14ac:dyDescent="0.3">
      <c r="G1958" s="35">
        <v>1956</v>
      </c>
      <c r="H1958" s="239">
        <f t="shared" ca="1" si="43"/>
        <v>-1.5998436276209033E-2</v>
      </c>
    </row>
    <row r="1959" spans="7:8" x14ac:dyDescent="0.3">
      <c r="G1959" s="35">
        <v>1957</v>
      </c>
      <c r="H1959" s="239">
        <f t="shared" ca="1" si="43"/>
        <v>2.8668427197142857E-3</v>
      </c>
    </row>
    <row r="1960" spans="7:8" x14ac:dyDescent="0.3">
      <c r="G1960" s="35">
        <v>1958</v>
      </c>
      <c r="H1960" s="239">
        <f t="shared" ca="1" si="43"/>
        <v>-4.4311049413622156E-2</v>
      </c>
    </row>
    <row r="1961" spans="7:8" x14ac:dyDescent="0.3">
      <c r="G1961" s="35">
        <v>1959</v>
      </c>
      <c r="H1961" s="239">
        <f t="shared" ca="1" si="43"/>
        <v>-1.5004493342730064E-2</v>
      </c>
    </row>
    <row r="1962" spans="7:8" x14ac:dyDescent="0.3">
      <c r="G1962" s="35">
        <v>1960</v>
      </c>
      <c r="H1962" s="239">
        <f t="shared" ca="1" si="43"/>
        <v>-2.4996115780887434E-2</v>
      </c>
    </row>
    <row r="1963" spans="7:8" x14ac:dyDescent="0.3">
      <c r="G1963" s="35">
        <v>1961</v>
      </c>
      <c r="H1963" s="239">
        <f t="shared" ca="1" si="43"/>
        <v>-2.6783242691018401E-2</v>
      </c>
    </row>
    <row r="1964" spans="7:8" x14ac:dyDescent="0.3">
      <c r="G1964" s="35">
        <v>1962</v>
      </c>
      <c r="H1964" s="239">
        <f t="shared" ca="1" si="43"/>
        <v>6.5344418388423156E-2</v>
      </c>
    </row>
    <row r="1965" spans="7:8" x14ac:dyDescent="0.3">
      <c r="G1965" s="35">
        <v>1963</v>
      </c>
      <c r="H1965" s="239">
        <f t="shared" ca="1" si="43"/>
        <v>1.6159449197410986E-2</v>
      </c>
    </row>
    <row r="1966" spans="7:8" x14ac:dyDescent="0.3">
      <c r="G1966" s="35">
        <v>1964</v>
      </c>
      <c r="H1966" s="239">
        <f t="shared" ca="1" si="43"/>
        <v>4.3402933069712907E-3</v>
      </c>
    </row>
    <row r="1967" spans="7:8" x14ac:dyDescent="0.3">
      <c r="G1967" s="35">
        <v>1965</v>
      </c>
      <c r="H1967" s="239">
        <f t="shared" ca="1" si="43"/>
        <v>4.0997963494502514E-2</v>
      </c>
    </row>
    <row r="1968" spans="7:8" x14ac:dyDescent="0.3">
      <c r="G1968" s="35">
        <v>1966</v>
      </c>
      <c r="H1968" s="239">
        <f t="shared" ca="1" si="43"/>
        <v>-1.3950011577781998E-2</v>
      </c>
    </row>
    <row r="1969" spans="7:8" x14ac:dyDescent="0.3">
      <c r="G1969" s="35">
        <v>1967</v>
      </c>
      <c r="H1969" s="239">
        <f t="shared" ca="1" si="43"/>
        <v>-1.6568356632208649E-2</v>
      </c>
    </row>
    <row r="1970" spans="7:8" x14ac:dyDescent="0.3">
      <c r="G1970" s="35">
        <v>1968</v>
      </c>
      <c r="H1970" s="239">
        <f t="shared" ca="1" si="43"/>
        <v>1.867945980426804E-2</v>
      </c>
    </row>
    <row r="1971" spans="7:8" x14ac:dyDescent="0.3">
      <c r="G1971" s="35">
        <v>1969</v>
      </c>
      <c r="H1971" s="239">
        <f t="shared" ca="1" si="43"/>
        <v>4.3350101604953034E-2</v>
      </c>
    </row>
    <row r="1972" spans="7:8" x14ac:dyDescent="0.3">
      <c r="G1972" s="35">
        <v>1970</v>
      </c>
      <c r="H1972" s="239">
        <f t="shared" ca="1" si="43"/>
        <v>1.2066624795841686E-2</v>
      </c>
    </row>
    <row r="1973" spans="7:8" x14ac:dyDescent="0.3">
      <c r="G1973" s="35">
        <v>1971</v>
      </c>
      <c r="H1973" s="239">
        <f t="shared" ca="1" si="43"/>
        <v>-4.4816308215933839E-3</v>
      </c>
    </row>
    <row r="1974" spans="7:8" x14ac:dyDescent="0.3">
      <c r="G1974" s="35">
        <v>1972</v>
      </c>
      <c r="H1974" s="239">
        <f t="shared" ca="1" si="43"/>
        <v>4.4892660276691997E-2</v>
      </c>
    </row>
    <row r="1975" spans="7:8" x14ac:dyDescent="0.3">
      <c r="G1975" s="35">
        <v>1973</v>
      </c>
      <c r="H1975" s="239">
        <f t="shared" ca="1" si="43"/>
        <v>-2.0624818639821164E-2</v>
      </c>
    </row>
    <row r="1976" spans="7:8" x14ac:dyDescent="0.3">
      <c r="G1976" s="35">
        <v>1974</v>
      </c>
      <c r="H1976" s="239">
        <f t="shared" ca="1" si="43"/>
        <v>-5.6545503045230747E-2</v>
      </c>
    </row>
    <row r="1977" spans="7:8" x14ac:dyDescent="0.3">
      <c r="G1977" s="35">
        <v>1975</v>
      </c>
      <c r="H1977" s="239">
        <f t="shared" ca="1" si="43"/>
        <v>-3.7459977361624333E-2</v>
      </c>
    </row>
    <row r="1978" spans="7:8" x14ac:dyDescent="0.3">
      <c r="G1978" s="35">
        <v>1976</v>
      </c>
      <c r="H1978" s="239">
        <f t="shared" ca="1" si="43"/>
        <v>-8.1765706518928116E-2</v>
      </c>
    </row>
    <row r="1979" spans="7:8" x14ac:dyDescent="0.3">
      <c r="G1979" s="35">
        <v>1977</v>
      </c>
      <c r="H1979" s="239">
        <f t="shared" ca="1" si="43"/>
        <v>-2.8694133480621747E-2</v>
      </c>
    </row>
    <row r="1980" spans="7:8" x14ac:dyDescent="0.3">
      <c r="G1980" s="35">
        <v>1978</v>
      </c>
      <c r="H1980" s="239">
        <f t="shared" ca="1" si="43"/>
        <v>3.3428335330814997E-2</v>
      </c>
    </row>
    <row r="1981" spans="7:8" x14ac:dyDescent="0.3">
      <c r="G1981" s="35">
        <v>1979</v>
      </c>
      <c r="H1981" s="239">
        <f t="shared" ca="1" si="43"/>
        <v>-1.4868110570046403E-2</v>
      </c>
    </row>
    <row r="1982" spans="7:8" x14ac:dyDescent="0.3">
      <c r="G1982" s="35">
        <v>1980</v>
      </c>
      <c r="H1982" s="239">
        <f t="shared" ca="1" si="43"/>
        <v>-4.229364321906226E-2</v>
      </c>
    </row>
    <row r="1983" spans="7:8" x14ac:dyDescent="0.3">
      <c r="G1983" s="35">
        <v>1981</v>
      </c>
      <c r="H1983" s="239">
        <f t="shared" ca="1" si="43"/>
        <v>1.5233883089142881E-2</v>
      </c>
    </row>
    <row r="1984" spans="7:8" x14ac:dyDescent="0.3">
      <c r="G1984" s="35">
        <v>1982</v>
      </c>
      <c r="H1984" s="239">
        <f t="shared" ca="1" si="43"/>
        <v>-1.0972282256792682E-3</v>
      </c>
    </row>
    <row r="1985" spans="7:8" x14ac:dyDescent="0.3">
      <c r="G1985" s="35">
        <v>1983</v>
      </c>
      <c r="H1985" s="239">
        <f t="shared" ca="1" si="43"/>
        <v>-4.7942578377009187E-2</v>
      </c>
    </row>
    <row r="1986" spans="7:8" x14ac:dyDescent="0.3">
      <c r="G1986" s="35">
        <v>1984</v>
      </c>
      <c r="H1986" s="239">
        <f t="shared" ca="1" si="43"/>
        <v>1.3522885468277599E-2</v>
      </c>
    </row>
    <row r="1987" spans="7:8" x14ac:dyDescent="0.3">
      <c r="G1987" s="35">
        <v>1985</v>
      </c>
      <c r="H1987" s="239">
        <f t="shared" ca="1" si="43"/>
        <v>8.824166674991954E-2</v>
      </c>
    </row>
    <row r="1988" spans="7:8" x14ac:dyDescent="0.3">
      <c r="G1988" s="35">
        <v>1986</v>
      </c>
      <c r="H1988" s="239">
        <f t="shared" ref="H1988:H2051" ca="1" si="44">_xlfn.NORM.INV(RAND(),N$5,N$6)</f>
        <v>-4.0177160394532056E-2</v>
      </c>
    </row>
    <row r="1989" spans="7:8" x14ac:dyDescent="0.3">
      <c r="G1989" s="35">
        <v>1987</v>
      </c>
      <c r="H1989" s="239">
        <f t="shared" ca="1" si="44"/>
        <v>-2.4008578005045274E-4</v>
      </c>
    </row>
    <row r="1990" spans="7:8" x14ac:dyDescent="0.3">
      <c r="G1990" s="35">
        <v>1988</v>
      </c>
      <c r="H1990" s="239">
        <f t="shared" ca="1" si="44"/>
        <v>-2.1996598592089441E-3</v>
      </c>
    </row>
    <row r="1991" spans="7:8" x14ac:dyDescent="0.3">
      <c r="G1991" s="35">
        <v>1989</v>
      </c>
      <c r="H1991" s="239">
        <f t="shared" ca="1" si="44"/>
        <v>1.3518574640904862E-5</v>
      </c>
    </row>
    <row r="1992" spans="7:8" x14ac:dyDescent="0.3">
      <c r="G1992" s="35">
        <v>1990</v>
      </c>
      <c r="H1992" s="239">
        <f t="shared" ca="1" si="44"/>
        <v>4.0113556247909021E-2</v>
      </c>
    </row>
    <row r="1993" spans="7:8" x14ac:dyDescent="0.3">
      <c r="G1993" s="35">
        <v>1991</v>
      </c>
      <c r="H1993" s="239">
        <f t="shared" ca="1" si="44"/>
        <v>-2.9127808116857903E-2</v>
      </c>
    </row>
    <row r="1994" spans="7:8" x14ac:dyDescent="0.3">
      <c r="G1994" s="35">
        <v>1992</v>
      </c>
      <c r="H1994" s="239">
        <f t="shared" ca="1" si="44"/>
        <v>3.0025291818262349E-2</v>
      </c>
    </row>
    <row r="1995" spans="7:8" x14ac:dyDescent="0.3">
      <c r="G1995" s="35">
        <v>1993</v>
      </c>
      <c r="H1995" s="239">
        <f t="shared" ca="1" si="44"/>
        <v>-7.5210399895546407E-3</v>
      </c>
    </row>
    <row r="1996" spans="7:8" x14ac:dyDescent="0.3">
      <c r="G1996" s="35">
        <v>1994</v>
      </c>
      <c r="H1996" s="239">
        <f t="shared" ca="1" si="44"/>
        <v>6.2464749332316266E-3</v>
      </c>
    </row>
    <row r="1997" spans="7:8" x14ac:dyDescent="0.3">
      <c r="G1997" s="35">
        <v>1995</v>
      </c>
      <c r="H1997" s="239">
        <f t="shared" ca="1" si="44"/>
        <v>-2.0757964810861521E-2</v>
      </c>
    </row>
    <row r="1998" spans="7:8" x14ac:dyDescent="0.3">
      <c r="G1998" s="35">
        <v>1996</v>
      </c>
      <c r="H1998" s="239">
        <f t="shared" ca="1" si="44"/>
        <v>5.8518266744139406E-3</v>
      </c>
    </row>
    <row r="1999" spans="7:8" x14ac:dyDescent="0.3">
      <c r="G1999" s="35">
        <v>1997</v>
      </c>
      <c r="H1999" s="239">
        <f t="shared" ca="1" si="44"/>
        <v>-3.9430513032309378E-2</v>
      </c>
    </row>
    <row r="2000" spans="7:8" x14ac:dyDescent="0.3">
      <c r="G2000" s="35">
        <v>1998</v>
      </c>
      <c r="H2000" s="239">
        <f t="shared" ca="1" si="44"/>
        <v>-2.7491498990710045E-2</v>
      </c>
    </row>
    <row r="2001" spans="7:8" x14ac:dyDescent="0.3">
      <c r="G2001" s="35">
        <v>1999</v>
      </c>
      <c r="H2001" s="239">
        <f t="shared" ca="1" si="44"/>
        <v>-3.7234327946014285E-2</v>
      </c>
    </row>
    <row r="2002" spans="7:8" x14ac:dyDescent="0.3">
      <c r="G2002" s="35">
        <v>2000</v>
      </c>
      <c r="H2002" s="239">
        <f t="shared" ca="1" si="44"/>
        <v>-2.4388215928868705E-2</v>
      </c>
    </row>
    <row r="2003" spans="7:8" x14ac:dyDescent="0.3">
      <c r="G2003" s="35">
        <v>2001</v>
      </c>
      <c r="H2003" s="239">
        <f t="shared" ca="1" si="44"/>
        <v>1.9442999053395842E-2</v>
      </c>
    </row>
    <row r="2004" spans="7:8" x14ac:dyDescent="0.3">
      <c r="G2004" s="35">
        <v>2002</v>
      </c>
      <c r="H2004" s="239">
        <f t="shared" ca="1" si="44"/>
        <v>-2.7660547570746877E-2</v>
      </c>
    </row>
    <row r="2005" spans="7:8" x14ac:dyDescent="0.3">
      <c r="G2005" s="35">
        <v>2003</v>
      </c>
      <c r="H2005" s="239">
        <f t="shared" ca="1" si="44"/>
        <v>3.9835663629203301E-2</v>
      </c>
    </row>
    <row r="2006" spans="7:8" x14ac:dyDescent="0.3">
      <c r="G2006" s="35">
        <v>2004</v>
      </c>
      <c r="H2006" s="239">
        <f t="shared" ca="1" si="44"/>
        <v>2.9133658925967949E-3</v>
      </c>
    </row>
    <row r="2007" spans="7:8" x14ac:dyDescent="0.3">
      <c r="G2007" s="35">
        <v>2005</v>
      </c>
      <c r="H2007" s="239">
        <f t="shared" ca="1" si="44"/>
        <v>-1.2499363678048658E-2</v>
      </c>
    </row>
    <row r="2008" spans="7:8" x14ac:dyDescent="0.3">
      <c r="G2008" s="35">
        <v>2006</v>
      </c>
      <c r="H2008" s="239">
        <f t="shared" ca="1" si="44"/>
        <v>1.7940462140528416E-2</v>
      </c>
    </row>
    <row r="2009" spans="7:8" x14ac:dyDescent="0.3">
      <c r="G2009" s="35">
        <v>2007</v>
      </c>
      <c r="H2009" s="239">
        <f t="shared" ca="1" si="44"/>
        <v>-4.233796652418885E-2</v>
      </c>
    </row>
    <row r="2010" spans="7:8" x14ac:dyDescent="0.3">
      <c r="G2010" s="35">
        <v>2008</v>
      </c>
      <c r="H2010" s="239">
        <f t="shared" ca="1" si="44"/>
        <v>-3.1058683152281299E-2</v>
      </c>
    </row>
    <row r="2011" spans="7:8" x14ac:dyDescent="0.3">
      <c r="G2011" s="35">
        <v>2009</v>
      </c>
      <c r="H2011" s="239">
        <f t="shared" ca="1" si="44"/>
        <v>1.753741001108686E-2</v>
      </c>
    </row>
    <row r="2012" spans="7:8" x14ac:dyDescent="0.3">
      <c r="G2012" s="35">
        <v>2010</v>
      </c>
      <c r="H2012" s="239">
        <f t="shared" ca="1" si="44"/>
        <v>-1.2231581973873692E-2</v>
      </c>
    </row>
    <row r="2013" spans="7:8" x14ac:dyDescent="0.3">
      <c r="G2013" s="35">
        <v>2011</v>
      </c>
      <c r="H2013" s="239">
        <f t="shared" ca="1" si="44"/>
        <v>-1.6591572334902292E-2</v>
      </c>
    </row>
    <row r="2014" spans="7:8" x14ac:dyDescent="0.3">
      <c r="G2014" s="35">
        <v>2012</v>
      </c>
      <c r="H2014" s="239">
        <f t="shared" ca="1" si="44"/>
        <v>-1.1764513532662332E-2</v>
      </c>
    </row>
    <row r="2015" spans="7:8" x14ac:dyDescent="0.3">
      <c r="G2015" s="35">
        <v>2013</v>
      </c>
      <c r="H2015" s="239">
        <f t="shared" ca="1" si="44"/>
        <v>-3.1595837570277327E-2</v>
      </c>
    </row>
    <row r="2016" spans="7:8" x14ac:dyDescent="0.3">
      <c r="G2016" s="35">
        <v>2014</v>
      </c>
      <c r="H2016" s="239">
        <f t="shared" ca="1" si="44"/>
        <v>-8.5967921360682875E-3</v>
      </c>
    </row>
    <row r="2017" spans="7:8" x14ac:dyDescent="0.3">
      <c r="G2017" s="35">
        <v>2015</v>
      </c>
      <c r="H2017" s="239">
        <f t="shared" ca="1" si="44"/>
        <v>-3.3780836821572353E-2</v>
      </c>
    </row>
    <row r="2018" spans="7:8" x14ac:dyDescent="0.3">
      <c r="G2018" s="35">
        <v>2016</v>
      </c>
      <c r="H2018" s="239">
        <f t="shared" ca="1" si="44"/>
        <v>-2.800520170280207E-2</v>
      </c>
    </row>
    <row r="2019" spans="7:8" x14ac:dyDescent="0.3">
      <c r="G2019" s="35">
        <v>2017</v>
      </c>
      <c r="H2019" s="239">
        <f t="shared" ca="1" si="44"/>
        <v>2.9139401961447752E-3</v>
      </c>
    </row>
    <row r="2020" spans="7:8" x14ac:dyDescent="0.3">
      <c r="G2020" s="35">
        <v>2018</v>
      </c>
      <c r="H2020" s="239">
        <f t="shared" ca="1" si="44"/>
        <v>6.0068604791636906E-2</v>
      </c>
    </row>
    <row r="2021" spans="7:8" x14ac:dyDescent="0.3">
      <c r="G2021" s="35">
        <v>2019</v>
      </c>
      <c r="H2021" s="239">
        <f t="shared" ca="1" si="44"/>
        <v>-5.520200035427042E-2</v>
      </c>
    </row>
    <row r="2022" spans="7:8" x14ac:dyDescent="0.3">
      <c r="G2022" s="35">
        <v>2020</v>
      </c>
      <c r="H2022" s="239">
        <f t="shared" ca="1" si="44"/>
        <v>-3.7223711670047142E-2</v>
      </c>
    </row>
    <row r="2023" spans="7:8" x14ac:dyDescent="0.3">
      <c r="G2023" s="35">
        <v>2021</v>
      </c>
      <c r="H2023" s="239">
        <f t="shared" ca="1" si="44"/>
        <v>-3.1324255606215788E-2</v>
      </c>
    </row>
    <row r="2024" spans="7:8" x14ac:dyDescent="0.3">
      <c r="G2024" s="35">
        <v>2022</v>
      </c>
      <c r="H2024" s="239">
        <f t="shared" ca="1" si="44"/>
        <v>-1.3702991475556758E-2</v>
      </c>
    </row>
    <row r="2025" spans="7:8" x14ac:dyDescent="0.3">
      <c r="G2025" s="35">
        <v>2023</v>
      </c>
      <c r="H2025" s="239">
        <f t="shared" ca="1" si="44"/>
        <v>6.0418077212298173E-2</v>
      </c>
    </row>
    <row r="2026" spans="7:8" x14ac:dyDescent="0.3">
      <c r="G2026" s="35">
        <v>2024</v>
      </c>
      <c r="H2026" s="239">
        <f t="shared" ca="1" si="44"/>
        <v>-2.0689080372765203E-2</v>
      </c>
    </row>
    <row r="2027" spans="7:8" x14ac:dyDescent="0.3">
      <c r="G2027" s="35">
        <v>2025</v>
      </c>
      <c r="H2027" s="239">
        <f t="shared" ca="1" si="44"/>
        <v>2.057450386072222E-2</v>
      </c>
    </row>
    <row r="2028" spans="7:8" x14ac:dyDescent="0.3">
      <c r="G2028" s="35">
        <v>2026</v>
      </c>
      <c r="H2028" s="239">
        <f t="shared" ca="1" si="44"/>
        <v>-2.1395359379284305E-2</v>
      </c>
    </row>
    <row r="2029" spans="7:8" x14ac:dyDescent="0.3">
      <c r="G2029" s="35">
        <v>2027</v>
      </c>
      <c r="H2029" s="239">
        <f t="shared" ca="1" si="44"/>
        <v>3.3314098572794042E-2</v>
      </c>
    </row>
    <row r="2030" spans="7:8" x14ac:dyDescent="0.3">
      <c r="G2030" s="35">
        <v>2028</v>
      </c>
      <c r="H2030" s="239">
        <f t="shared" ca="1" si="44"/>
        <v>8.8624867376578959E-3</v>
      </c>
    </row>
    <row r="2031" spans="7:8" x14ac:dyDescent="0.3">
      <c r="G2031" s="35">
        <v>2029</v>
      </c>
      <c r="H2031" s="239">
        <f t="shared" ca="1" si="44"/>
        <v>-4.1696708082012207E-3</v>
      </c>
    </row>
    <row r="2032" spans="7:8" x14ac:dyDescent="0.3">
      <c r="G2032" s="35">
        <v>2030</v>
      </c>
      <c r="H2032" s="239">
        <f t="shared" ca="1" si="44"/>
        <v>2.0393110159102014E-3</v>
      </c>
    </row>
    <row r="2033" spans="7:8" x14ac:dyDescent="0.3">
      <c r="G2033" s="35">
        <v>2031</v>
      </c>
      <c r="H2033" s="239">
        <f t="shared" ca="1" si="44"/>
        <v>1.50837802806509E-2</v>
      </c>
    </row>
    <row r="2034" spans="7:8" x14ac:dyDescent="0.3">
      <c r="G2034" s="35">
        <v>2032</v>
      </c>
      <c r="H2034" s="239">
        <f t="shared" ca="1" si="44"/>
        <v>1.748375471329559E-2</v>
      </c>
    </row>
    <row r="2035" spans="7:8" x14ac:dyDescent="0.3">
      <c r="G2035" s="35">
        <v>2033</v>
      </c>
      <c r="H2035" s="239">
        <f t="shared" ca="1" si="44"/>
        <v>-1.202238899076336E-3</v>
      </c>
    </row>
    <row r="2036" spans="7:8" x14ac:dyDescent="0.3">
      <c r="G2036" s="35">
        <v>2034</v>
      </c>
      <c r="H2036" s="239">
        <f t="shared" ca="1" si="44"/>
        <v>1.5465609822711429E-3</v>
      </c>
    </row>
    <row r="2037" spans="7:8" x14ac:dyDescent="0.3">
      <c r="G2037" s="35">
        <v>2035</v>
      </c>
      <c r="H2037" s="239">
        <f t="shared" ca="1" si="44"/>
        <v>1.0666328297836307E-2</v>
      </c>
    </row>
    <row r="2038" spans="7:8" x14ac:dyDescent="0.3">
      <c r="G2038" s="35">
        <v>2036</v>
      </c>
      <c r="H2038" s="239">
        <f t="shared" ca="1" si="44"/>
        <v>-1.079741038908753E-2</v>
      </c>
    </row>
    <row r="2039" spans="7:8" x14ac:dyDescent="0.3">
      <c r="G2039" s="35">
        <v>2037</v>
      </c>
      <c r="H2039" s="239">
        <f t="shared" ca="1" si="44"/>
        <v>-4.143297182948754E-2</v>
      </c>
    </row>
    <row r="2040" spans="7:8" x14ac:dyDescent="0.3">
      <c r="G2040" s="35">
        <v>2038</v>
      </c>
      <c r="H2040" s="239">
        <f t="shared" ca="1" si="44"/>
        <v>-7.389186456915757E-2</v>
      </c>
    </row>
    <row r="2041" spans="7:8" x14ac:dyDescent="0.3">
      <c r="G2041" s="35">
        <v>2039</v>
      </c>
      <c r="H2041" s="239">
        <f t="shared" ca="1" si="44"/>
        <v>-4.7175887990190936E-2</v>
      </c>
    </row>
    <row r="2042" spans="7:8" x14ac:dyDescent="0.3">
      <c r="G2042" s="35">
        <v>2040</v>
      </c>
      <c r="H2042" s="239">
        <f t="shared" ca="1" si="44"/>
        <v>2.431215684165015E-2</v>
      </c>
    </row>
    <row r="2043" spans="7:8" x14ac:dyDescent="0.3">
      <c r="G2043" s="35">
        <v>2041</v>
      </c>
      <c r="H2043" s="239">
        <f t="shared" ca="1" si="44"/>
        <v>-3.2645337484785493E-2</v>
      </c>
    </row>
    <row r="2044" spans="7:8" x14ac:dyDescent="0.3">
      <c r="G2044" s="35">
        <v>2042</v>
      </c>
      <c r="H2044" s="239">
        <f t="shared" ca="1" si="44"/>
        <v>5.9523650702134126E-2</v>
      </c>
    </row>
    <row r="2045" spans="7:8" x14ac:dyDescent="0.3">
      <c r="G2045" s="35">
        <v>2043</v>
      </c>
      <c r="H2045" s="239">
        <f t="shared" ca="1" si="44"/>
        <v>-6.9343679271909476E-5</v>
      </c>
    </row>
    <row r="2046" spans="7:8" x14ac:dyDescent="0.3">
      <c r="G2046" s="35">
        <v>2044</v>
      </c>
      <c r="H2046" s="239">
        <f t="shared" ca="1" si="44"/>
        <v>1.3577070585483433E-2</v>
      </c>
    </row>
    <row r="2047" spans="7:8" x14ac:dyDescent="0.3">
      <c r="G2047" s="35">
        <v>2045</v>
      </c>
      <c r="H2047" s="239">
        <f t="shared" ca="1" si="44"/>
        <v>-3.4114679335199528E-3</v>
      </c>
    </row>
    <row r="2048" spans="7:8" x14ac:dyDescent="0.3">
      <c r="G2048" s="35">
        <v>2046</v>
      </c>
      <c r="H2048" s="239">
        <f t="shared" ca="1" si="44"/>
        <v>-5.2047532868709181E-2</v>
      </c>
    </row>
    <row r="2049" spans="7:8" x14ac:dyDescent="0.3">
      <c r="G2049" s="35">
        <v>2047</v>
      </c>
      <c r="H2049" s="239">
        <f t="shared" ca="1" si="44"/>
        <v>-1.7968863138495689E-2</v>
      </c>
    </row>
    <row r="2050" spans="7:8" x14ac:dyDescent="0.3">
      <c r="G2050" s="35">
        <v>2048</v>
      </c>
      <c r="H2050" s="239">
        <f t="shared" ca="1" si="44"/>
        <v>2.9172232201398852E-2</v>
      </c>
    </row>
    <row r="2051" spans="7:8" x14ac:dyDescent="0.3">
      <c r="G2051" s="35">
        <v>2049</v>
      </c>
      <c r="H2051" s="239">
        <f t="shared" ca="1" si="44"/>
        <v>-2.6149839588436131E-2</v>
      </c>
    </row>
    <row r="2052" spans="7:8" x14ac:dyDescent="0.3">
      <c r="G2052" s="35">
        <v>2050</v>
      </c>
      <c r="H2052" s="239">
        <f t="shared" ref="H2052:H2115" ca="1" si="45">_xlfn.NORM.INV(RAND(),N$5,N$6)</f>
        <v>-2.1230618518098408E-2</v>
      </c>
    </row>
    <row r="2053" spans="7:8" x14ac:dyDescent="0.3">
      <c r="G2053" s="35">
        <v>2051</v>
      </c>
      <c r="H2053" s="239">
        <f t="shared" ca="1" si="45"/>
        <v>2.9472767375609575E-2</v>
      </c>
    </row>
    <row r="2054" spans="7:8" x14ac:dyDescent="0.3">
      <c r="G2054" s="35">
        <v>2052</v>
      </c>
      <c r="H2054" s="239">
        <f t="shared" ca="1" si="45"/>
        <v>-3.4863588344619882E-2</v>
      </c>
    </row>
    <row r="2055" spans="7:8" x14ac:dyDescent="0.3">
      <c r="G2055" s="35">
        <v>2053</v>
      </c>
      <c r="H2055" s="239">
        <f t="shared" ca="1" si="45"/>
        <v>-8.4286080402186121E-4</v>
      </c>
    </row>
    <row r="2056" spans="7:8" x14ac:dyDescent="0.3">
      <c r="G2056" s="35">
        <v>2054</v>
      </c>
      <c r="H2056" s="239">
        <f t="shared" ca="1" si="45"/>
        <v>-1.1940860813433062E-2</v>
      </c>
    </row>
    <row r="2057" spans="7:8" x14ac:dyDescent="0.3">
      <c r="G2057" s="35">
        <v>2055</v>
      </c>
      <c r="H2057" s="239">
        <f t="shared" ca="1" si="45"/>
        <v>2.8986279271115929E-2</v>
      </c>
    </row>
    <row r="2058" spans="7:8" x14ac:dyDescent="0.3">
      <c r="G2058" s="35">
        <v>2056</v>
      </c>
      <c r="H2058" s="239">
        <f t="shared" ca="1" si="45"/>
        <v>-8.3591131851497198E-3</v>
      </c>
    </row>
    <row r="2059" spans="7:8" x14ac:dyDescent="0.3">
      <c r="G2059" s="35">
        <v>2057</v>
      </c>
      <c r="H2059" s="239">
        <f t="shared" ca="1" si="45"/>
        <v>-1.1751288726961157E-2</v>
      </c>
    </row>
    <row r="2060" spans="7:8" x14ac:dyDescent="0.3">
      <c r="G2060" s="35">
        <v>2058</v>
      </c>
      <c r="H2060" s="239">
        <f t="shared" ca="1" si="45"/>
        <v>-2.7034744354521626E-3</v>
      </c>
    </row>
    <row r="2061" spans="7:8" x14ac:dyDescent="0.3">
      <c r="G2061" s="35">
        <v>2059</v>
      </c>
      <c r="H2061" s="239">
        <f t="shared" ca="1" si="45"/>
        <v>-2.6118077251115153E-2</v>
      </c>
    </row>
    <row r="2062" spans="7:8" x14ac:dyDescent="0.3">
      <c r="G2062" s="35">
        <v>2060</v>
      </c>
      <c r="H2062" s="239">
        <f t="shared" ca="1" si="45"/>
        <v>-3.1386376354520025E-2</v>
      </c>
    </row>
    <row r="2063" spans="7:8" x14ac:dyDescent="0.3">
      <c r="G2063" s="35">
        <v>2061</v>
      </c>
      <c r="H2063" s="239">
        <f t="shared" ca="1" si="45"/>
        <v>-6.2079196179705472E-3</v>
      </c>
    </row>
    <row r="2064" spans="7:8" x14ac:dyDescent="0.3">
      <c r="G2064" s="35">
        <v>2062</v>
      </c>
      <c r="H2064" s="239">
        <f t="shared" ca="1" si="45"/>
        <v>2.1406451715440047E-2</v>
      </c>
    </row>
    <row r="2065" spans="7:8" x14ac:dyDescent="0.3">
      <c r="G2065" s="35">
        <v>2063</v>
      </c>
      <c r="H2065" s="239">
        <f t="shared" ca="1" si="45"/>
        <v>3.5711180029968531E-3</v>
      </c>
    </row>
    <row r="2066" spans="7:8" x14ac:dyDescent="0.3">
      <c r="G2066" s="35">
        <v>2064</v>
      </c>
      <c r="H2066" s="239">
        <f t="shared" ca="1" si="45"/>
        <v>4.3069431114642669E-2</v>
      </c>
    </row>
    <row r="2067" spans="7:8" x14ac:dyDescent="0.3">
      <c r="G2067" s="35">
        <v>2065</v>
      </c>
      <c r="H2067" s="239">
        <f t="shared" ca="1" si="45"/>
        <v>5.0783127274475863E-3</v>
      </c>
    </row>
    <row r="2068" spans="7:8" x14ac:dyDescent="0.3">
      <c r="G2068" s="35">
        <v>2066</v>
      </c>
      <c r="H2068" s="239">
        <f t="shared" ca="1" si="45"/>
        <v>-6.0965667965400755E-3</v>
      </c>
    </row>
    <row r="2069" spans="7:8" x14ac:dyDescent="0.3">
      <c r="G2069" s="35">
        <v>2067</v>
      </c>
      <c r="H2069" s="239">
        <f t="shared" ca="1" si="45"/>
        <v>-6.0073558579830225E-4</v>
      </c>
    </row>
    <row r="2070" spans="7:8" x14ac:dyDescent="0.3">
      <c r="G2070" s="35">
        <v>2068</v>
      </c>
      <c r="H2070" s="239">
        <f t="shared" ca="1" si="45"/>
        <v>-4.5266839792783967E-2</v>
      </c>
    </row>
    <row r="2071" spans="7:8" x14ac:dyDescent="0.3">
      <c r="G2071" s="35">
        <v>2069</v>
      </c>
      <c r="H2071" s="239">
        <f t="shared" ca="1" si="45"/>
        <v>-1.9029121535224312E-2</v>
      </c>
    </row>
    <row r="2072" spans="7:8" x14ac:dyDescent="0.3">
      <c r="G2072" s="35">
        <v>2070</v>
      </c>
      <c r="H2072" s="239">
        <f t="shared" ca="1" si="45"/>
        <v>-4.8461150743775612E-5</v>
      </c>
    </row>
    <row r="2073" spans="7:8" x14ac:dyDescent="0.3">
      <c r="G2073" s="35">
        <v>2071</v>
      </c>
      <c r="H2073" s="239">
        <f t="shared" ca="1" si="45"/>
        <v>-4.8501826922606094E-2</v>
      </c>
    </row>
    <row r="2074" spans="7:8" x14ac:dyDescent="0.3">
      <c r="G2074" s="35">
        <v>2072</v>
      </c>
      <c r="H2074" s="239">
        <f t="shared" ca="1" si="45"/>
        <v>-2.3038776172609458E-2</v>
      </c>
    </row>
    <row r="2075" spans="7:8" x14ac:dyDescent="0.3">
      <c r="G2075" s="35">
        <v>2073</v>
      </c>
      <c r="H2075" s="239">
        <f t="shared" ca="1" si="45"/>
        <v>1.471310173120606E-2</v>
      </c>
    </row>
    <row r="2076" spans="7:8" x14ac:dyDescent="0.3">
      <c r="G2076" s="35">
        <v>2074</v>
      </c>
      <c r="H2076" s="239">
        <f t="shared" ca="1" si="45"/>
        <v>-1.7380762227282461E-2</v>
      </c>
    </row>
    <row r="2077" spans="7:8" x14ac:dyDescent="0.3">
      <c r="G2077" s="35">
        <v>2075</v>
      </c>
      <c r="H2077" s="239">
        <f t="shared" ca="1" si="45"/>
        <v>-5.1996447559442563E-2</v>
      </c>
    </row>
    <row r="2078" spans="7:8" x14ac:dyDescent="0.3">
      <c r="G2078" s="35">
        <v>2076</v>
      </c>
      <c r="H2078" s="239">
        <f t="shared" ca="1" si="45"/>
        <v>2.0652253556909958E-2</v>
      </c>
    </row>
    <row r="2079" spans="7:8" x14ac:dyDescent="0.3">
      <c r="G2079" s="35">
        <v>2077</v>
      </c>
      <c r="H2079" s="239">
        <f t="shared" ca="1" si="45"/>
        <v>-3.2313260349426755E-2</v>
      </c>
    </row>
    <row r="2080" spans="7:8" x14ac:dyDescent="0.3">
      <c r="G2080" s="35">
        <v>2078</v>
      </c>
      <c r="H2080" s="239">
        <f t="shared" ca="1" si="45"/>
        <v>-7.8855388360545529E-3</v>
      </c>
    </row>
    <row r="2081" spans="7:8" x14ac:dyDescent="0.3">
      <c r="G2081" s="35">
        <v>2079</v>
      </c>
      <c r="H2081" s="239">
        <f t="shared" ca="1" si="45"/>
        <v>-3.3427758540974543E-3</v>
      </c>
    </row>
    <row r="2082" spans="7:8" x14ac:dyDescent="0.3">
      <c r="G2082" s="35">
        <v>2080</v>
      </c>
      <c r="H2082" s="239">
        <f t="shared" ca="1" si="45"/>
        <v>-3.5921395947365493E-2</v>
      </c>
    </row>
    <row r="2083" spans="7:8" x14ac:dyDescent="0.3">
      <c r="G2083" s="35">
        <v>2081</v>
      </c>
      <c r="H2083" s="239">
        <f t="shared" ca="1" si="45"/>
        <v>-3.0220321529653468E-2</v>
      </c>
    </row>
    <row r="2084" spans="7:8" x14ac:dyDescent="0.3">
      <c r="G2084" s="35">
        <v>2082</v>
      </c>
      <c r="H2084" s="239">
        <f t="shared" ca="1" si="45"/>
        <v>-1.475643061716889E-2</v>
      </c>
    </row>
    <row r="2085" spans="7:8" x14ac:dyDescent="0.3">
      <c r="G2085" s="35">
        <v>2083</v>
      </c>
      <c r="H2085" s="239">
        <f t="shared" ca="1" si="45"/>
        <v>-1.6665266659252388E-3</v>
      </c>
    </row>
    <row r="2086" spans="7:8" x14ac:dyDescent="0.3">
      <c r="G2086" s="35">
        <v>2084</v>
      </c>
      <c r="H2086" s="239">
        <f t="shared" ca="1" si="45"/>
        <v>-6.9827251861006537E-2</v>
      </c>
    </row>
    <row r="2087" spans="7:8" x14ac:dyDescent="0.3">
      <c r="G2087" s="35">
        <v>2085</v>
      </c>
      <c r="H2087" s="239">
        <f t="shared" ca="1" si="45"/>
        <v>-3.1254891898261375E-2</v>
      </c>
    </row>
    <row r="2088" spans="7:8" x14ac:dyDescent="0.3">
      <c r="G2088" s="35">
        <v>2086</v>
      </c>
      <c r="H2088" s="239">
        <f t="shared" ca="1" si="45"/>
        <v>-1.3753848800042549E-2</v>
      </c>
    </row>
    <row r="2089" spans="7:8" x14ac:dyDescent="0.3">
      <c r="G2089" s="35">
        <v>2087</v>
      </c>
      <c r="H2089" s="239">
        <f t="shared" ca="1" si="45"/>
        <v>1.1499464251260239E-2</v>
      </c>
    </row>
    <row r="2090" spans="7:8" x14ac:dyDescent="0.3">
      <c r="G2090" s="35">
        <v>2088</v>
      </c>
      <c r="H2090" s="239">
        <f t="shared" ca="1" si="45"/>
        <v>5.2204511798994269E-2</v>
      </c>
    </row>
    <row r="2091" spans="7:8" x14ac:dyDescent="0.3">
      <c r="G2091" s="35">
        <v>2089</v>
      </c>
      <c r="H2091" s="239">
        <f t="shared" ca="1" si="45"/>
        <v>1.4784943900392523E-2</v>
      </c>
    </row>
    <row r="2092" spans="7:8" x14ac:dyDescent="0.3">
      <c r="G2092" s="35">
        <v>2090</v>
      </c>
      <c r="H2092" s="239">
        <f t="shared" ca="1" si="45"/>
        <v>-6.996317380217055E-3</v>
      </c>
    </row>
    <row r="2093" spans="7:8" x14ac:dyDescent="0.3">
      <c r="G2093" s="35">
        <v>2091</v>
      </c>
      <c r="H2093" s="239">
        <f t="shared" ca="1" si="45"/>
        <v>-1.2703964885979122E-2</v>
      </c>
    </row>
    <row r="2094" spans="7:8" x14ac:dyDescent="0.3">
      <c r="G2094" s="35">
        <v>2092</v>
      </c>
      <c r="H2094" s="239">
        <f t="shared" ca="1" si="45"/>
        <v>-2.9997332160273766E-3</v>
      </c>
    </row>
    <row r="2095" spans="7:8" x14ac:dyDescent="0.3">
      <c r="G2095" s="35">
        <v>2093</v>
      </c>
      <c r="H2095" s="239">
        <f t="shared" ca="1" si="45"/>
        <v>-2.2199147332822432E-2</v>
      </c>
    </row>
    <row r="2096" spans="7:8" x14ac:dyDescent="0.3">
      <c r="G2096" s="35">
        <v>2094</v>
      </c>
      <c r="H2096" s="239">
        <f t="shared" ca="1" si="45"/>
        <v>-5.1123358618428073E-2</v>
      </c>
    </row>
    <row r="2097" spans="7:8" x14ac:dyDescent="0.3">
      <c r="G2097" s="35">
        <v>2095</v>
      </c>
      <c r="H2097" s="239">
        <f t="shared" ca="1" si="45"/>
        <v>7.9690799292443174E-3</v>
      </c>
    </row>
    <row r="2098" spans="7:8" x14ac:dyDescent="0.3">
      <c r="G2098" s="35">
        <v>2096</v>
      </c>
      <c r="H2098" s="239">
        <f t="shared" ca="1" si="45"/>
        <v>-2.3198912893904796E-2</v>
      </c>
    </row>
    <row r="2099" spans="7:8" x14ac:dyDescent="0.3">
      <c r="G2099" s="35">
        <v>2097</v>
      </c>
      <c r="H2099" s="239">
        <f t="shared" ca="1" si="45"/>
        <v>-3.2913084112830671E-2</v>
      </c>
    </row>
    <row r="2100" spans="7:8" x14ac:dyDescent="0.3">
      <c r="G2100" s="35">
        <v>2098</v>
      </c>
      <c r="H2100" s="239">
        <f t="shared" ca="1" si="45"/>
        <v>1.5403529407516586E-2</v>
      </c>
    </row>
    <row r="2101" spans="7:8" x14ac:dyDescent="0.3">
      <c r="G2101" s="35">
        <v>2099</v>
      </c>
      <c r="H2101" s="239">
        <f t="shared" ca="1" si="45"/>
        <v>3.1146134203146606E-2</v>
      </c>
    </row>
    <row r="2102" spans="7:8" x14ac:dyDescent="0.3">
      <c r="G2102" s="35">
        <v>2100</v>
      </c>
      <c r="H2102" s="239">
        <f t="shared" ca="1" si="45"/>
        <v>2.0558014642224589E-2</v>
      </c>
    </row>
    <row r="2103" spans="7:8" x14ac:dyDescent="0.3">
      <c r="G2103" s="35">
        <v>2101</v>
      </c>
      <c r="H2103" s="239">
        <f t="shared" ca="1" si="45"/>
        <v>2.815868443300865E-2</v>
      </c>
    </row>
    <row r="2104" spans="7:8" x14ac:dyDescent="0.3">
      <c r="G2104" s="35">
        <v>2102</v>
      </c>
      <c r="H2104" s="239">
        <f t="shared" ca="1" si="45"/>
        <v>2.5718719553442678E-2</v>
      </c>
    </row>
    <row r="2105" spans="7:8" x14ac:dyDescent="0.3">
      <c r="G2105" s="35">
        <v>2103</v>
      </c>
      <c r="H2105" s="239">
        <f t="shared" ca="1" si="45"/>
        <v>3.5108607960785111E-2</v>
      </c>
    </row>
    <row r="2106" spans="7:8" x14ac:dyDescent="0.3">
      <c r="G2106" s="35">
        <v>2104</v>
      </c>
      <c r="H2106" s="239">
        <f t="shared" ca="1" si="45"/>
        <v>1.7634293216562468E-2</v>
      </c>
    </row>
    <row r="2107" spans="7:8" x14ac:dyDescent="0.3">
      <c r="G2107" s="35">
        <v>2105</v>
      </c>
      <c r="H2107" s="239">
        <f t="shared" ca="1" si="45"/>
        <v>6.8558588532887533E-3</v>
      </c>
    </row>
    <row r="2108" spans="7:8" x14ac:dyDescent="0.3">
      <c r="G2108" s="35">
        <v>2106</v>
      </c>
      <c r="H2108" s="239">
        <f t="shared" ca="1" si="45"/>
        <v>-2.7172922936339078E-2</v>
      </c>
    </row>
    <row r="2109" spans="7:8" x14ac:dyDescent="0.3">
      <c r="G2109" s="35">
        <v>2107</v>
      </c>
      <c r="H2109" s="239">
        <f t="shared" ca="1" si="45"/>
        <v>2.0087281754976413E-2</v>
      </c>
    </row>
    <row r="2110" spans="7:8" x14ac:dyDescent="0.3">
      <c r="G2110" s="35">
        <v>2108</v>
      </c>
      <c r="H2110" s="239">
        <f t="shared" ca="1" si="45"/>
        <v>2.9318629737442051E-2</v>
      </c>
    </row>
    <row r="2111" spans="7:8" x14ac:dyDescent="0.3">
      <c r="G2111" s="35">
        <v>2109</v>
      </c>
      <c r="H2111" s="239">
        <f t="shared" ca="1" si="45"/>
        <v>1.6351410518371585E-2</v>
      </c>
    </row>
    <row r="2112" spans="7:8" x14ac:dyDescent="0.3">
      <c r="G2112" s="35">
        <v>2110</v>
      </c>
      <c r="H2112" s="239">
        <f t="shared" ca="1" si="45"/>
        <v>3.6729815532273954E-3</v>
      </c>
    </row>
    <row r="2113" spans="7:8" x14ac:dyDescent="0.3">
      <c r="G2113" s="35">
        <v>2111</v>
      </c>
      <c r="H2113" s="239">
        <f t="shared" ca="1" si="45"/>
        <v>-2.1788767921499981E-2</v>
      </c>
    </row>
    <row r="2114" spans="7:8" x14ac:dyDescent="0.3">
      <c r="G2114" s="35">
        <v>2112</v>
      </c>
      <c r="H2114" s="239">
        <f t="shared" ca="1" si="45"/>
        <v>-1.0231927467813247E-3</v>
      </c>
    </row>
    <row r="2115" spans="7:8" x14ac:dyDescent="0.3">
      <c r="G2115" s="35">
        <v>2113</v>
      </c>
      <c r="H2115" s="239">
        <f t="shared" ca="1" si="45"/>
        <v>-2.4581007051994345E-2</v>
      </c>
    </row>
    <row r="2116" spans="7:8" x14ac:dyDescent="0.3">
      <c r="G2116" s="35">
        <v>2114</v>
      </c>
      <c r="H2116" s="239">
        <f t="shared" ref="H2116:H2179" ca="1" si="46">_xlfn.NORM.INV(RAND(),N$5,N$6)</f>
        <v>-3.1511147717000067E-2</v>
      </c>
    </row>
    <row r="2117" spans="7:8" x14ac:dyDescent="0.3">
      <c r="G2117" s="35">
        <v>2115</v>
      </c>
      <c r="H2117" s="239">
        <f t="shared" ca="1" si="46"/>
        <v>-7.7198843365197155E-3</v>
      </c>
    </row>
    <row r="2118" spans="7:8" x14ac:dyDescent="0.3">
      <c r="G2118" s="35">
        <v>2116</v>
      </c>
      <c r="H2118" s="239">
        <f t="shared" ca="1" si="46"/>
        <v>-7.9556679401837603E-3</v>
      </c>
    </row>
    <row r="2119" spans="7:8" x14ac:dyDescent="0.3">
      <c r="G2119" s="35">
        <v>2117</v>
      </c>
      <c r="H2119" s="239">
        <f t="shared" ca="1" si="46"/>
        <v>-1.5589016901559605E-2</v>
      </c>
    </row>
    <row r="2120" spans="7:8" x14ac:dyDescent="0.3">
      <c r="G2120" s="35">
        <v>2118</v>
      </c>
      <c r="H2120" s="239">
        <f t="shared" ca="1" si="46"/>
        <v>-9.5123788493933215E-3</v>
      </c>
    </row>
    <row r="2121" spans="7:8" x14ac:dyDescent="0.3">
      <c r="G2121" s="35">
        <v>2119</v>
      </c>
      <c r="H2121" s="239">
        <f t="shared" ca="1" si="46"/>
        <v>-2.3777308413178804E-2</v>
      </c>
    </row>
    <row r="2122" spans="7:8" x14ac:dyDescent="0.3">
      <c r="G2122" s="35">
        <v>2120</v>
      </c>
      <c r="H2122" s="239">
        <f t="shared" ca="1" si="46"/>
        <v>-1.7161463931377855E-2</v>
      </c>
    </row>
    <row r="2123" spans="7:8" x14ac:dyDescent="0.3">
      <c r="G2123" s="35">
        <v>2121</v>
      </c>
      <c r="H2123" s="239">
        <f t="shared" ca="1" si="46"/>
        <v>2.1677393605413806E-2</v>
      </c>
    </row>
    <row r="2124" spans="7:8" x14ac:dyDescent="0.3">
      <c r="G2124" s="35">
        <v>2122</v>
      </c>
      <c r="H2124" s="239">
        <f t="shared" ca="1" si="46"/>
        <v>1.3983928894986387E-2</v>
      </c>
    </row>
    <row r="2125" spans="7:8" x14ac:dyDescent="0.3">
      <c r="G2125" s="35">
        <v>2123</v>
      </c>
      <c r="H2125" s="239">
        <f t="shared" ca="1" si="46"/>
        <v>-7.2016593998731034E-3</v>
      </c>
    </row>
    <row r="2126" spans="7:8" x14ac:dyDescent="0.3">
      <c r="G2126" s="35">
        <v>2124</v>
      </c>
      <c r="H2126" s="239">
        <f t="shared" ca="1" si="46"/>
        <v>2.1021104492735539E-2</v>
      </c>
    </row>
    <row r="2127" spans="7:8" x14ac:dyDescent="0.3">
      <c r="G2127" s="35">
        <v>2125</v>
      </c>
      <c r="H2127" s="239">
        <f t="shared" ca="1" si="46"/>
        <v>5.6082191228063547E-3</v>
      </c>
    </row>
    <row r="2128" spans="7:8" x14ac:dyDescent="0.3">
      <c r="G2128" s="35">
        <v>2126</v>
      </c>
      <c r="H2128" s="239">
        <f t="shared" ca="1" si="46"/>
        <v>-7.1304998830132374E-2</v>
      </c>
    </row>
    <row r="2129" spans="7:8" x14ac:dyDescent="0.3">
      <c r="G2129" s="35">
        <v>2127</v>
      </c>
      <c r="H2129" s="239">
        <f t="shared" ca="1" si="46"/>
        <v>2.5177179442220452E-3</v>
      </c>
    </row>
    <row r="2130" spans="7:8" x14ac:dyDescent="0.3">
      <c r="G2130" s="35">
        <v>2128</v>
      </c>
      <c r="H2130" s="239">
        <f t="shared" ca="1" si="46"/>
        <v>2.6083626948726107E-2</v>
      </c>
    </row>
    <row r="2131" spans="7:8" x14ac:dyDescent="0.3">
      <c r="G2131" s="35">
        <v>2129</v>
      </c>
      <c r="H2131" s="239">
        <f t="shared" ca="1" si="46"/>
        <v>1.4376885989003003E-2</v>
      </c>
    </row>
    <row r="2132" spans="7:8" x14ac:dyDescent="0.3">
      <c r="G2132" s="35">
        <v>2130</v>
      </c>
      <c r="H2132" s="239">
        <f t="shared" ca="1" si="46"/>
        <v>2.2993729582148362E-2</v>
      </c>
    </row>
    <row r="2133" spans="7:8" x14ac:dyDescent="0.3">
      <c r="G2133" s="35">
        <v>2131</v>
      </c>
      <c r="H2133" s="239">
        <f t="shared" ca="1" si="46"/>
        <v>1.3953996354262577E-2</v>
      </c>
    </row>
    <row r="2134" spans="7:8" x14ac:dyDescent="0.3">
      <c r="G2134" s="35">
        <v>2132</v>
      </c>
      <c r="H2134" s="239">
        <f t="shared" ca="1" si="46"/>
        <v>1.1422736035679453E-3</v>
      </c>
    </row>
    <row r="2135" spans="7:8" x14ac:dyDescent="0.3">
      <c r="G2135" s="35">
        <v>2133</v>
      </c>
      <c r="H2135" s="239">
        <f t="shared" ca="1" si="46"/>
        <v>3.8979268997105979E-2</v>
      </c>
    </row>
    <row r="2136" spans="7:8" x14ac:dyDescent="0.3">
      <c r="G2136" s="35">
        <v>2134</v>
      </c>
      <c r="H2136" s="239">
        <f t="shared" ca="1" si="46"/>
        <v>-5.741120560285403E-2</v>
      </c>
    </row>
    <row r="2137" spans="7:8" x14ac:dyDescent="0.3">
      <c r="G2137" s="35">
        <v>2135</v>
      </c>
      <c r="H2137" s="239">
        <f t="shared" ca="1" si="46"/>
        <v>4.6897640132753736E-2</v>
      </c>
    </row>
    <row r="2138" spans="7:8" x14ac:dyDescent="0.3">
      <c r="G2138" s="35">
        <v>2136</v>
      </c>
      <c r="H2138" s="239">
        <f t="shared" ca="1" si="46"/>
        <v>-8.9052495502252686E-3</v>
      </c>
    </row>
    <row r="2139" spans="7:8" x14ac:dyDescent="0.3">
      <c r="G2139" s="35">
        <v>2137</v>
      </c>
      <c r="H2139" s="239">
        <f t="shared" ca="1" si="46"/>
        <v>1.7528103682507207E-2</v>
      </c>
    </row>
    <row r="2140" spans="7:8" x14ac:dyDescent="0.3">
      <c r="G2140" s="35">
        <v>2138</v>
      </c>
      <c r="H2140" s="239">
        <f t="shared" ca="1" si="46"/>
        <v>7.471068929501995E-2</v>
      </c>
    </row>
    <row r="2141" spans="7:8" x14ac:dyDescent="0.3">
      <c r="G2141" s="35">
        <v>2139</v>
      </c>
      <c r="H2141" s="239">
        <f t="shared" ca="1" si="46"/>
        <v>9.4267946135369977E-3</v>
      </c>
    </row>
    <row r="2142" spans="7:8" x14ac:dyDescent="0.3">
      <c r="G2142" s="35">
        <v>2140</v>
      </c>
      <c r="H2142" s="239">
        <f t="shared" ca="1" si="46"/>
        <v>3.3748302794588812E-2</v>
      </c>
    </row>
    <row r="2143" spans="7:8" x14ac:dyDescent="0.3">
      <c r="G2143" s="35">
        <v>2141</v>
      </c>
      <c r="H2143" s="239">
        <f t="shared" ca="1" si="46"/>
        <v>6.0950725010737198E-3</v>
      </c>
    </row>
    <row r="2144" spans="7:8" x14ac:dyDescent="0.3">
      <c r="G2144" s="35">
        <v>2142</v>
      </c>
      <c r="H2144" s="239">
        <f t="shared" ca="1" si="46"/>
        <v>1.973309233128806E-2</v>
      </c>
    </row>
    <row r="2145" spans="7:8" x14ac:dyDescent="0.3">
      <c r="G2145" s="35">
        <v>2143</v>
      </c>
      <c r="H2145" s="239">
        <f t="shared" ca="1" si="46"/>
        <v>-1.7798406513528188E-2</v>
      </c>
    </row>
    <row r="2146" spans="7:8" x14ac:dyDescent="0.3">
      <c r="G2146" s="35">
        <v>2144</v>
      </c>
      <c r="H2146" s="239">
        <f t="shared" ca="1" si="46"/>
        <v>5.1774334779130154E-2</v>
      </c>
    </row>
    <row r="2147" spans="7:8" x14ac:dyDescent="0.3">
      <c r="G2147" s="35">
        <v>2145</v>
      </c>
      <c r="H2147" s="239">
        <f t="shared" ca="1" si="46"/>
        <v>1.5912860835316404E-2</v>
      </c>
    </row>
    <row r="2148" spans="7:8" x14ac:dyDescent="0.3">
      <c r="G2148" s="35">
        <v>2146</v>
      </c>
      <c r="H2148" s="239">
        <f t="shared" ca="1" si="46"/>
        <v>2.5493464511516625E-2</v>
      </c>
    </row>
    <row r="2149" spans="7:8" x14ac:dyDescent="0.3">
      <c r="G2149" s="35">
        <v>2147</v>
      </c>
      <c r="H2149" s="239">
        <f t="shared" ca="1" si="46"/>
        <v>6.6035433437401744E-2</v>
      </c>
    </row>
    <row r="2150" spans="7:8" x14ac:dyDescent="0.3">
      <c r="G2150" s="35">
        <v>2148</v>
      </c>
      <c r="H2150" s="239">
        <f t="shared" ca="1" si="46"/>
        <v>5.0698552207816473E-2</v>
      </c>
    </row>
    <row r="2151" spans="7:8" x14ac:dyDescent="0.3">
      <c r="G2151" s="35">
        <v>2149</v>
      </c>
      <c r="H2151" s="239">
        <f t="shared" ca="1" si="46"/>
        <v>4.7923306026960932E-2</v>
      </c>
    </row>
    <row r="2152" spans="7:8" x14ac:dyDescent="0.3">
      <c r="G2152" s="35">
        <v>2150</v>
      </c>
      <c r="H2152" s="239">
        <f t="shared" ca="1" si="46"/>
        <v>5.4280818547220458E-2</v>
      </c>
    </row>
    <row r="2153" spans="7:8" x14ac:dyDescent="0.3">
      <c r="G2153" s="35">
        <v>2151</v>
      </c>
      <c r="H2153" s="239">
        <f t="shared" ca="1" si="46"/>
        <v>-7.8004325125075229E-3</v>
      </c>
    </row>
    <row r="2154" spans="7:8" x14ac:dyDescent="0.3">
      <c r="G2154" s="35">
        <v>2152</v>
      </c>
      <c r="H2154" s="239">
        <f t="shared" ca="1" si="46"/>
        <v>-1.132339905062674E-2</v>
      </c>
    </row>
    <row r="2155" spans="7:8" x14ac:dyDescent="0.3">
      <c r="G2155" s="35">
        <v>2153</v>
      </c>
      <c r="H2155" s="239">
        <f t="shared" ca="1" si="46"/>
        <v>-4.000351009034623E-2</v>
      </c>
    </row>
    <row r="2156" spans="7:8" x14ac:dyDescent="0.3">
      <c r="G2156" s="35">
        <v>2154</v>
      </c>
      <c r="H2156" s="239">
        <f t="shared" ca="1" si="46"/>
        <v>-1.1178604126560261E-2</v>
      </c>
    </row>
    <row r="2157" spans="7:8" x14ac:dyDescent="0.3">
      <c r="G2157" s="35">
        <v>2155</v>
      </c>
      <c r="H2157" s="239">
        <f t="shared" ca="1" si="46"/>
        <v>3.5580301347580331E-3</v>
      </c>
    </row>
    <row r="2158" spans="7:8" x14ac:dyDescent="0.3">
      <c r="G2158" s="35">
        <v>2156</v>
      </c>
      <c r="H2158" s="239">
        <f t="shared" ca="1" si="46"/>
        <v>3.0568092487543275E-2</v>
      </c>
    </row>
    <row r="2159" spans="7:8" x14ac:dyDescent="0.3">
      <c r="G2159" s="35">
        <v>2157</v>
      </c>
      <c r="H2159" s="239">
        <f t="shared" ca="1" si="46"/>
        <v>-3.9076987085713798E-2</v>
      </c>
    </row>
    <row r="2160" spans="7:8" x14ac:dyDescent="0.3">
      <c r="G2160" s="35">
        <v>2158</v>
      </c>
      <c r="H2160" s="239">
        <f t="shared" ca="1" si="46"/>
        <v>-3.1313687993674816E-2</v>
      </c>
    </row>
    <row r="2161" spans="7:8" x14ac:dyDescent="0.3">
      <c r="G2161" s="35">
        <v>2159</v>
      </c>
      <c r="H2161" s="239">
        <f t="shared" ca="1" si="46"/>
        <v>4.209727601641107E-2</v>
      </c>
    </row>
    <row r="2162" spans="7:8" x14ac:dyDescent="0.3">
      <c r="G2162" s="35">
        <v>2160</v>
      </c>
      <c r="H2162" s="239">
        <f t="shared" ca="1" si="46"/>
        <v>-6.3933545631905371E-3</v>
      </c>
    </row>
    <row r="2163" spans="7:8" x14ac:dyDescent="0.3">
      <c r="G2163" s="35">
        <v>2161</v>
      </c>
      <c r="H2163" s="239">
        <f t="shared" ca="1" si="46"/>
        <v>1.3807565426537514E-2</v>
      </c>
    </row>
    <row r="2164" spans="7:8" x14ac:dyDescent="0.3">
      <c r="G2164" s="35">
        <v>2162</v>
      </c>
      <c r="H2164" s="239">
        <f t="shared" ca="1" si="46"/>
        <v>2.7959311596345228E-3</v>
      </c>
    </row>
    <row r="2165" spans="7:8" x14ac:dyDescent="0.3">
      <c r="G2165" s="35">
        <v>2163</v>
      </c>
      <c r="H2165" s="239">
        <f t="shared" ca="1" si="46"/>
        <v>-2.6018980224277538E-2</v>
      </c>
    </row>
    <row r="2166" spans="7:8" x14ac:dyDescent="0.3">
      <c r="G2166" s="35">
        <v>2164</v>
      </c>
      <c r="H2166" s="239">
        <f t="shared" ca="1" si="46"/>
        <v>8.7540133565092784E-2</v>
      </c>
    </row>
    <row r="2167" spans="7:8" x14ac:dyDescent="0.3">
      <c r="G2167" s="35">
        <v>2165</v>
      </c>
      <c r="H2167" s="239">
        <f t="shared" ca="1" si="46"/>
        <v>2.129482030039595E-2</v>
      </c>
    </row>
    <row r="2168" spans="7:8" x14ac:dyDescent="0.3">
      <c r="G2168" s="35">
        <v>2166</v>
      </c>
      <c r="H2168" s="239">
        <f t="shared" ca="1" si="46"/>
        <v>-6.3151831486120483E-2</v>
      </c>
    </row>
    <row r="2169" spans="7:8" x14ac:dyDescent="0.3">
      <c r="G2169" s="35">
        <v>2167</v>
      </c>
      <c r="H2169" s="239">
        <f t="shared" ca="1" si="46"/>
        <v>-2.1681395097696204E-2</v>
      </c>
    </row>
    <row r="2170" spans="7:8" x14ac:dyDescent="0.3">
      <c r="G2170" s="35">
        <v>2168</v>
      </c>
      <c r="H2170" s="239">
        <f t="shared" ca="1" si="46"/>
        <v>-1.0803958179604091E-2</v>
      </c>
    </row>
    <row r="2171" spans="7:8" x14ac:dyDescent="0.3">
      <c r="G2171" s="35">
        <v>2169</v>
      </c>
      <c r="H2171" s="239">
        <f t="shared" ca="1" si="46"/>
        <v>-4.0404213324858093E-2</v>
      </c>
    </row>
    <row r="2172" spans="7:8" x14ac:dyDescent="0.3">
      <c r="G2172" s="35">
        <v>2170</v>
      </c>
      <c r="H2172" s="239">
        <f t="shared" ca="1" si="46"/>
        <v>1.1884881567973498E-3</v>
      </c>
    </row>
    <row r="2173" spans="7:8" x14ac:dyDescent="0.3">
      <c r="G2173" s="35">
        <v>2171</v>
      </c>
      <c r="H2173" s="239">
        <f t="shared" ca="1" si="46"/>
        <v>-5.1927432099595938E-2</v>
      </c>
    </row>
    <row r="2174" spans="7:8" x14ac:dyDescent="0.3">
      <c r="G2174" s="35">
        <v>2172</v>
      </c>
      <c r="H2174" s="239">
        <f t="shared" ca="1" si="46"/>
        <v>8.7140870260387793E-3</v>
      </c>
    </row>
    <row r="2175" spans="7:8" x14ac:dyDescent="0.3">
      <c r="G2175" s="35">
        <v>2173</v>
      </c>
      <c r="H2175" s="239">
        <f t="shared" ca="1" si="46"/>
        <v>-2.9033505362049319E-2</v>
      </c>
    </row>
    <row r="2176" spans="7:8" x14ac:dyDescent="0.3">
      <c r="G2176" s="35">
        <v>2174</v>
      </c>
      <c r="H2176" s="239">
        <f t="shared" ca="1" si="46"/>
        <v>2.4770401813066775E-2</v>
      </c>
    </row>
    <row r="2177" spans="7:8" x14ac:dyDescent="0.3">
      <c r="G2177" s="35">
        <v>2175</v>
      </c>
      <c r="H2177" s="239">
        <f t="shared" ca="1" si="46"/>
        <v>-3.7770280002219596E-2</v>
      </c>
    </row>
    <row r="2178" spans="7:8" x14ac:dyDescent="0.3">
      <c r="G2178" s="35">
        <v>2176</v>
      </c>
      <c r="H2178" s="239">
        <f t="shared" ca="1" si="46"/>
        <v>-2.0564370395756534E-2</v>
      </c>
    </row>
    <row r="2179" spans="7:8" x14ac:dyDescent="0.3">
      <c r="G2179" s="35">
        <v>2177</v>
      </c>
      <c r="H2179" s="239">
        <f t="shared" ca="1" si="46"/>
        <v>-1.0246836582200922E-2</v>
      </c>
    </row>
    <row r="2180" spans="7:8" x14ac:dyDescent="0.3">
      <c r="G2180" s="35">
        <v>2178</v>
      </c>
      <c r="H2180" s="239">
        <f t="shared" ref="H2180:H2243" ca="1" si="47">_xlfn.NORM.INV(RAND(),N$5,N$6)</f>
        <v>3.1110395825732107E-2</v>
      </c>
    </row>
    <row r="2181" spans="7:8" x14ac:dyDescent="0.3">
      <c r="G2181" s="35">
        <v>2179</v>
      </c>
      <c r="H2181" s="239">
        <f t="shared" ca="1" si="47"/>
        <v>-6.4167527888640647E-3</v>
      </c>
    </row>
    <row r="2182" spans="7:8" x14ac:dyDescent="0.3">
      <c r="G2182" s="35">
        <v>2180</v>
      </c>
      <c r="H2182" s="239">
        <f t="shared" ca="1" si="47"/>
        <v>3.7372888855042127E-2</v>
      </c>
    </row>
    <row r="2183" spans="7:8" x14ac:dyDescent="0.3">
      <c r="G2183" s="35">
        <v>2181</v>
      </c>
      <c r="H2183" s="239">
        <f t="shared" ca="1" si="47"/>
        <v>-3.3147599909181154E-2</v>
      </c>
    </row>
    <row r="2184" spans="7:8" x14ac:dyDescent="0.3">
      <c r="G2184" s="35">
        <v>2182</v>
      </c>
      <c r="H2184" s="239">
        <f t="shared" ca="1" si="47"/>
        <v>-1.8563053593407312E-2</v>
      </c>
    </row>
    <row r="2185" spans="7:8" x14ac:dyDescent="0.3">
      <c r="G2185" s="35">
        <v>2183</v>
      </c>
      <c r="H2185" s="239">
        <f t="shared" ca="1" si="47"/>
        <v>1.9732945721805321E-3</v>
      </c>
    </row>
    <row r="2186" spans="7:8" x14ac:dyDescent="0.3">
      <c r="G2186" s="35">
        <v>2184</v>
      </c>
      <c r="H2186" s="239">
        <f t="shared" ca="1" si="47"/>
        <v>2.6600177083351609E-2</v>
      </c>
    </row>
    <row r="2187" spans="7:8" x14ac:dyDescent="0.3">
      <c r="G2187" s="35">
        <v>2185</v>
      </c>
      <c r="H2187" s="239">
        <f t="shared" ca="1" si="47"/>
        <v>-4.2349557228879342E-2</v>
      </c>
    </row>
    <row r="2188" spans="7:8" x14ac:dyDescent="0.3">
      <c r="G2188" s="35">
        <v>2186</v>
      </c>
      <c r="H2188" s="239">
        <f t="shared" ca="1" si="47"/>
        <v>3.1139663922233943E-2</v>
      </c>
    </row>
    <row r="2189" spans="7:8" x14ac:dyDescent="0.3">
      <c r="G2189" s="35">
        <v>2187</v>
      </c>
      <c r="H2189" s="239">
        <f t="shared" ca="1" si="47"/>
        <v>3.9400151917915925E-2</v>
      </c>
    </row>
    <row r="2190" spans="7:8" x14ac:dyDescent="0.3">
      <c r="G2190" s="35">
        <v>2188</v>
      </c>
      <c r="H2190" s="239">
        <f t="shared" ca="1" si="47"/>
        <v>1.3751316046986685E-2</v>
      </c>
    </row>
    <row r="2191" spans="7:8" x14ac:dyDescent="0.3">
      <c r="G2191" s="35">
        <v>2189</v>
      </c>
      <c r="H2191" s="239">
        <f t="shared" ca="1" si="47"/>
        <v>-1.7118593462169689E-2</v>
      </c>
    </row>
    <row r="2192" spans="7:8" x14ac:dyDescent="0.3">
      <c r="G2192" s="35">
        <v>2190</v>
      </c>
      <c r="H2192" s="239">
        <f t="shared" ca="1" si="47"/>
        <v>3.2325562040721144E-2</v>
      </c>
    </row>
    <row r="2193" spans="7:8" x14ac:dyDescent="0.3">
      <c r="G2193" s="35">
        <v>2191</v>
      </c>
      <c r="H2193" s="239">
        <f t="shared" ca="1" si="47"/>
        <v>-4.883816235468192E-2</v>
      </c>
    </row>
    <row r="2194" spans="7:8" x14ac:dyDescent="0.3">
      <c r="G2194" s="35">
        <v>2192</v>
      </c>
      <c r="H2194" s="239">
        <f t="shared" ca="1" si="47"/>
        <v>3.8580134323514415E-3</v>
      </c>
    </row>
    <row r="2195" spans="7:8" x14ac:dyDescent="0.3">
      <c r="G2195" s="35">
        <v>2193</v>
      </c>
      <c r="H2195" s="239">
        <f t="shared" ca="1" si="47"/>
        <v>5.2612496531169433E-3</v>
      </c>
    </row>
    <row r="2196" spans="7:8" x14ac:dyDescent="0.3">
      <c r="G2196" s="35">
        <v>2194</v>
      </c>
      <c r="H2196" s="239">
        <f t="shared" ca="1" si="47"/>
        <v>1.837819986767765E-2</v>
      </c>
    </row>
    <row r="2197" spans="7:8" x14ac:dyDescent="0.3">
      <c r="G2197" s="35">
        <v>2195</v>
      </c>
      <c r="H2197" s="239">
        <f t="shared" ca="1" si="47"/>
        <v>-5.6095504389030236E-2</v>
      </c>
    </row>
    <row r="2198" spans="7:8" x14ac:dyDescent="0.3">
      <c r="G2198" s="35">
        <v>2196</v>
      </c>
      <c r="H2198" s="239">
        <f t="shared" ca="1" si="47"/>
        <v>5.9243971696433202E-2</v>
      </c>
    </row>
    <row r="2199" spans="7:8" x14ac:dyDescent="0.3">
      <c r="G2199" s="35">
        <v>2197</v>
      </c>
      <c r="H2199" s="239">
        <f t="shared" ca="1" si="47"/>
        <v>-5.2705739414702748E-3</v>
      </c>
    </row>
    <row r="2200" spans="7:8" x14ac:dyDescent="0.3">
      <c r="G2200" s="35">
        <v>2198</v>
      </c>
      <c r="H2200" s="239">
        <f t="shared" ca="1" si="47"/>
        <v>-2.5206025591732469E-2</v>
      </c>
    </row>
    <row r="2201" spans="7:8" x14ac:dyDescent="0.3">
      <c r="G2201" s="35">
        <v>2199</v>
      </c>
      <c r="H2201" s="239">
        <f t="shared" ca="1" si="47"/>
        <v>-8.2196242538286474E-3</v>
      </c>
    </row>
    <row r="2202" spans="7:8" x14ac:dyDescent="0.3">
      <c r="G2202" s="35">
        <v>2200</v>
      </c>
      <c r="H2202" s="239">
        <f t="shared" ca="1" si="47"/>
        <v>-4.4641046664247987E-2</v>
      </c>
    </row>
    <row r="2203" spans="7:8" x14ac:dyDescent="0.3">
      <c r="G2203" s="35">
        <v>2201</v>
      </c>
      <c r="H2203" s="239">
        <f t="shared" ca="1" si="47"/>
        <v>5.3761532447191396E-2</v>
      </c>
    </row>
    <row r="2204" spans="7:8" x14ac:dyDescent="0.3">
      <c r="G2204" s="35">
        <v>2202</v>
      </c>
      <c r="H2204" s="239">
        <f t="shared" ca="1" si="47"/>
        <v>2.2827107429645194E-2</v>
      </c>
    </row>
    <row r="2205" spans="7:8" x14ac:dyDescent="0.3">
      <c r="G2205" s="35">
        <v>2203</v>
      </c>
      <c r="H2205" s="239">
        <f t="shared" ca="1" si="47"/>
        <v>-3.4774827777618741E-2</v>
      </c>
    </row>
    <row r="2206" spans="7:8" x14ac:dyDescent="0.3">
      <c r="G2206" s="35">
        <v>2204</v>
      </c>
      <c r="H2206" s="239">
        <f t="shared" ca="1" si="47"/>
        <v>1.9614411237230088E-2</v>
      </c>
    </row>
    <row r="2207" spans="7:8" x14ac:dyDescent="0.3">
      <c r="G2207" s="35">
        <v>2205</v>
      </c>
      <c r="H2207" s="239">
        <f t="shared" ca="1" si="47"/>
        <v>-1.5468440440888191E-2</v>
      </c>
    </row>
    <row r="2208" spans="7:8" x14ac:dyDescent="0.3">
      <c r="G2208" s="35">
        <v>2206</v>
      </c>
      <c r="H2208" s="239">
        <f t="shared" ca="1" si="47"/>
        <v>1.403851973754338E-2</v>
      </c>
    </row>
    <row r="2209" spans="7:8" x14ac:dyDescent="0.3">
      <c r="G2209" s="35">
        <v>2207</v>
      </c>
      <c r="H2209" s="239">
        <f t="shared" ca="1" si="47"/>
        <v>5.9652523201758952E-3</v>
      </c>
    </row>
    <row r="2210" spans="7:8" x14ac:dyDescent="0.3">
      <c r="G2210" s="35">
        <v>2208</v>
      </c>
      <c r="H2210" s="239">
        <f t="shared" ca="1" si="47"/>
        <v>-1.2007706131339425E-2</v>
      </c>
    </row>
    <row r="2211" spans="7:8" x14ac:dyDescent="0.3">
      <c r="G2211" s="35">
        <v>2209</v>
      </c>
      <c r="H2211" s="239">
        <f t="shared" ca="1" si="47"/>
        <v>5.1121161878483035E-2</v>
      </c>
    </row>
    <row r="2212" spans="7:8" x14ac:dyDescent="0.3">
      <c r="G2212" s="35">
        <v>2210</v>
      </c>
      <c r="H2212" s="239">
        <f t="shared" ca="1" si="47"/>
        <v>-1.2762264724312886E-2</v>
      </c>
    </row>
    <row r="2213" spans="7:8" x14ac:dyDescent="0.3">
      <c r="G2213" s="35">
        <v>2211</v>
      </c>
      <c r="H2213" s="239">
        <f t="shared" ca="1" si="47"/>
        <v>-5.2408373016312383E-2</v>
      </c>
    </row>
    <row r="2214" spans="7:8" x14ac:dyDescent="0.3">
      <c r="G2214" s="35">
        <v>2212</v>
      </c>
      <c r="H2214" s="239">
        <f t="shared" ca="1" si="47"/>
        <v>6.6126307531371407E-3</v>
      </c>
    </row>
    <row r="2215" spans="7:8" x14ac:dyDescent="0.3">
      <c r="G2215" s="35">
        <v>2213</v>
      </c>
      <c r="H2215" s="239">
        <f t="shared" ca="1" si="47"/>
        <v>5.2986071094807685E-2</v>
      </c>
    </row>
    <row r="2216" spans="7:8" x14ac:dyDescent="0.3">
      <c r="G2216" s="35">
        <v>2214</v>
      </c>
      <c r="H2216" s="239">
        <f t="shared" ca="1" si="47"/>
        <v>-4.1409895603478027E-2</v>
      </c>
    </row>
    <row r="2217" spans="7:8" x14ac:dyDescent="0.3">
      <c r="G2217" s="35">
        <v>2215</v>
      </c>
      <c r="H2217" s="239">
        <f t="shared" ca="1" si="47"/>
        <v>2.7468516911375293E-2</v>
      </c>
    </row>
    <row r="2218" spans="7:8" x14ac:dyDescent="0.3">
      <c r="G2218" s="35">
        <v>2216</v>
      </c>
      <c r="H2218" s="239">
        <f t="shared" ca="1" si="47"/>
        <v>-4.7486767363916348E-2</v>
      </c>
    </row>
    <row r="2219" spans="7:8" x14ac:dyDescent="0.3">
      <c r="G2219" s="35">
        <v>2217</v>
      </c>
      <c r="H2219" s="239">
        <f t="shared" ca="1" si="47"/>
        <v>1.4958450676749793E-2</v>
      </c>
    </row>
    <row r="2220" spans="7:8" x14ac:dyDescent="0.3">
      <c r="G2220" s="35">
        <v>2218</v>
      </c>
      <c r="H2220" s="239">
        <f t="shared" ca="1" si="47"/>
        <v>-0.10225457546096464</v>
      </c>
    </row>
    <row r="2221" spans="7:8" x14ac:dyDescent="0.3">
      <c r="G2221" s="35">
        <v>2219</v>
      </c>
      <c r="H2221" s="239">
        <f t="shared" ca="1" si="47"/>
        <v>-8.5022814428031964E-4</v>
      </c>
    </row>
    <row r="2222" spans="7:8" x14ac:dyDescent="0.3">
      <c r="G2222" s="35">
        <v>2220</v>
      </c>
      <c r="H2222" s="239">
        <f t="shared" ca="1" si="47"/>
        <v>1.3342368333748515E-2</v>
      </c>
    </row>
    <row r="2223" spans="7:8" x14ac:dyDescent="0.3">
      <c r="G2223" s="35">
        <v>2221</v>
      </c>
      <c r="H2223" s="239">
        <f t="shared" ca="1" si="47"/>
        <v>-5.4408564627056863E-3</v>
      </c>
    </row>
    <row r="2224" spans="7:8" x14ac:dyDescent="0.3">
      <c r="G2224" s="35">
        <v>2222</v>
      </c>
      <c r="H2224" s="239">
        <f t="shared" ca="1" si="47"/>
        <v>-7.937474300074205E-3</v>
      </c>
    </row>
    <row r="2225" spans="7:8" x14ac:dyDescent="0.3">
      <c r="G2225" s="35">
        <v>2223</v>
      </c>
      <c r="H2225" s="239">
        <f t="shared" ca="1" si="47"/>
        <v>5.6919758474930915E-2</v>
      </c>
    </row>
    <row r="2226" spans="7:8" x14ac:dyDescent="0.3">
      <c r="G2226" s="35">
        <v>2224</v>
      </c>
      <c r="H2226" s="239">
        <f t="shared" ca="1" si="47"/>
        <v>-9.4500805790190545E-3</v>
      </c>
    </row>
    <row r="2227" spans="7:8" x14ac:dyDescent="0.3">
      <c r="G2227" s="35">
        <v>2225</v>
      </c>
      <c r="H2227" s="239">
        <f t="shared" ca="1" si="47"/>
        <v>1.6835262827635988E-2</v>
      </c>
    </row>
    <row r="2228" spans="7:8" x14ac:dyDescent="0.3">
      <c r="G2228" s="35">
        <v>2226</v>
      </c>
      <c r="H2228" s="239">
        <f t="shared" ca="1" si="47"/>
        <v>-2.0671725484282651E-2</v>
      </c>
    </row>
    <row r="2229" spans="7:8" x14ac:dyDescent="0.3">
      <c r="G2229" s="35">
        <v>2227</v>
      </c>
      <c r="H2229" s="239">
        <f t="shared" ca="1" si="47"/>
        <v>1.3156403658418778E-2</v>
      </c>
    </row>
    <row r="2230" spans="7:8" x14ac:dyDescent="0.3">
      <c r="G2230" s="35">
        <v>2228</v>
      </c>
      <c r="H2230" s="239">
        <f t="shared" ca="1" si="47"/>
        <v>-2.3237807221169474E-2</v>
      </c>
    </row>
    <row r="2231" spans="7:8" x14ac:dyDescent="0.3">
      <c r="G2231" s="35">
        <v>2229</v>
      </c>
      <c r="H2231" s="239">
        <f t="shared" ca="1" si="47"/>
        <v>2.402210282637391E-4</v>
      </c>
    </row>
    <row r="2232" spans="7:8" x14ac:dyDescent="0.3">
      <c r="G2232" s="35">
        <v>2230</v>
      </c>
      <c r="H2232" s="239">
        <f t="shared" ca="1" si="47"/>
        <v>-1.3474483196048777E-2</v>
      </c>
    </row>
    <row r="2233" spans="7:8" x14ac:dyDescent="0.3">
      <c r="G2233" s="35">
        <v>2231</v>
      </c>
      <c r="H2233" s="239">
        <f t="shared" ca="1" si="47"/>
        <v>-5.6676394364703706E-3</v>
      </c>
    </row>
    <row r="2234" spans="7:8" x14ac:dyDescent="0.3">
      <c r="G2234" s="35">
        <v>2232</v>
      </c>
      <c r="H2234" s="239">
        <f t="shared" ca="1" si="47"/>
        <v>-4.1920112896983358E-2</v>
      </c>
    </row>
    <row r="2235" spans="7:8" x14ac:dyDescent="0.3">
      <c r="G2235" s="35">
        <v>2233</v>
      </c>
      <c r="H2235" s="239">
        <f t="shared" ca="1" si="47"/>
        <v>-9.3912504818031185E-3</v>
      </c>
    </row>
    <row r="2236" spans="7:8" x14ac:dyDescent="0.3">
      <c r="G2236" s="35">
        <v>2234</v>
      </c>
      <c r="H2236" s="239">
        <f t="shared" ca="1" si="47"/>
        <v>-1.4047902220006979E-2</v>
      </c>
    </row>
    <row r="2237" spans="7:8" x14ac:dyDescent="0.3">
      <c r="G2237" s="35">
        <v>2235</v>
      </c>
      <c r="H2237" s="239">
        <f t="shared" ca="1" si="47"/>
        <v>7.5634941683565445E-3</v>
      </c>
    </row>
    <row r="2238" spans="7:8" x14ac:dyDescent="0.3">
      <c r="G2238" s="35">
        <v>2236</v>
      </c>
      <c r="H2238" s="239">
        <f t="shared" ca="1" si="47"/>
        <v>-5.4282461912834049E-2</v>
      </c>
    </row>
    <row r="2239" spans="7:8" x14ac:dyDescent="0.3">
      <c r="G2239" s="35">
        <v>2237</v>
      </c>
      <c r="H2239" s="239">
        <f t="shared" ca="1" si="47"/>
        <v>1.3970692755850736E-2</v>
      </c>
    </row>
    <row r="2240" spans="7:8" x14ac:dyDescent="0.3">
      <c r="G2240" s="35">
        <v>2238</v>
      </c>
      <c r="H2240" s="239">
        <f t="shared" ca="1" si="47"/>
        <v>-3.196123970578759E-2</v>
      </c>
    </row>
    <row r="2241" spans="7:8" x14ac:dyDescent="0.3">
      <c r="G2241" s="35">
        <v>2239</v>
      </c>
      <c r="H2241" s="239">
        <f t="shared" ca="1" si="47"/>
        <v>-4.389596793137141E-3</v>
      </c>
    </row>
    <row r="2242" spans="7:8" x14ac:dyDescent="0.3">
      <c r="G2242" s="35">
        <v>2240</v>
      </c>
      <c r="H2242" s="239">
        <f t="shared" ca="1" si="47"/>
        <v>2.2248766528903619E-2</v>
      </c>
    </row>
    <row r="2243" spans="7:8" x14ac:dyDescent="0.3">
      <c r="G2243" s="35">
        <v>2241</v>
      </c>
      <c r="H2243" s="239">
        <f t="shared" ca="1" si="47"/>
        <v>-1.3376823448562497E-4</v>
      </c>
    </row>
    <row r="2244" spans="7:8" x14ac:dyDescent="0.3">
      <c r="G2244" s="35">
        <v>2242</v>
      </c>
      <c r="H2244" s="239">
        <f t="shared" ref="H2244:H2307" ca="1" si="48">_xlfn.NORM.INV(RAND(),N$5,N$6)</f>
        <v>-1.9474226472604585E-2</v>
      </c>
    </row>
    <row r="2245" spans="7:8" x14ac:dyDescent="0.3">
      <c r="G2245" s="35">
        <v>2243</v>
      </c>
      <c r="H2245" s="239">
        <f t="shared" ca="1" si="48"/>
        <v>-2.467717747243257E-2</v>
      </c>
    </row>
    <row r="2246" spans="7:8" x14ac:dyDescent="0.3">
      <c r="G2246" s="35">
        <v>2244</v>
      </c>
      <c r="H2246" s="239">
        <f t="shared" ca="1" si="48"/>
        <v>-3.3479949500596531E-2</v>
      </c>
    </row>
    <row r="2247" spans="7:8" x14ac:dyDescent="0.3">
      <c r="G2247" s="35">
        <v>2245</v>
      </c>
      <c r="H2247" s="239">
        <f t="shared" ca="1" si="48"/>
        <v>-1.9249916019775933E-2</v>
      </c>
    </row>
    <row r="2248" spans="7:8" x14ac:dyDescent="0.3">
      <c r="G2248" s="35">
        <v>2246</v>
      </c>
      <c r="H2248" s="239">
        <f t="shared" ca="1" si="48"/>
        <v>3.3355085438350959E-2</v>
      </c>
    </row>
    <row r="2249" spans="7:8" x14ac:dyDescent="0.3">
      <c r="G2249" s="35">
        <v>2247</v>
      </c>
      <c r="H2249" s="239">
        <f t="shared" ca="1" si="48"/>
        <v>1.2251287028478497E-2</v>
      </c>
    </row>
    <row r="2250" spans="7:8" x14ac:dyDescent="0.3">
      <c r="G2250" s="35">
        <v>2248</v>
      </c>
      <c r="H2250" s="239">
        <f t="shared" ca="1" si="48"/>
        <v>-3.5888502358485702E-2</v>
      </c>
    </row>
    <row r="2251" spans="7:8" x14ac:dyDescent="0.3">
      <c r="G2251" s="35">
        <v>2249</v>
      </c>
      <c r="H2251" s="239">
        <f t="shared" ca="1" si="48"/>
        <v>-1.7833328014646679E-2</v>
      </c>
    </row>
    <row r="2252" spans="7:8" x14ac:dyDescent="0.3">
      <c r="G2252" s="35">
        <v>2250</v>
      </c>
      <c r="H2252" s="239">
        <f t="shared" ca="1" si="48"/>
        <v>9.0069609974858765E-3</v>
      </c>
    </row>
    <row r="2253" spans="7:8" x14ac:dyDescent="0.3">
      <c r="G2253" s="35">
        <v>2251</v>
      </c>
      <c r="H2253" s="239">
        <f t="shared" ca="1" si="48"/>
        <v>1.3358352038421537E-2</v>
      </c>
    </row>
    <row r="2254" spans="7:8" x14ac:dyDescent="0.3">
      <c r="G2254" s="35">
        <v>2252</v>
      </c>
      <c r="H2254" s="239">
        <f t="shared" ca="1" si="48"/>
        <v>3.7171712673381561E-2</v>
      </c>
    </row>
    <row r="2255" spans="7:8" x14ac:dyDescent="0.3">
      <c r="G2255" s="35">
        <v>2253</v>
      </c>
      <c r="H2255" s="239">
        <f t="shared" ca="1" si="48"/>
        <v>1.3902726894530724E-2</v>
      </c>
    </row>
    <row r="2256" spans="7:8" x14ac:dyDescent="0.3">
      <c r="G2256" s="35">
        <v>2254</v>
      </c>
      <c r="H2256" s="239">
        <f t="shared" ca="1" si="48"/>
        <v>6.067216488804731E-2</v>
      </c>
    </row>
    <row r="2257" spans="7:8" x14ac:dyDescent="0.3">
      <c r="G2257" s="35">
        <v>2255</v>
      </c>
      <c r="H2257" s="239">
        <f t="shared" ca="1" si="48"/>
        <v>-2.9134181893073201E-2</v>
      </c>
    </row>
    <row r="2258" spans="7:8" x14ac:dyDescent="0.3">
      <c r="G2258" s="35">
        <v>2256</v>
      </c>
      <c r="H2258" s="239">
        <f t="shared" ca="1" si="48"/>
        <v>7.2096948257443765E-3</v>
      </c>
    </row>
    <row r="2259" spans="7:8" x14ac:dyDescent="0.3">
      <c r="G2259" s="35">
        <v>2257</v>
      </c>
      <c r="H2259" s="239">
        <f t="shared" ca="1" si="48"/>
        <v>-3.3179693106754664E-2</v>
      </c>
    </row>
    <row r="2260" spans="7:8" x14ac:dyDescent="0.3">
      <c r="G2260" s="35">
        <v>2258</v>
      </c>
      <c r="H2260" s="239">
        <f t="shared" ca="1" si="48"/>
        <v>3.6148439339200374E-2</v>
      </c>
    </row>
    <row r="2261" spans="7:8" x14ac:dyDescent="0.3">
      <c r="G2261" s="35">
        <v>2259</v>
      </c>
      <c r="H2261" s="239">
        <f t="shared" ca="1" si="48"/>
        <v>-1.1994238987843964E-2</v>
      </c>
    </row>
    <row r="2262" spans="7:8" x14ac:dyDescent="0.3">
      <c r="G2262" s="35">
        <v>2260</v>
      </c>
      <c r="H2262" s="239">
        <f t="shared" ca="1" si="48"/>
        <v>1.8892396534935602E-2</v>
      </c>
    </row>
    <row r="2263" spans="7:8" x14ac:dyDescent="0.3">
      <c r="G2263" s="35">
        <v>2261</v>
      </c>
      <c r="H2263" s="239">
        <f t="shared" ca="1" si="48"/>
        <v>-1.2700566304984606E-4</v>
      </c>
    </row>
    <row r="2264" spans="7:8" x14ac:dyDescent="0.3">
      <c r="G2264" s="35">
        <v>2262</v>
      </c>
      <c r="H2264" s="239">
        <f t="shared" ca="1" si="48"/>
        <v>-3.5735100557292183E-2</v>
      </c>
    </row>
    <row r="2265" spans="7:8" x14ac:dyDescent="0.3">
      <c r="G2265" s="35">
        <v>2263</v>
      </c>
      <c r="H2265" s="239">
        <f t="shared" ca="1" si="48"/>
        <v>4.8270032625301072E-2</v>
      </c>
    </row>
    <row r="2266" spans="7:8" x14ac:dyDescent="0.3">
      <c r="G2266" s="35">
        <v>2264</v>
      </c>
      <c r="H2266" s="239">
        <f t="shared" ca="1" si="48"/>
        <v>1.314950620747438E-2</v>
      </c>
    </row>
    <row r="2267" spans="7:8" x14ac:dyDescent="0.3">
      <c r="G2267" s="35">
        <v>2265</v>
      </c>
      <c r="H2267" s="239">
        <f t="shared" ca="1" si="48"/>
        <v>1.5341914223598343E-2</v>
      </c>
    </row>
    <row r="2268" spans="7:8" x14ac:dyDescent="0.3">
      <c r="G2268" s="35">
        <v>2266</v>
      </c>
      <c r="H2268" s="239">
        <f t="shared" ca="1" si="48"/>
        <v>-2.2339384550882611E-2</v>
      </c>
    </row>
    <row r="2269" spans="7:8" x14ac:dyDescent="0.3">
      <c r="G2269" s="35">
        <v>2267</v>
      </c>
      <c r="H2269" s="239">
        <f t="shared" ca="1" si="48"/>
        <v>-2.7865723538898896E-2</v>
      </c>
    </row>
    <row r="2270" spans="7:8" x14ac:dyDescent="0.3">
      <c r="G2270" s="35">
        <v>2268</v>
      </c>
      <c r="H2270" s="239">
        <f t="shared" ca="1" si="48"/>
        <v>-5.393056756749319E-2</v>
      </c>
    </row>
    <row r="2271" spans="7:8" x14ac:dyDescent="0.3">
      <c r="G2271" s="35">
        <v>2269</v>
      </c>
      <c r="H2271" s="239">
        <f t="shared" ca="1" si="48"/>
        <v>1.0345203741341957E-2</v>
      </c>
    </row>
    <row r="2272" spans="7:8" x14ac:dyDescent="0.3">
      <c r="G2272" s="35">
        <v>2270</v>
      </c>
      <c r="H2272" s="239">
        <f t="shared" ca="1" si="48"/>
        <v>-6.9510678059700112E-2</v>
      </c>
    </row>
    <row r="2273" spans="7:8" x14ac:dyDescent="0.3">
      <c r="G2273" s="35">
        <v>2271</v>
      </c>
      <c r="H2273" s="239">
        <f t="shared" ca="1" si="48"/>
        <v>-6.3253016969002734E-2</v>
      </c>
    </row>
    <row r="2274" spans="7:8" x14ac:dyDescent="0.3">
      <c r="G2274" s="35">
        <v>2272</v>
      </c>
      <c r="H2274" s="239">
        <f t="shared" ca="1" si="48"/>
        <v>6.0032336091095477E-2</v>
      </c>
    </row>
    <row r="2275" spans="7:8" x14ac:dyDescent="0.3">
      <c r="G2275" s="35">
        <v>2273</v>
      </c>
      <c r="H2275" s="239">
        <f t="shared" ca="1" si="48"/>
        <v>2.246577012176014E-2</v>
      </c>
    </row>
    <row r="2276" spans="7:8" x14ac:dyDescent="0.3">
      <c r="G2276" s="35">
        <v>2274</v>
      </c>
      <c r="H2276" s="239">
        <f t="shared" ca="1" si="48"/>
        <v>-3.0410167510710778E-2</v>
      </c>
    </row>
    <row r="2277" spans="7:8" x14ac:dyDescent="0.3">
      <c r="G2277" s="35">
        <v>2275</v>
      </c>
      <c r="H2277" s="239">
        <f t="shared" ca="1" si="48"/>
        <v>-4.4573442815137284E-3</v>
      </c>
    </row>
    <row r="2278" spans="7:8" x14ac:dyDescent="0.3">
      <c r="G2278" s="35">
        <v>2276</v>
      </c>
      <c r="H2278" s="239">
        <f t="shared" ca="1" si="48"/>
        <v>1.6598394503156051E-2</v>
      </c>
    </row>
    <row r="2279" spans="7:8" x14ac:dyDescent="0.3">
      <c r="G2279" s="35">
        <v>2277</v>
      </c>
      <c r="H2279" s="239">
        <f t="shared" ca="1" si="48"/>
        <v>-6.5459600954944991E-2</v>
      </c>
    </row>
    <row r="2280" spans="7:8" x14ac:dyDescent="0.3">
      <c r="G2280" s="35">
        <v>2278</v>
      </c>
      <c r="H2280" s="239">
        <f t="shared" ca="1" si="48"/>
        <v>-3.8089953308495753E-2</v>
      </c>
    </row>
    <row r="2281" spans="7:8" x14ac:dyDescent="0.3">
      <c r="G2281" s="35">
        <v>2279</v>
      </c>
      <c r="H2281" s="239">
        <f t="shared" ca="1" si="48"/>
        <v>-2.0075291989068637E-3</v>
      </c>
    </row>
    <row r="2282" spans="7:8" x14ac:dyDescent="0.3">
      <c r="G2282" s="35">
        <v>2280</v>
      </c>
      <c r="H2282" s="239">
        <f t="shared" ca="1" si="48"/>
        <v>3.8487210909752399E-2</v>
      </c>
    </row>
    <row r="2283" spans="7:8" x14ac:dyDescent="0.3">
      <c r="G2283" s="35">
        <v>2281</v>
      </c>
      <c r="H2283" s="239">
        <f t="shared" ca="1" si="48"/>
        <v>-4.4008471617907295E-2</v>
      </c>
    </row>
    <row r="2284" spans="7:8" x14ac:dyDescent="0.3">
      <c r="G2284" s="35">
        <v>2282</v>
      </c>
      <c r="H2284" s="239">
        <f t="shared" ca="1" si="48"/>
        <v>1.5571371834360411E-2</v>
      </c>
    </row>
    <row r="2285" spans="7:8" x14ac:dyDescent="0.3">
      <c r="G2285" s="35">
        <v>2283</v>
      </c>
      <c r="H2285" s="239">
        <f t="shared" ca="1" si="48"/>
        <v>-2.0450705205840691E-2</v>
      </c>
    </row>
    <row r="2286" spans="7:8" x14ac:dyDescent="0.3">
      <c r="G2286" s="35">
        <v>2284</v>
      </c>
      <c r="H2286" s="239">
        <f t="shared" ca="1" si="48"/>
        <v>3.4509966781173712E-2</v>
      </c>
    </row>
    <row r="2287" spans="7:8" x14ac:dyDescent="0.3">
      <c r="G2287" s="35">
        <v>2285</v>
      </c>
      <c r="H2287" s="239">
        <f t="shared" ca="1" si="48"/>
        <v>-4.3386469096822755E-3</v>
      </c>
    </row>
    <row r="2288" spans="7:8" x14ac:dyDescent="0.3">
      <c r="G2288" s="35">
        <v>2286</v>
      </c>
      <c r="H2288" s="239">
        <f t="shared" ca="1" si="48"/>
        <v>1.0800767010573465E-2</v>
      </c>
    </row>
    <row r="2289" spans="7:8" x14ac:dyDescent="0.3">
      <c r="G2289" s="35">
        <v>2287</v>
      </c>
      <c r="H2289" s="239">
        <f t="shared" ca="1" si="48"/>
        <v>-4.1641177466867599E-4</v>
      </c>
    </row>
    <row r="2290" spans="7:8" x14ac:dyDescent="0.3">
      <c r="G2290" s="35">
        <v>2288</v>
      </c>
      <c r="H2290" s="239">
        <f t="shared" ca="1" si="48"/>
        <v>-4.9103677843221609E-2</v>
      </c>
    </row>
    <row r="2291" spans="7:8" x14ac:dyDescent="0.3">
      <c r="G2291" s="35">
        <v>2289</v>
      </c>
      <c r="H2291" s="239">
        <f t="shared" ca="1" si="48"/>
        <v>-1.3421785214102616E-3</v>
      </c>
    </row>
    <row r="2292" spans="7:8" x14ac:dyDescent="0.3">
      <c r="G2292" s="35">
        <v>2290</v>
      </c>
      <c r="H2292" s="239">
        <f t="shared" ca="1" si="48"/>
        <v>2.187585864344118E-2</v>
      </c>
    </row>
    <row r="2293" spans="7:8" x14ac:dyDescent="0.3">
      <c r="G2293" s="35">
        <v>2291</v>
      </c>
      <c r="H2293" s="239">
        <f t="shared" ca="1" si="48"/>
        <v>2.0226743822367575E-2</v>
      </c>
    </row>
    <row r="2294" spans="7:8" x14ac:dyDescent="0.3">
      <c r="G2294" s="35">
        <v>2292</v>
      </c>
      <c r="H2294" s="239">
        <f t="shared" ca="1" si="48"/>
        <v>3.5073233714244097E-2</v>
      </c>
    </row>
    <row r="2295" spans="7:8" x14ac:dyDescent="0.3">
      <c r="G2295" s="35">
        <v>2293</v>
      </c>
      <c r="H2295" s="239">
        <f t="shared" ca="1" si="48"/>
        <v>1.8203124976650883E-2</v>
      </c>
    </row>
    <row r="2296" spans="7:8" x14ac:dyDescent="0.3">
      <c r="G2296" s="35">
        <v>2294</v>
      </c>
      <c r="H2296" s="239">
        <f t="shared" ca="1" si="48"/>
        <v>-1.4774460398306495E-2</v>
      </c>
    </row>
    <row r="2297" spans="7:8" x14ac:dyDescent="0.3">
      <c r="G2297" s="35">
        <v>2295</v>
      </c>
      <c r="H2297" s="239">
        <f t="shared" ca="1" si="48"/>
        <v>1.0155442085045516E-2</v>
      </c>
    </row>
    <row r="2298" spans="7:8" x14ac:dyDescent="0.3">
      <c r="G2298" s="35">
        <v>2296</v>
      </c>
      <c r="H2298" s="239">
        <f t="shared" ca="1" si="48"/>
        <v>-3.8244626434906503E-2</v>
      </c>
    </row>
    <row r="2299" spans="7:8" x14ac:dyDescent="0.3">
      <c r="G2299" s="35">
        <v>2297</v>
      </c>
      <c r="H2299" s="239">
        <f t="shared" ca="1" si="48"/>
        <v>2.4824796901953806E-3</v>
      </c>
    </row>
    <row r="2300" spans="7:8" x14ac:dyDescent="0.3">
      <c r="G2300" s="35">
        <v>2298</v>
      </c>
      <c r="H2300" s="239">
        <f t="shared" ca="1" si="48"/>
        <v>-5.8496563422367254E-2</v>
      </c>
    </row>
    <row r="2301" spans="7:8" x14ac:dyDescent="0.3">
      <c r="G2301" s="35">
        <v>2299</v>
      </c>
      <c r="H2301" s="239">
        <f t="shared" ca="1" si="48"/>
        <v>-7.3350687693147102E-3</v>
      </c>
    </row>
    <row r="2302" spans="7:8" x14ac:dyDescent="0.3">
      <c r="G2302" s="35">
        <v>2300</v>
      </c>
      <c r="H2302" s="239">
        <f t="shared" ca="1" si="48"/>
        <v>-1.6838719106463153E-2</v>
      </c>
    </row>
    <row r="2303" spans="7:8" x14ac:dyDescent="0.3">
      <c r="G2303" s="35">
        <v>2301</v>
      </c>
      <c r="H2303" s="239">
        <f t="shared" ca="1" si="48"/>
        <v>-2.7518250583107598E-2</v>
      </c>
    </row>
    <row r="2304" spans="7:8" x14ac:dyDescent="0.3">
      <c r="G2304" s="35">
        <v>2302</v>
      </c>
      <c r="H2304" s="239">
        <f t="shared" ca="1" si="48"/>
        <v>-5.4159525385877393E-2</v>
      </c>
    </row>
    <row r="2305" spans="7:8" x14ac:dyDescent="0.3">
      <c r="G2305" s="35">
        <v>2303</v>
      </c>
      <c r="H2305" s="239">
        <f t="shared" ca="1" si="48"/>
        <v>-4.1824382477891831E-2</v>
      </c>
    </row>
    <row r="2306" spans="7:8" x14ac:dyDescent="0.3">
      <c r="G2306" s="35">
        <v>2304</v>
      </c>
      <c r="H2306" s="239">
        <f t="shared" ca="1" si="48"/>
        <v>-4.6066767344869197E-2</v>
      </c>
    </row>
    <row r="2307" spans="7:8" x14ac:dyDescent="0.3">
      <c r="G2307" s="35">
        <v>2305</v>
      </c>
      <c r="H2307" s="239">
        <f t="shared" ca="1" si="48"/>
        <v>2.8152077737609481E-2</v>
      </c>
    </row>
    <row r="2308" spans="7:8" x14ac:dyDescent="0.3">
      <c r="G2308" s="35">
        <v>2306</v>
      </c>
      <c r="H2308" s="239">
        <f t="shared" ref="H2308:H2371" ca="1" si="49">_xlfn.NORM.INV(RAND(),N$5,N$6)</f>
        <v>4.908996461898121E-3</v>
      </c>
    </row>
    <row r="2309" spans="7:8" x14ac:dyDescent="0.3">
      <c r="G2309" s="35">
        <v>2307</v>
      </c>
      <c r="H2309" s="239">
        <f t="shared" ca="1" si="49"/>
        <v>2.1316414408008482E-3</v>
      </c>
    </row>
    <row r="2310" spans="7:8" x14ac:dyDescent="0.3">
      <c r="G2310" s="35">
        <v>2308</v>
      </c>
      <c r="H2310" s="239">
        <f t="shared" ca="1" si="49"/>
        <v>-1.5500079065151148E-2</v>
      </c>
    </row>
    <row r="2311" spans="7:8" x14ac:dyDescent="0.3">
      <c r="G2311" s="35">
        <v>2309</v>
      </c>
      <c r="H2311" s="239">
        <f t="shared" ca="1" si="49"/>
        <v>3.5875602171447766E-3</v>
      </c>
    </row>
    <row r="2312" spans="7:8" x14ac:dyDescent="0.3">
      <c r="G2312" s="35">
        <v>2310</v>
      </c>
      <c r="H2312" s="239">
        <f t="shared" ca="1" si="49"/>
        <v>-2.8340802964104208E-2</v>
      </c>
    </row>
    <row r="2313" spans="7:8" x14ac:dyDescent="0.3">
      <c r="G2313" s="35">
        <v>2311</v>
      </c>
      <c r="H2313" s="239">
        <f t="shared" ca="1" si="49"/>
        <v>8.8466408367473964E-3</v>
      </c>
    </row>
    <row r="2314" spans="7:8" x14ac:dyDescent="0.3">
      <c r="G2314" s="35">
        <v>2312</v>
      </c>
      <c r="H2314" s="239">
        <f t="shared" ca="1" si="49"/>
        <v>8.5896991006272641E-2</v>
      </c>
    </row>
    <row r="2315" spans="7:8" x14ac:dyDescent="0.3">
      <c r="G2315" s="35">
        <v>2313</v>
      </c>
      <c r="H2315" s="239">
        <f t="shared" ca="1" si="49"/>
        <v>5.2384920487213611E-2</v>
      </c>
    </row>
    <row r="2316" spans="7:8" x14ac:dyDescent="0.3">
      <c r="G2316" s="35">
        <v>2314</v>
      </c>
      <c r="H2316" s="239">
        <f t="shared" ca="1" si="49"/>
        <v>-1.6253470314072045E-2</v>
      </c>
    </row>
    <row r="2317" spans="7:8" x14ac:dyDescent="0.3">
      <c r="G2317" s="35">
        <v>2315</v>
      </c>
      <c r="H2317" s="239">
        <f t="shared" ca="1" si="49"/>
        <v>3.5495706674210453E-2</v>
      </c>
    </row>
    <row r="2318" spans="7:8" x14ac:dyDescent="0.3">
      <c r="G2318" s="35">
        <v>2316</v>
      </c>
      <c r="H2318" s="239">
        <f t="shared" ca="1" si="49"/>
        <v>3.6511750457073841E-3</v>
      </c>
    </row>
    <row r="2319" spans="7:8" x14ac:dyDescent="0.3">
      <c r="G2319" s="35">
        <v>2317</v>
      </c>
      <c r="H2319" s="239">
        <f t="shared" ca="1" si="49"/>
        <v>8.2186255349117848E-4</v>
      </c>
    </row>
    <row r="2320" spans="7:8" x14ac:dyDescent="0.3">
      <c r="G2320" s="35">
        <v>2318</v>
      </c>
      <c r="H2320" s="239">
        <f t="shared" ca="1" si="49"/>
        <v>8.0705061479728925E-3</v>
      </c>
    </row>
    <row r="2321" spans="7:8" x14ac:dyDescent="0.3">
      <c r="G2321" s="35">
        <v>2319</v>
      </c>
      <c r="H2321" s="239">
        <f t="shared" ca="1" si="49"/>
        <v>-5.0245907497514293E-2</v>
      </c>
    </row>
    <row r="2322" spans="7:8" x14ac:dyDescent="0.3">
      <c r="G2322" s="35">
        <v>2320</v>
      </c>
      <c r="H2322" s="239">
        <f t="shared" ca="1" si="49"/>
        <v>4.3112577987280208E-2</v>
      </c>
    </row>
    <row r="2323" spans="7:8" x14ac:dyDescent="0.3">
      <c r="G2323" s="35">
        <v>2321</v>
      </c>
      <c r="H2323" s="239">
        <f t="shared" ca="1" si="49"/>
        <v>-3.2204997167705517E-3</v>
      </c>
    </row>
    <row r="2324" spans="7:8" x14ac:dyDescent="0.3">
      <c r="G2324" s="35">
        <v>2322</v>
      </c>
      <c r="H2324" s="239">
        <f t="shared" ca="1" si="49"/>
        <v>1.0696327014172419E-2</v>
      </c>
    </row>
    <row r="2325" spans="7:8" x14ac:dyDescent="0.3">
      <c r="G2325" s="35">
        <v>2323</v>
      </c>
      <c r="H2325" s="239">
        <f t="shared" ca="1" si="49"/>
        <v>-3.5355259543068403E-2</v>
      </c>
    </row>
    <row r="2326" spans="7:8" x14ac:dyDescent="0.3">
      <c r="G2326" s="35">
        <v>2324</v>
      </c>
      <c r="H2326" s="239">
        <f t="shared" ca="1" si="49"/>
        <v>-2.8708335199490193E-2</v>
      </c>
    </row>
    <row r="2327" spans="7:8" x14ac:dyDescent="0.3">
      <c r="G2327" s="35">
        <v>2325</v>
      </c>
      <c r="H2327" s="239">
        <f t="shared" ca="1" si="49"/>
        <v>-7.2374945855244635E-2</v>
      </c>
    </row>
    <row r="2328" spans="7:8" x14ac:dyDescent="0.3">
      <c r="G2328" s="35">
        <v>2326</v>
      </c>
      <c r="H2328" s="239">
        <f t="shared" ca="1" si="49"/>
        <v>1.3370056186955869E-2</v>
      </c>
    </row>
    <row r="2329" spans="7:8" x14ac:dyDescent="0.3">
      <c r="G2329" s="35">
        <v>2327</v>
      </c>
      <c r="H2329" s="239">
        <f t="shared" ca="1" si="49"/>
        <v>-5.3703432489587616E-2</v>
      </c>
    </row>
    <row r="2330" spans="7:8" x14ac:dyDescent="0.3">
      <c r="G2330" s="35">
        <v>2328</v>
      </c>
      <c r="H2330" s="239">
        <f t="shared" ca="1" si="49"/>
        <v>1.575266554302724E-2</v>
      </c>
    </row>
    <row r="2331" spans="7:8" x14ac:dyDescent="0.3">
      <c r="G2331" s="35">
        <v>2329</v>
      </c>
      <c r="H2331" s="239">
        <f t="shared" ca="1" si="49"/>
        <v>1.1173892476883064E-4</v>
      </c>
    </row>
    <row r="2332" spans="7:8" x14ac:dyDescent="0.3">
      <c r="G2332" s="35">
        <v>2330</v>
      </c>
      <c r="H2332" s="239">
        <f t="shared" ca="1" si="49"/>
        <v>3.2033342433557342E-2</v>
      </c>
    </row>
    <row r="2333" spans="7:8" x14ac:dyDescent="0.3">
      <c r="G2333" s="35">
        <v>2331</v>
      </c>
      <c r="H2333" s="239">
        <f t="shared" ca="1" si="49"/>
        <v>-7.1395549194317271E-3</v>
      </c>
    </row>
    <row r="2334" spans="7:8" x14ac:dyDescent="0.3">
      <c r="G2334" s="35">
        <v>2332</v>
      </c>
      <c r="H2334" s="239">
        <f t="shared" ca="1" si="49"/>
        <v>1.824545875248958E-2</v>
      </c>
    </row>
    <row r="2335" spans="7:8" x14ac:dyDescent="0.3">
      <c r="G2335" s="35">
        <v>2333</v>
      </c>
      <c r="H2335" s="239">
        <f t="shared" ca="1" si="49"/>
        <v>-1.3088508239611139E-2</v>
      </c>
    </row>
    <row r="2336" spans="7:8" x14ac:dyDescent="0.3">
      <c r="G2336" s="35">
        <v>2334</v>
      </c>
      <c r="H2336" s="239">
        <f t="shared" ca="1" si="49"/>
        <v>3.0445606760375808E-2</v>
      </c>
    </row>
    <row r="2337" spans="7:8" x14ac:dyDescent="0.3">
      <c r="G2337" s="35">
        <v>2335</v>
      </c>
      <c r="H2337" s="239">
        <f t="shared" ca="1" si="49"/>
        <v>2.9024761342389255E-2</v>
      </c>
    </row>
    <row r="2338" spans="7:8" x14ac:dyDescent="0.3">
      <c r="G2338" s="35">
        <v>2336</v>
      </c>
      <c r="H2338" s="239">
        <f t="shared" ca="1" si="49"/>
        <v>4.3207235985838983E-2</v>
      </c>
    </row>
    <row r="2339" spans="7:8" x14ac:dyDescent="0.3">
      <c r="G2339" s="35">
        <v>2337</v>
      </c>
      <c r="H2339" s="239">
        <f t="shared" ca="1" si="49"/>
        <v>3.6514006782395482E-3</v>
      </c>
    </row>
    <row r="2340" spans="7:8" x14ac:dyDescent="0.3">
      <c r="G2340" s="35">
        <v>2338</v>
      </c>
      <c r="H2340" s="239">
        <f t="shared" ca="1" si="49"/>
        <v>2.6283848711700017E-2</v>
      </c>
    </row>
    <row r="2341" spans="7:8" x14ac:dyDescent="0.3">
      <c r="G2341" s="35">
        <v>2339</v>
      </c>
      <c r="H2341" s="239">
        <f t="shared" ca="1" si="49"/>
        <v>-4.3593415705630863E-2</v>
      </c>
    </row>
    <row r="2342" spans="7:8" x14ac:dyDescent="0.3">
      <c r="G2342" s="35">
        <v>2340</v>
      </c>
      <c r="H2342" s="239">
        <f t="shared" ca="1" si="49"/>
        <v>-2.1860017732409497E-2</v>
      </c>
    </row>
    <row r="2343" spans="7:8" x14ac:dyDescent="0.3">
      <c r="G2343" s="35">
        <v>2341</v>
      </c>
      <c r="H2343" s="239">
        <f t="shared" ca="1" si="49"/>
        <v>-3.2072739560862096E-2</v>
      </c>
    </row>
    <row r="2344" spans="7:8" x14ac:dyDescent="0.3">
      <c r="G2344" s="35">
        <v>2342</v>
      </c>
      <c r="H2344" s="239">
        <f t="shared" ca="1" si="49"/>
        <v>1.6556574217299502E-2</v>
      </c>
    </row>
    <row r="2345" spans="7:8" x14ac:dyDescent="0.3">
      <c r="G2345" s="35">
        <v>2343</v>
      </c>
      <c r="H2345" s="239">
        <f t="shared" ca="1" si="49"/>
        <v>2.0966017944850517E-2</v>
      </c>
    </row>
    <row r="2346" spans="7:8" x14ac:dyDescent="0.3">
      <c r="G2346" s="35">
        <v>2344</v>
      </c>
      <c r="H2346" s="239">
        <f t="shared" ca="1" si="49"/>
        <v>3.473501560425412E-2</v>
      </c>
    </row>
    <row r="2347" spans="7:8" x14ac:dyDescent="0.3">
      <c r="G2347" s="35">
        <v>2345</v>
      </c>
      <c r="H2347" s="239">
        <f t="shared" ca="1" si="49"/>
        <v>7.51282671272272E-2</v>
      </c>
    </row>
    <row r="2348" spans="7:8" x14ac:dyDescent="0.3">
      <c r="G2348" s="35">
        <v>2346</v>
      </c>
      <c r="H2348" s="239">
        <f t="shared" ca="1" si="49"/>
        <v>4.5886932750294707E-2</v>
      </c>
    </row>
    <row r="2349" spans="7:8" x14ac:dyDescent="0.3">
      <c r="G2349" s="35">
        <v>2347</v>
      </c>
      <c r="H2349" s="239">
        <f t="shared" ca="1" si="49"/>
        <v>-5.0972439264892595E-2</v>
      </c>
    </row>
    <row r="2350" spans="7:8" x14ac:dyDescent="0.3">
      <c r="G2350" s="35">
        <v>2348</v>
      </c>
      <c r="H2350" s="239">
        <f t="shared" ca="1" si="49"/>
        <v>-5.5162976734038333E-2</v>
      </c>
    </row>
    <row r="2351" spans="7:8" x14ac:dyDescent="0.3">
      <c r="G2351" s="35">
        <v>2349</v>
      </c>
      <c r="H2351" s="239">
        <f t="shared" ca="1" si="49"/>
        <v>-5.9812567781951428E-3</v>
      </c>
    </row>
    <row r="2352" spans="7:8" x14ac:dyDescent="0.3">
      <c r="G2352" s="35">
        <v>2350</v>
      </c>
      <c r="H2352" s="239">
        <f t="shared" ca="1" si="49"/>
        <v>-4.7847547146884157E-3</v>
      </c>
    </row>
    <row r="2353" spans="7:8" x14ac:dyDescent="0.3">
      <c r="G2353" s="35">
        <v>2351</v>
      </c>
      <c r="H2353" s="239">
        <f t="shared" ca="1" si="49"/>
        <v>-4.8277497393560784E-2</v>
      </c>
    </row>
    <row r="2354" spans="7:8" x14ac:dyDescent="0.3">
      <c r="G2354" s="35">
        <v>2352</v>
      </c>
      <c r="H2354" s="239">
        <f t="shared" ca="1" si="49"/>
        <v>1.5661651013638242E-2</v>
      </c>
    </row>
    <row r="2355" spans="7:8" x14ac:dyDescent="0.3">
      <c r="G2355" s="35">
        <v>2353</v>
      </c>
      <c r="H2355" s="239">
        <f t="shared" ca="1" si="49"/>
        <v>3.5107741935200956E-2</v>
      </c>
    </row>
    <row r="2356" spans="7:8" x14ac:dyDescent="0.3">
      <c r="G2356" s="35">
        <v>2354</v>
      </c>
      <c r="H2356" s="239">
        <f t="shared" ca="1" si="49"/>
        <v>3.2806554572305996E-2</v>
      </c>
    </row>
    <row r="2357" spans="7:8" x14ac:dyDescent="0.3">
      <c r="G2357" s="35">
        <v>2355</v>
      </c>
      <c r="H2357" s="239">
        <f t="shared" ca="1" si="49"/>
        <v>-1.6575589492255037E-2</v>
      </c>
    </row>
    <row r="2358" spans="7:8" x14ac:dyDescent="0.3">
      <c r="G2358" s="35">
        <v>2356</v>
      </c>
      <c r="H2358" s="239">
        <f t="shared" ca="1" si="49"/>
        <v>-3.5160506527140714E-2</v>
      </c>
    </row>
    <row r="2359" spans="7:8" x14ac:dyDescent="0.3">
      <c r="G2359" s="35">
        <v>2357</v>
      </c>
      <c r="H2359" s="239">
        <f t="shared" ca="1" si="49"/>
        <v>-1.8984736613055837E-2</v>
      </c>
    </row>
    <row r="2360" spans="7:8" x14ac:dyDescent="0.3">
      <c r="G2360" s="35">
        <v>2358</v>
      </c>
      <c r="H2360" s="239">
        <f t="shared" ca="1" si="49"/>
        <v>5.5559360109937866E-3</v>
      </c>
    </row>
    <row r="2361" spans="7:8" x14ac:dyDescent="0.3">
      <c r="G2361" s="35">
        <v>2359</v>
      </c>
      <c r="H2361" s="239">
        <f t="shared" ca="1" si="49"/>
        <v>-2.2493317220520684E-2</v>
      </c>
    </row>
    <row r="2362" spans="7:8" x14ac:dyDescent="0.3">
      <c r="G2362" s="35">
        <v>2360</v>
      </c>
      <c r="H2362" s="239">
        <f t="shared" ca="1" si="49"/>
        <v>-1.5972284899548692E-2</v>
      </c>
    </row>
    <row r="2363" spans="7:8" x14ac:dyDescent="0.3">
      <c r="G2363" s="35">
        <v>2361</v>
      </c>
      <c r="H2363" s="239">
        <f t="shared" ca="1" si="49"/>
        <v>-2.2638899885318586E-2</v>
      </c>
    </row>
    <row r="2364" spans="7:8" x14ac:dyDescent="0.3">
      <c r="G2364" s="35">
        <v>2362</v>
      </c>
      <c r="H2364" s="239">
        <f t="shared" ca="1" si="49"/>
        <v>-1.6665178881911356E-2</v>
      </c>
    </row>
    <row r="2365" spans="7:8" x14ac:dyDescent="0.3">
      <c r="G2365" s="35">
        <v>2363</v>
      </c>
      <c r="H2365" s="239">
        <f t="shared" ca="1" si="49"/>
        <v>-9.3869181507720383E-3</v>
      </c>
    </row>
    <row r="2366" spans="7:8" x14ac:dyDescent="0.3">
      <c r="G2366" s="35">
        <v>2364</v>
      </c>
      <c r="H2366" s="239">
        <f t="shared" ca="1" si="49"/>
        <v>-6.6371654324588686E-3</v>
      </c>
    </row>
    <row r="2367" spans="7:8" x14ac:dyDescent="0.3">
      <c r="G2367" s="35">
        <v>2365</v>
      </c>
      <c r="H2367" s="239">
        <f t="shared" ca="1" si="49"/>
        <v>-9.9499026873366182E-3</v>
      </c>
    </row>
    <row r="2368" spans="7:8" x14ac:dyDescent="0.3">
      <c r="G2368" s="35">
        <v>2366</v>
      </c>
      <c r="H2368" s="239">
        <f t="shared" ca="1" si="49"/>
        <v>-3.4752248330896926E-3</v>
      </c>
    </row>
    <row r="2369" spans="7:8" x14ac:dyDescent="0.3">
      <c r="G2369" s="35">
        <v>2367</v>
      </c>
      <c r="H2369" s="239">
        <f t="shared" ca="1" si="49"/>
        <v>4.5941010927908317E-2</v>
      </c>
    </row>
    <row r="2370" spans="7:8" x14ac:dyDescent="0.3">
      <c r="G2370" s="35">
        <v>2368</v>
      </c>
      <c r="H2370" s="239">
        <f t="shared" ca="1" si="49"/>
        <v>-1.6315047745283813E-2</v>
      </c>
    </row>
    <row r="2371" spans="7:8" x14ac:dyDescent="0.3">
      <c r="G2371" s="35">
        <v>2369</v>
      </c>
      <c r="H2371" s="239">
        <f t="shared" ca="1" si="49"/>
        <v>6.5412987940021367E-3</v>
      </c>
    </row>
    <row r="2372" spans="7:8" x14ac:dyDescent="0.3">
      <c r="G2372" s="35">
        <v>2370</v>
      </c>
      <c r="H2372" s="239">
        <f t="shared" ref="H2372:H2435" ca="1" si="50">_xlfn.NORM.INV(RAND(),N$5,N$6)</f>
        <v>-2.6506244449790398E-2</v>
      </c>
    </row>
    <row r="2373" spans="7:8" x14ac:dyDescent="0.3">
      <c r="G2373" s="35">
        <v>2371</v>
      </c>
      <c r="H2373" s="239">
        <f t="shared" ca="1" si="50"/>
        <v>2.9135250004312274E-2</v>
      </c>
    </row>
    <row r="2374" spans="7:8" x14ac:dyDescent="0.3">
      <c r="G2374" s="35">
        <v>2372</v>
      </c>
      <c r="H2374" s="239">
        <f t="shared" ca="1" si="50"/>
        <v>-2.1677061944636342E-2</v>
      </c>
    </row>
    <row r="2375" spans="7:8" x14ac:dyDescent="0.3">
      <c r="G2375" s="35">
        <v>2373</v>
      </c>
      <c r="H2375" s="239">
        <f t="shared" ca="1" si="50"/>
        <v>-3.350603844226914E-2</v>
      </c>
    </row>
    <row r="2376" spans="7:8" x14ac:dyDescent="0.3">
      <c r="G2376" s="35">
        <v>2374</v>
      </c>
      <c r="H2376" s="239">
        <f t="shared" ca="1" si="50"/>
        <v>1.9740778843103875E-2</v>
      </c>
    </row>
    <row r="2377" spans="7:8" x14ac:dyDescent="0.3">
      <c r="G2377" s="35">
        <v>2375</v>
      </c>
      <c r="H2377" s="239">
        <f t="shared" ca="1" si="50"/>
        <v>4.4312074838929072E-2</v>
      </c>
    </row>
    <row r="2378" spans="7:8" x14ac:dyDescent="0.3">
      <c r="G2378" s="35">
        <v>2376</v>
      </c>
      <c r="H2378" s="239">
        <f t="shared" ca="1" si="50"/>
        <v>2.8897105231586132E-2</v>
      </c>
    </row>
    <row r="2379" spans="7:8" x14ac:dyDescent="0.3">
      <c r="G2379" s="35">
        <v>2377</v>
      </c>
      <c r="H2379" s="239">
        <f t="shared" ca="1" si="50"/>
        <v>-2.3746776920407685E-2</v>
      </c>
    </row>
    <row r="2380" spans="7:8" x14ac:dyDescent="0.3">
      <c r="G2380" s="35">
        <v>2378</v>
      </c>
      <c r="H2380" s="239">
        <f t="shared" ca="1" si="50"/>
        <v>-5.3907679836169894E-3</v>
      </c>
    </row>
    <row r="2381" spans="7:8" x14ac:dyDescent="0.3">
      <c r="G2381" s="35">
        <v>2379</v>
      </c>
      <c r="H2381" s="239">
        <f t="shared" ca="1" si="50"/>
        <v>-1.3433639422835271E-2</v>
      </c>
    </row>
    <row r="2382" spans="7:8" x14ac:dyDescent="0.3">
      <c r="G2382" s="35">
        <v>2380</v>
      </c>
      <c r="H2382" s="239">
        <f t="shared" ca="1" si="50"/>
        <v>-4.4121243273279341E-2</v>
      </c>
    </row>
    <row r="2383" spans="7:8" x14ac:dyDescent="0.3">
      <c r="G2383" s="35">
        <v>2381</v>
      </c>
      <c r="H2383" s="239">
        <f t="shared" ca="1" si="50"/>
        <v>-1.6484676557985689E-2</v>
      </c>
    </row>
    <row r="2384" spans="7:8" x14ac:dyDescent="0.3">
      <c r="G2384" s="35">
        <v>2382</v>
      </c>
      <c r="H2384" s="239">
        <f t="shared" ca="1" si="50"/>
        <v>4.946058340028215E-2</v>
      </c>
    </row>
    <row r="2385" spans="7:8" x14ac:dyDescent="0.3">
      <c r="G2385" s="35">
        <v>2383</v>
      </c>
      <c r="H2385" s="239">
        <f t="shared" ca="1" si="50"/>
        <v>-5.4925245875409527E-2</v>
      </c>
    </row>
    <row r="2386" spans="7:8" x14ac:dyDescent="0.3">
      <c r="G2386" s="35">
        <v>2384</v>
      </c>
      <c r="H2386" s="239">
        <f t="shared" ca="1" si="50"/>
        <v>5.8575621166689538E-2</v>
      </c>
    </row>
    <row r="2387" spans="7:8" x14ac:dyDescent="0.3">
      <c r="G2387" s="35">
        <v>2385</v>
      </c>
      <c r="H2387" s="239">
        <f t="shared" ca="1" si="50"/>
        <v>4.1851958850895599E-2</v>
      </c>
    </row>
    <row r="2388" spans="7:8" x14ac:dyDescent="0.3">
      <c r="G2388" s="35">
        <v>2386</v>
      </c>
      <c r="H2388" s="239">
        <f t="shared" ca="1" si="50"/>
        <v>-6.1548728805806479E-3</v>
      </c>
    </row>
    <row r="2389" spans="7:8" x14ac:dyDescent="0.3">
      <c r="G2389" s="35">
        <v>2387</v>
      </c>
      <c r="H2389" s="239">
        <f t="shared" ca="1" si="50"/>
        <v>-1.5340397063492269E-2</v>
      </c>
    </row>
    <row r="2390" spans="7:8" x14ac:dyDescent="0.3">
      <c r="G2390" s="35">
        <v>2388</v>
      </c>
      <c r="H2390" s="239">
        <f t="shared" ca="1" si="50"/>
        <v>4.9891412733088294E-2</v>
      </c>
    </row>
    <row r="2391" spans="7:8" x14ac:dyDescent="0.3">
      <c r="G2391" s="35">
        <v>2389</v>
      </c>
      <c r="H2391" s="239">
        <f t="shared" ca="1" si="50"/>
        <v>-4.7473376388081717E-2</v>
      </c>
    </row>
    <row r="2392" spans="7:8" x14ac:dyDescent="0.3">
      <c r="G2392" s="35">
        <v>2390</v>
      </c>
      <c r="H2392" s="239">
        <f t="shared" ca="1" si="50"/>
        <v>2.8782892459218098E-2</v>
      </c>
    </row>
    <row r="2393" spans="7:8" x14ac:dyDescent="0.3">
      <c r="G2393" s="35">
        <v>2391</v>
      </c>
      <c r="H2393" s="239">
        <f t="shared" ca="1" si="50"/>
        <v>5.5637606594392285E-2</v>
      </c>
    </row>
    <row r="2394" spans="7:8" x14ac:dyDescent="0.3">
      <c r="G2394" s="35">
        <v>2392</v>
      </c>
      <c r="H2394" s="239">
        <f t="shared" ca="1" si="50"/>
        <v>1.114632453680155E-2</v>
      </c>
    </row>
    <row r="2395" spans="7:8" x14ac:dyDescent="0.3">
      <c r="G2395" s="35">
        <v>2393</v>
      </c>
      <c r="H2395" s="239">
        <f t="shared" ca="1" si="50"/>
        <v>9.3448345833009872E-3</v>
      </c>
    </row>
    <row r="2396" spans="7:8" x14ac:dyDescent="0.3">
      <c r="G2396" s="35">
        <v>2394</v>
      </c>
      <c r="H2396" s="239">
        <f t="shared" ca="1" si="50"/>
        <v>8.481831719718249E-3</v>
      </c>
    </row>
    <row r="2397" spans="7:8" x14ac:dyDescent="0.3">
      <c r="G2397" s="35">
        <v>2395</v>
      </c>
      <c r="H2397" s="239">
        <f t="shared" ca="1" si="50"/>
        <v>-4.6910533805140632E-2</v>
      </c>
    </row>
    <row r="2398" spans="7:8" x14ac:dyDescent="0.3">
      <c r="G2398" s="35">
        <v>2396</v>
      </c>
      <c r="H2398" s="239">
        <f t="shared" ca="1" si="50"/>
        <v>3.2578112170929555E-2</v>
      </c>
    </row>
    <row r="2399" spans="7:8" x14ac:dyDescent="0.3">
      <c r="G2399" s="35">
        <v>2397</v>
      </c>
      <c r="H2399" s="239">
        <f t="shared" ca="1" si="50"/>
        <v>4.087569640645726E-2</v>
      </c>
    </row>
    <row r="2400" spans="7:8" x14ac:dyDescent="0.3">
      <c r="G2400" s="35">
        <v>2398</v>
      </c>
      <c r="H2400" s="239">
        <f t="shared" ca="1" si="50"/>
        <v>-8.9830917614115951E-4</v>
      </c>
    </row>
    <row r="2401" spans="7:8" x14ac:dyDescent="0.3">
      <c r="G2401" s="35">
        <v>2399</v>
      </c>
      <c r="H2401" s="239">
        <f t="shared" ca="1" si="50"/>
        <v>-5.0771927452467815E-2</v>
      </c>
    </row>
    <row r="2402" spans="7:8" x14ac:dyDescent="0.3">
      <c r="G2402" s="35">
        <v>2400</v>
      </c>
      <c r="H2402" s="239">
        <f t="shared" ca="1" si="50"/>
        <v>-2.6786945160931941E-2</v>
      </c>
    </row>
    <row r="2403" spans="7:8" x14ac:dyDescent="0.3">
      <c r="G2403" s="35">
        <v>2401</v>
      </c>
      <c r="H2403" s="239">
        <f t="shared" ca="1" si="50"/>
        <v>-6.9525557184477787E-3</v>
      </c>
    </row>
    <row r="2404" spans="7:8" x14ac:dyDescent="0.3">
      <c r="G2404" s="35">
        <v>2402</v>
      </c>
      <c r="H2404" s="239">
        <f t="shared" ca="1" si="50"/>
        <v>-9.5495551899737199E-2</v>
      </c>
    </row>
    <row r="2405" spans="7:8" x14ac:dyDescent="0.3">
      <c r="G2405" s="35">
        <v>2403</v>
      </c>
      <c r="H2405" s="239">
        <f t="shared" ca="1" si="50"/>
        <v>2.0201183515637978E-2</v>
      </c>
    </row>
    <row r="2406" spans="7:8" x14ac:dyDescent="0.3">
      <c r="G2406" s="35">
        <v>2404</v>
      </c>
      <c r="H2406" s="239">
        <f t="shared" ca="1" si="50"/>
        <v>-2.0633540418307093E-2</v>
      </c>
    </row>
    <row r="2407" spans="7:8" x14ac:dyDescent="0.3">
      <c r="G2407" s="35">
        <v>2405</v>
      </c>
      <c r="H2407" s="239">
        <f t="shared" ca="1" si="50"/>
        <v>1.9853735250850664E-2</v>
      </c>
    </row>
    <row r="2408" spans="7:8" x14ac:dyDescent="0.3">
      <c r="G2408" s="35">
        <v>2406</v>
      </c>
      <c r="H2408" s="239">
        <f t="shared" ca="1" si="50"/>
        <v>-2.1135060935747633E-2</v>
      </c>
    </row>
    <row r="2409" spans="7:8" x14ac:dyDescent="0.3">
      <c r="G2409" s="35">
        <v>2407</v>
      </c>
      <c r="H2409" s="239">
        <f t="shared" ca="1" si="50"/>
        <v>9.699553789602855E-3</v>
      </c>
    </row>
    <row r="2410" spans="7:8" x14ac:dyDescent="0.3">
      <c r="G2410" s="35">
        <v>2408</v>
      </c>
      <c r="H2410" s="239">
        <f t="shared" ca="1" si="50"/>
        <v>-2.6717177847991883E-2</v>
      </c>
    </row>
    <row r="2411" spans="7:8" x14ac:dyDescent="0.3">
      <c r="G2411" s="35">
        <v>2409</v>
      </c>
      <c r="H2411" s="239">
        <f t="shared" ca="1" si="50"/>
        <v>3.2738334199000366E-2</v>
      </c>
    </row>
    <row r="2412" spans="7:8" x14ac:dyDescent="0.3">
      <c r="G2412" s="35">
        <v>2410</v>
      </c>
      <c r="H2412" s="239">
        <f t="shared" ca="1" si="50"/>
        <v>-8.3890024967840218E-2</v>
      </c>
    </row>
    <row r="2413" spans="7:8" x14ac:dyDescent="0.3">
      <c r="G2413" s="35">
        <v>2411</v>
      </c>
      <c r="H2413" s="239">
        <f t="shared" ca="1" si="50"/>
        <v>-6.3879494946486023E-2</v>
      </c>
    </row>
    <row r="2414" spans="7:8" x14ac:dyDescent="0.3">
      <c r="G2414" s="35">
        <v>2412</v>
      </c>
      <c r="H2414" s="239">
        <f t="shared" ca="1" si="50"/>
        <v>-2.8087554092129523E-2</v>
      </c>
    </row>
    <row r="2415" spans="7:8" x14ac:dyDescent="0.3">
      <c r="G2415" s="35">
        <v>2413</v>
      </c>
      <c r="H2415" s="239">
        <f t="shared" ca="1" si="50"/>
        <v>3.9446071751530511E-3</v>
      </c>
    </row>
    <row r="2416" spans="7:8" x14ac:dyDescent="0.3">
      <c r="G2416" s="35">
        <v>2414</v>
      </c>
      <c r="H2416" s="239">
        <f t="shared" ca="1" si="50"/>
        <v>-7.9917847186402914E-3</v>
      </c>
    </row>
    <row r="2417" spans="7:8" x14ac:dyDescent="0.3">
      <c r="G2417" s="35">
        <v>2415</v>
      </c>
      <c r="H2417" s="239">
        <f t="shared" ca="1" si="50"/>
        <v>8.4573928088371685E-3</v>
      </c>
    </row>
    <row r="2418" spans="7:8" x14ac:dyDescent="0.3">
      <c r="G2418" s="35">
        <v>2416</v>
      </c>
      <c r="H2418" s="239">
        <f t="shared" ca="1" si="50"/>
        <v>-1.6199697518547763E-2</v>
      </c>
    </row>
    <row r="2419" spans="7:8" x14ac:dyDescent="0.3">
      <c r="G2419" s="35">
        <v>2417</v>
      </c>
      <c r="H2419" s="239">
        <f t="shared" ca="1" si="50"/>
        <v>-2.5786585744490078E-2</v>
      </c>
    </row>
    <row r="2420" spans="7:8" x14ac:dyDescent="0.3">
      <c r="G2420" s="35">
        <v>2418</v>
      </c>
      <c r="H2420" s="239">
        <f t="shared" ca="1" si="50"/>
        <v>2.1149488240678336E-2</v>
      </c>
    </row>
    <row r="2421" spans="7:8" x14ac:dyDescent="0.3">
      <c r="G2421" s="35">
        <v>2419</v>
      </c>
      <c r="H2421" s="239">
        <f t="shared" ca="1" si="50"/>
        <v>-3.3190938488011634E-2</v>
      </c>
    </row>
    <row r="2422" spans="7:8" x14ac:dyDescent="0.3">
      <c r="G2422" s="35">
        <v>2420</v>
      </c>
      <c r="H2422" s="239">
        <f t="shared" ca="1" si="50"/>
        <v>2.2199985554621094E-2</v>
      </c>
    </row>
    <row r="2423" spans="7:8" x14ac:dyDescent="0.3">
      <c r="G2423" s="35">
        <v>2421</v>
      </c>
      <c r="H2423" s="239">
        <f t="shared" ca="1" si="50"/>
        <v>5.8293756926803561E-3</v>
      </c>
    </row>
    <row r="2424" spans="7:8" x14ac:dyDescent="0.3">
      <c r="G2424" s="35">
        <v>2422</v>
      </c>
      <c r="H2424" s="239">
        <f t="shared" ca="1" si="50"/>
        <v>-3.7338027281940189E-2</v>
      </c>
    </row>
    <row r="2425" spans="7:8" x14ac:dyDescent="0.3">
      <c r="G2425" s="35">
        <v>2423</v>
      </c>
      <c r="H2425" s="239">
        <f t="shared" ca="1" si="50"/>
        <v>-1.5072738597796592E-2</v>
      </c>
    </row>
    <row r="2426" spans="7:8" x14ac:dyDescent="0.3">
      <c r="G2426" s="35">
        <v>2424</v>
      </c>
      <c r="H2426" s="239">
        <f t="shared" ca="1" si="50"/>
        <v>-4.0344402652203104E-3</v>
      </c>
    </row>
    <row r="2427" spans="7:8" x14ac:dyDescent="0.3">
      <c r="G2427" s="35">
        <v>2425</v>
      </c>
      <c r="H2427" s="239">
        <f t="shared" ca="1" si="50"/>
        <v>9.4608340721695182E-3</v>
      </c>
    </row>
    <row r="2428" spans="7:8" x14ac:dyDescent="0.3">
      <c r="G2428" s="35">
        <v>2426</v>
      </c>
      <c r="H2428" s="239">
        <f t="shared" ca="1" si="50"/>
        <v>-4.5285329430797577E-2</v>
      </c>
    </row>
    <row r="2429" spans="7:8" x14ac:dyDescent="0.3">
      <c r="G2429" s="35">
        <v>2427</v>
      </c>
      <c r="H2429" s="239">
        <f t="shared" ca="1" si="50"/>
        <v>1.6031150641410228E-2</v>
      </c>
    </row>
    <row r="2430" spans="7:8" x14ac:dyDescent="0.3">
      <c r="G2430" s="35">
        <v>2428</v>
      </c>
      <c r="H2430" s="239">
        <f t="shared" ca="1" si="50"/>
        <v>-4.9628622083946944E-2</v>
      </c>
    </row>
    <row r="2431" spans="7:8" x14ac:dyDescent="0.3">
      <c r="G2431" s="35">
        <v>2429</v>
      </c>
      <c r="H2431" s="239">
        <f t="shared" ca="1" si="50"/>
        <v>-5.90828927829362E-2</v>
      </c>
    </row>
    <row r="2432" spans="7:8" x14ac:dyDescent="0.3">
      <c r="G2432" s="35">
        <v>2430</v>
      </c>
      <c r="H2432" s="239">
        <f t="shared" ca="1" si="50"/>
        <v>-6.8874487969175406E-3</v>
      </c>
    </row>
    <row r="2433" spans="7:8" x14ac:dyDescent="0.3">
      <c r="G2433" s="35">
        <v>2431</v>
      </c>
      <c r="H2433" s="239">
        <f t="shared" ca="1" si="50"/>
        <v>1.3005077766893511E-2</v>
      </c>
    </row>
    <row r="2434" spans="7:8" x14ac:dyDescent="0.3">
      <c r="G2434" s="35">
        <v>2432</v>
      </c>
      <c r="H2434" s="239">
        <f t="shared" ca="1" si="50"/>
        <v>-3.0010473069047236E-3</v>
      </c>
    </row>
    <row r="2435" spans="7:8" x14ac:dyDescent="0.3">
      <c r="G2435" s="35">
        <v>2433</v>
      </c>
      <c r="H2435" s="239">
        <f t="shared" ca="1" si="50"/>
        <v>5.7367546463698134E-2</v>
      </c>
    </row>
    <row r="2436" spans="7:8" x14ac:dyDescent="0.3">
      <c r="G2436" s="35">
        <v>2434</v>
      </c>
      <c r="H2436" s="239">
        <f t="shared" ref="H2436:H2499" ca="1" si="51">_xlfn.NORM.INV(RAND(),N$5,N$6)</f>
        <v>2.069666487867505E-3</v>
      </c>
    </row>
    <row r="2437" spans="7:8" x14ac:dyDescent="0.3">
      <c r="G2437" s="35">
        <v>2435</v>
      </c>
      <c r="H2437" s="239">
        <f t="shared" ca="1" si="51"/>
        <v>1.7388767947987396E-2</v>
      </c>
    </row>
    <row r="2438" spans="7:8" x14ac:dyDescent="0.3">
      <c r="G2438" s="35">
        <v>2436</v>
      </c>
      <c r="H2438" s="239">
        <f t="shared" ca="1" si="51"/>
        <v>-1.3941154597505091E-2</v>
      </c>
    </row>
    <row r="2439" spans="7:8" x14ac:dyDescent="0.3">
      <c r="G2439" s="35">
        <v>2437</v>
      </c>
      <c r="H2439" s="239">
        <f t="shared" ca="1" si="51"/>
        <v>9.5224998111210282E-3</v>
      </c>
    </row>
    <row r="2440" spans="7:8" x14ac:dyDescent="0.3">
      <c r="G2440" s="35">
        <v>2438</v>
      </c>
      <c r="H2440" s="239">
        <f t="shared" ca="1" si="51"/>
        <v>-1.3741072183559605E-2</v>
      </c>
    </row>
    <row r="2441" spans="7:8" x14ac:dyDescent="0.3">
      <c r="G2441" s="35">
        <v>2439</v>
      </c>
      <c r="H2441" s="239">
        <f t="shared" ca="1" si="51"/>
        <v>-1.4988835646018335E-2</v>
      </c>
    </row>
    <row r="2442" spans="7:8" x14ac:dyDescent="0.3">
      <c r="G2442" s="35">
        <v>2440</v>
      </c>
      <c r="H2442" s="239">
        <f t="shared" ca="1" si="51"/>
        <v>9.5663948569742925E-3</v>
      </c>
    </row>
    <row r="2443" spans="7:8" x14ac:dyDescent="0.3">
      <c r="G2443" s="35">
        <v>2441</v>
      </c>
      <c r="H2443" s="239">
        <f t="shared" ca="1" si="51"/>
        <v>1.7966214162298176E-2</v>
      </c>
    </row>
    <row r="2444" spans="7:8" x14ac:dyDescent="0.3">
      <c r="G2444" s="35">
        <v>2442</v>
      </c>
      <c r="H2444" s="239">
        <f t="shared" ca="1" si="51"/>
        <v>-1.9765157366557831E-2</v>
      </c>
    </row>
    <row r="2445" spans="7:8" x14ac:dyDescent="0.3">
      <c r="G2445" s="35">
        <v>2443</v>
      </c>
      <c r="H2445" s="239">
        <f t="shared" ca="1" si="51"/>
        <v>5.7362915800866273E-3</v>
      </c>
    </row>
    <row r="2446" spans="7:8" x14ac:dyDescent="0.3">
      <c r="G2446" s="35">
        <v>2444</v>
      </c>
      <c r="H2446" s="239">
        <f t="shared" ca="1" si="51"/>
        <v>3.8193176128261043E-2</v>
      </c>
    </row>
    <row r="2447" spans="7:8" x14ac:dyDescent="0.3">
      <c r="G2447" s="35">
        <v>2445</v>
      </c>
      <c r="H2447" s="239">
        <f t="shared" ca="1" si="51"/>
        <v>-3.6813407014254042E-2</v>
      </c>
    </row>
    <row r="2448" spans="7:8" x14ac:dyDescent="0.3">
      <c r="G2448" s="35">
        <v>2446</v>
      </c>
      <c r="H2448" s="239">
        <f t="shared" ca="1" si="51"/>
        <v>1.9671075885307161E-2</v>
      </c>
    </row>
    <row r="2449" spans="7:8" x14ac:dyDescent="0.3">
      <c r="G2449" s="35">
        <v>2447</v>
      </c>
      <c r="H2449" s="239">
        <f t="shared" ca="1" si="51"/>
        <v>-1.8442166919263585E-2</v>
      </c>
    </row>
    <row r="2450" spans="7:8" x14ac:dyDescent="0.3">
      <c r="G2450" s="35">
        <v>2448</v>
      </c>
      <c r="H2450" s="239">
        <f t="shared" ca="1" si="51"/>
        <v>-7.0943152546519547E-2</v>
      </c>
    </row>
    <row r="2451" spans="7:8" x14ac:dyDescent="0.3">
      <c r="G2451" s="35">
        <v>2449</v>
      </c>
      <c r="H2451" s="239">
        <f t="shared" ca="1" si="51"/>
        <v>6.3496657255599437E-3</v>
      </c>
    </row>
    <row r="2452" spans="7:8" x14ac:dyDescent="0.3">
      <c r="G2452" s="35">
        <v>2450</v>
      </c>
      <c r="H2452" s="239">
        <f t="shared" ca="1" si="51"/>
        <v>-8.9413987264633094E-3</v>
      </c>
    </row>
    <row r="2453" spans="7:8" x14ac:dyDescent="0.3">
      <c r="G2453" s="35">
        <v>2451</v>
      </c>
      <c r="H2453" s="239">
        <f t="shared" ca="1" si="51"/>
        <v>-2.8742491519239972E-2</v>
      </c>
    </row>
    <row r="2454" spans="7:8" x14ac:dyDescent="0.3">
      <c r="G2454" s="35">
        <v>2452</v>
      </c>
      <c r="H2454" s="239">
        <f t="shared" ca="1" si="51"/>
        <v>3.8791412891960926E-2</v>
      </c>
    </row>
    <row r="2455" spans="7:8" x14ac:dyDescent="0.3">
      <c r="G2455" s="35">
        <v>2453</v>
      </c>
      <c r="H2455" s="239">
        <f t="shared" ca="1" si="51"/>
        <v>-8.3769734700332547E-3</v>
      </c>
    </row>
    <row r="2456" spans="7:8" x14ac:dyDescent="0.3">
      <c r="G2456" s="35">
        <v>2454</v>
      </c>
      <c r="H2456" s="239">
        <f t="shared" ca="1" si="51"/>
        <v>6.418646238395412E-3</v>
      </c>
    </row>
    <row r="2457" spans="7:8" x14ac:dyDescent="0.3">
      <c r="G2457" s="35">
        <v>2455</v>
      </c>
      <c r="H2457" s="239">
        <f t="shared" ca="1" si="51"/>
        <v>4.9467587289281946E-2</v>
      </c>
    </row>
    <row r="2458" spans="7:8" x14ac:dyDescent="0.3">
      <c r="G2458" s="35">
        <v>2456</v>
      </c>
      <c r="H2458" s="239">
        <f t="shared" ca="1" si="51"/>
        <v>2.2312493571664737E-3</v>
      </c>
    </row>
    <row r="2459" spans="7:8" x14ac:dyDescent="0.3">
      <c r="G2459" s="35">
        <v>2457</v>
      </c>
      <c r="H2459" s="239">
        <f t="shared" ca="1" si="51"/>
        <v>1.5613884299520986E-2</v>
      </c>
    </row>
    <row r="2460" spans="7:8" x14ac:dyDescent="0.3">
      <c r="G2460" s="35">
        <v>2458</v>
      </c>
      <c r="H2460" s="239">
        <f t="shared" ca="1" si="51"/>
        <v>0.10348220667859095</v>
      </c>
    </row>
    <row r="2461" spans="7:8" x14ac:dyDescent="0.3">
      <c r="G2461" s="35">
        <v>2459</v>
      </c>
      <c r="H2461" s="239">
        <f t="shared" ca="1" si="51"/>
        <v>3.2857138091404794E-2</v>
      </c>
    </row>
    <row r="2462" spans="7:8" x14ac:dyDescent="0.3">
      <c r="G2462" s="35">
        <v>2460</v>
      </c>
      <c r="H2462" s="239">
        <f t="shared" ca="1" si="51"/>
        <v>8.6566149622344865E-3</v>
      </c>
    </row>
    <row r="2463" spans="7:8" x14ac:dyDescent="0.3">
      <c r="G2463" s="35">
        <v>2461</v>
      </c>
      <c r="H2463" s="239">
        <f t="shared" ca="1" si="51"/>
        <v>-2.2556119019431567E-2</v>
      </c>
    </row>
    <row r="2464" spans="7:8" x14ac:dyDescent="0.3">
      <c r="G2464" s="35">
        <v>2462</v>
      </c>
      <c r="H2464" s="239">
        <f t="shared" ca="1" si="51"/>
        <v>-2.0988602725218294E-2</v>
      </c>
    </row>
    <row r="2465" spans="7:8" x14ac:dyDescent="0.3">
      <c r="G2465" s="35">
        <v>2463</v>
      </c>
      <c r="H2465" s="239">
        <f t="shared" ca="1" si="51"/>
        <v>-4.5709601858103792E-2</v>
      </c>
    </row>
    <row r="2466" spans="7:8" x14ac:dyDescent="0.3">
      <c r="G2466" s="35">
        <v>2464</v>
      </c>
      <c r="H2466" s="239">
        <f t="shared" ca="1" si="51"/>
        <v>1.473302893104415E-2</v>
      </c>
    </row>
    <row r="2467" spans="7:8" x14ac:dyDescent="0.3">
      <c r="G2467" s="35">
        <v>2465</v>
      </c>
      <c r="H2467" s="239">
        <f t="shared" ca="1" si="51"/>
        <v>-8.225341240385188E-2</v>
      </c>
    </row>
    <row r="2468" spans="7:8" x14ac:dyDescent="0.3">
      <c r="G2468" s="35">
        <v>2466</v>
      </c>
      <c r="H2468" s="239">
        <f t="shared" ca="1" si="51"/>
        <v>-3.7143819837709549E-2</v>
      </c>
    </row>
    <row r="2469" spans="7:8" x14ac:dyDescent="0.3">
      <c r="G2469" s="35">
        <v>2467</v>
      </c>
      <c r="H2469" s="239">
        <f t="shared" ca="1" si="51"/>
        <v>-3.1174234965647914E-2</v>
      </c>
    </row>
    <row r="2470" spans="7:8" x14ac:dyDescent="0.3">
      <c r="G2470" s="35">
        <v>2468</v>
      </c>
      <c r="H2470" s="239">
        <f t="shared" ca="1" si="51"/>
        <v>-6.7110345914048034E-4</v>
      </c>
    </row>
    <row r="2471" spans="7:8" x14ac:dyDescent="0.3">
      <c r="G2471" s="35">
        <v>2469</v>
      </c>
      <c r="H2471" s="239">
        <f t="shared" ca="1" si="51"/>
        <v>-1.9106649337457204E-3</v>
      </c>
    </row>
    <row r="2472" spans="7:8" x14ac:dyDescent="0.3">
      <c r="G2472" s="35">
        <v>2470</v>
      </c>
      <c r="H2472" s="239">
        <f t="shared" ca="1" si="51"/>
        <v>-2.9525786267792842E-2</v>
      </c>
    </row>
    <row r="2473" spans="7:8" x14ac:dyDescent="0.3">
      <c r="G2473" s="35">
        <v>2471</v>
      </c>
      <c r="H2473" s="239">
        <f t="shared" ca="1" si="51"/>
        <v>-2.7710879991053778E-2</v>
      </c>
    </row>
    <row r="2474" spans="7:8" x14ac:dyDescent="0.3">
      <c r="G2474" s="35">
        <v>2472</v>
      </c>
      <c r="H2474" s="239">
        <f t="shared" ca="1" si="51"/>
        <v>-2.6869533672355585E-2</v>
      </c>
    </row>
    <row r="2475" spans="7:8" x14ac:dyDescent="0.3">
      <c r="G2475" s="35">
        <v>2473</v>
      </c>
      <c r="H2475" s="239">
        <f t="shared" ca="1" si="51"/>
        <v>-6.1719078626642308E-3</v>
      </c>
    </row>
    <row r="2476" spans="7:8" x14ac:dyDescent="0.3">
      <c r="G2476" s="35">
        <v>2474</v>
      </c>
      <c r="H2476" s="239">
        <f t="shared" ca="1" si="51"/>
        <v>1.1322230511817671E-3</v>
      </c>
    </row>
    <row r="2477" spans="7:8" x14ac:dyDescent="0.3">
      <c r="G2477" s="35">
        <v>2475</v>
      </c>
      <c r="H2477" s="239">
        <f t="shared" ca="1" si="51"/>
        <v>5.9662865051824461E-4</v>
      </c>
    </row>
    <row r="2478" spans="7:8" x14ac:dyDescent="0.3">
      <c r="G2478" s="35">
        <v>2476</v>
      </c>
      <c r="H2478" s="239">
        <f t="shared" ca="1" si="51"/>
        <v>1.3634477988805143E-3</v>
      </c>
    </row>
    <row r="2479" spans="7:8" x14ac:dyDescent="0.3">
      <c r="G2479" s="35">
        <v>2477</v>
      </c>
      <c r="H2479" s="239">
        <f t="shared" ca="1" si="51"/>
        <v>1.5740864642796479E-2</v>
      </c>
    </row>
    <row r="2480" spans="7:8" x14ac:dyDescent="0.3">
      <c r="G2480" s="35">
        <v>2478</v>
      </c>
      <c r="H2480" s="239">
        <f t="shared" ca="1" si="51"/>
        <v>-1.6482490349927111E-4</v>
      </c>
    </row>
    <row r="2481" spans="7:8" x14ac:dyDescent="0.3">
      <c r="G2481" s="35">
        <v>2479</v>
      </c>
      <c r="H2481" s="239">
        <f t="shared" ca="1" si="51"/>
        <v>-4.7379143437742001E-2</v>
      </c>
    </row>
    <row r="2482" spans="7:8" x14ac:dyDescent="0.3">
      <c r="G2482" s="35">
        <v>2480</v>
      </c>
      <c r="H2482" s="239">
        <f t="shared" ca="1" si="51"/>
        <v>1.2132648121421289E-2</v>
      </c>
    </row>
    <row r="2483" spans="7:8" x14ac:dyDescent="0.3">
      <c r="G2483" s="35">
        <v>2481</v>
      </c>
      <c r="H2483" s="239">
        <f t="shared" ca="1" si="51"/>
        <v>1.285946731016039E-2</v>
      </c>
    </row>
    <row r="2484" spans="7:8" x14ac:dyDescent="0.3">
      <c r="G2484" s="35">
        <v>2482</v>
      </c>
      <c r="H2484" s="239">
        <f t="shared" ca="1" si="51"/>
        <v>2.3350107795796562E-2</v>
      </c>
    </row>
    <row r="2485" spans="7:8" x14ac:dyDescent="0.3">
      <c r="G2485" s="35">
        <v>2483</v>
      </c>
      <c r="H2485" s="239">
        <f t="shared" ca="1" si="51"/>
        <v>-2.5216195459157657E-2</v>
      </c>
    </row>
    <row r="2486" spans="7:8" x14ac:dyDescent="0.3">
      <c r="G2486" s="35">
        <v>2484</v>
      </c>
      <c r="H2486" s="239">
        <f t="shared" ca="1" si="51"/>
        <v>8.709609277353491E-3</v>
      </c>
    </row>
    <row r="2487" spans="7:8" x14ac:dyDescent="0.3">
      <c r="G2487" s="35">
        <v>2485</v>
      </c>
      <c r="H2487" s="239">
        <f t="shared" ca="1" si="51"/>
        <v>5.1490352028812718E-4</v>
      </c>
    </row>
    <row r="2488" spans="7:8" x14ac:dyDescent="0.3">
      <c r="G2488" s="35">
        <v>2486</v>
      </c>
      <c r="H2488" s="239">
        <f t="shared" ca="1" si="51"/>
        <v>1.2901179990401392E-2</v>
      </c>
    </row>
    <row r="2489" spans="7:8" x14ac:dyDescent="0.3">
      <c r="G2489" s="35">
        <v>2487</v>
      </c>
      <c r="H2489" s="239">
        <f t="shared" ca="1" si="51"/>
        <v>1.6712982894539499E-2</v>
      </c>
    </row>
    <row r="2490" spans="7:8" x14ac:dyDescent="0.3">
      <c r="G2490" s="35">
        <v>2488</v>
      </c>
      <c r="H2490" s="239">
        <f t="shared" ca="1" si="51"/>
        <v>-2.7066035039534534E-2</v>
      </c>
    </row>
    <row r="2491" spans="7:8" x14ac:dyDescent="0.3">
      <c r="G2491" s="35">
        <v>2489</v>
      </c>
      <c r="H2491" s="239">
        <f t="shared" ca="1" si="51"/>
        <v>5.377563977248468E-3</v>
      </c>
    </row>
    <row r="2492" spans="7:8" x14ac:dyDescent="0.3">
      <c r="G2492" s="35">
        <v>2490</v>
      </c>
      <c r="H2492" s="239">
        <f t="shared" ca="1" si="51"/>
        <v>-3.0959151425027306E-2</v>
      </c>
    </row>
    <row r="2493" spans="7:8" x14ac:dyDescent="0.3">
      <c r="G2493" s="35">
        <v>2491</v>
      </c>
      <c r="H2493" s="239">
        <f t="shared" ca="1" si="51"/>
        <v>4.2887931214363441E-2</v>
      </c>
    </row>
    <row r="2494" spans="7:8" x14ac:dyDescent="0.3">
      <c r="G2494" s="35">
        <v>2492</v>
      </c>
      <c r="H2494" s="239">
        <f t="shared" ca="1" si="51"/>
        <v>-1.4575060551486975E-2</v>
      </c>
    </row>
    <row r="2495" spans="7:8" x14ac:dyDescent="0.3">
      <c r="G2495" s="35">
        <v>2493</v>
      </c>
      <c r="H2495" s="239">
        <f t="shared" ca="1" si="51"/>
        <v>3.0194126587502457E-3</v>
      </c>
    </row>
    <row r="2496" spans="7:8" x14ac:dyDescent="0.3">
      <c r="G2496" s="35">
        <v>2494</v>
      </c>
      <c r="H2496" s="239">
        <f t="shared" ca="1" si="51"/>
        <v>-1.1369270877442422E-3</v>
      </c>
    </row>
    <row r="2497" spans="7:8" x14ac:dyDescent="0.3">
      <c r="G2497" s="35">
        <v>2495</v>
      </c>
      <c r="H2497" s="239">
        <f t="shared" ca="1" si="51"/>
        <v>-4.7389790471717617E-2</v>
      </c>
    </row>
    <row r="2498" spans="7:8" x14ac:dyDescent="0.3">
      <c r="G2498" s="35">
        <v>2496</v>
      </c>
      <c r="H2498" s="239">
        <f t="shared" ca="1" si="51"/>
        <v>0.12412317112572149</v>
      </c>
    </row>
    <row r="2499" spans="7:8" x14ac:dyDescent="0.3">
      <c r="G2499" s="35">
        <v>2497</v>
      </c>
      <c r="H2499" s="239">
        <f t="shared" ca="1" si="51"/>
        <v>-1.5797665501125813E-2</v>
      </c>
    </row>
    <row r="2500" spans="7:8" x14ac:dyDescent="0.3">
      <c r="G2500" s="35">
        <v>2498</v>
      </c>
      <c r="H2500" s="239">
        <f t="shared" ref="H2500:H2563" ca="1" si="52">_xlfn.NORM.INV(RAND(),N$5,N$6)</f>
        <v>-2.0228024455384228E-2</v>
      </c>
    </row>
    <row r="2501" spans="7:8" x14ac:dyDescent="0.3">
      <c r="G2501" s="35">
        <v>2499</v>
      </c>
      <c r="H2501" s="239">
        <f t="shared" ca="1" si="52"/>
        <v>-2.8104156667747748E-2</v>
      </c>
    </row>
    <row r="2502" spans="7:8" x14ac:dyDescent="0.3">
      <c r="G2502" s="35">
        <v>2500</v>
      </c>
      <c r="H2502" s="239">
        <f t="shared" ca="1" si="52"/>
        <v>-6.8350715998684456E-3</v>
      </c>
    </row>
    <row r="2503" spans="7:8" x14ac:dyDescent="0.3">
      <c r="G2503" s="35">
        <v>2501</v>
      </c>
      <c r="H2503" s="239">
        <f t="shared" ca="1" si="52"/>
        <v>-7.3198884832508275E-3</v>
      </c>
    </row>
    <row r="2504" spans="7:8" x14ac:dyDescent="0.3">
      <c r="G2504" s="35">
        <v>2502</v>
      </c>
      <c r="H2504" s="239">
        <f t="shared" ca="1" si="52"/>
        <v>-9.6973362700615642E-3</v>
      </c>
    </row>
    <row r="2505" spans="7:8" x14ac:dyDescent="0.3">
      <c r="G2505" s="35">
        <v>2503</v>
      </c>
      <c r="H2505" s="239">
        <f t="shared" ca="1" si="52"/>
        <v>1.5340830433381657E-2</v>
      </c>
    </row>
    <row r="2506" spans="7:8" x14ac:dyDescent="0.3">
      <c r="G2506" s="35">
        <v>2504</v>
      </c>
      <c r="H2506" s="239">
        <f t="shared" ca="1" si="52"/>
        <v>3.1476165106933546E-2</v>
      </c>
    </row>
    <row r="2507" spans="7:8" x14ac:dyDescent="0.3">
      <c r="G2507" s="35">
        <v>2505</v>
      </c>
      <c r="H2507" s="239">
        <f t="shared" ca="1" si="52"/>
        <v>4.3009410344805148E-2</v>
      </c>
    </row>
    <row r="2508" spans="7:8" x14ac:dyDescent="0.3">
      <c r="G2508" s="35">
        <v>2506</v>
      </c>
      <c r="H2508" s="239">
        <f t="shared" ca="1" si="52"/>
        <v>1.8906515726380482E-2</v>
      </c>
    </row>
    <row r="2509" spans="7:8" x14ac:dyDescent="0.3">
      <c r="G2509" s="35">
        <v>2507</v>
      </c>
      <c r="H2509" s="239">
        <f t="shared" ca="1" si="52"/>
        <v>-2.5176960785879349E-2</v>
      </c>
    </row>
    <row r="2510" spans="7:8" x14ac:dyDescent="0.3">
      <c r="G2510" s="35">
        <v>2508</v>
      </c>
      <c r="H2510" s="239">
        <f t="shared" ca="1" si="52"/>
        <v>-1.487243148818556E-2</v>
      </c>
    </row>
    <row r="2511" spans="7:8" x14ac:dyDescent="0.3">
      <c r="G2511" s="35">
        <v>2509</v>
      </c>
      <c r="H2511" s="239">
        <f t="shared" ca="1" si="52"/>
        <v>7.4581454156018882E-3</v>
      </c>
    </row>
    <row r="2512" spans="7:8" x14ac:dyDescent="0.3">
      <c r="G2512" s="35">
        <v>2510</v>
      </c>
      <c r="H2512" s="239">
        <f t="shared" ca="1" si="52"/>
        <v>-4.4698297482291184E-2</v>
      </c>
    </row>
    <row r="2513" spans="7:8" x14ac:dyDescent="0.3">
      <c r="G2513" s="35">
        <v>2511</v>
      </c>
      <c r="H2513" s="239">
        <f t="shared" ca="1" si="52"/>
        <v>-1.8315815055538292E-2</v>
      </c>
    </row>
    <row r="2514" spans="7:8" x14ac:dyDescent="0.3">
      <c r="G2514" s="35">
        <v>2512</v>
      </c>
      <c r="H2514" s="239">
        <f t="shared" ca="1" si="52"/>
        <v>1.7106441237871785E-2</v>
      </c>
    </row>
    <row r="2515" spans="7:8" x14ac:dyDescent="0.3">
      <c r="G2515" s="35">
        <v>2513</v>
      </c>
      <c r="H2515" s="239">
        <f t="shared" ca="1" si="52"/>
        <v>-2.36167570880714E-2</v>
      </c>
    </row>
    <row r="2516" spans="7:8" x14ac:dyDescent="0.3">
      <c r="G2516" s="35">
        <v>2514</v>
      </c>
      <c r="H2516" s="239">
        <f t="shared" ca="1" si="52"/>
        <v>-6.7532589254699751E-2</v>
      </c>
    </row>
    <row r="2517" spans="7:8" x14ac:dyDescent="0.3">
      <c r="G2517" s="35">
        <v>2515</v>
      </c>
      <c r="H2517" s="239">
        <f t="shared" ca="1" si="52"/>
        <v>2.6113112742268942E-2</v>
      </c>
    </row>
    <row r="2518" spans="7:8" x14ac:dyDescent="0.3">
      <c r="G2518" s="35">
        <v>2516</v>
      </c>
      <c r="H2518" s="239">
        <f t="shared" ca="1" si="52"/>
        <v>3.8210943355565137E-2</v>
      </c>
    </row>
    <row r="2519" spans="7:8" x14ac:dyDescent="0.3">
      <c r="G2519" s="35">
        <v>2517</v>
      </c>
      <c r="H2519" s="239">
        <f t="shared" ca="1" si="52"/>
        <v>1.7131288564227218E-2</v>
      </c>
    </row>
    <row r="2520" spans="7:8" x14ac:dyDescent="0.3">
      <c r="G2520" s="35">
        <v>2518</v>
      </c>
      <c r="H2520" s="239">
        <f t="shared" ca="1" si="52"/>
        <v>-1.8488286316741859E-3</v>
      </c>
    </row>
    <row r="2521" spans="7:8" x14ac:dyDescent="0.3">
      <c r="G2521" s="35">
        <v>2519</v>
      </c>
      <c r="H2521" s="239">
        <f t="shared" ca="1" si="52"/>
        <v>-6.742299261594815E-4</v>
      </c>
    </row>
    <row r="2522" spans="7:8" x14ac:dyDescent="0.3">
      <c r="G2522" s="35">
        <v>2520</v>
      </c>
      <c r="H2522" s="239">
        <f t="shared" ca="1" si="52"/>
        <v>4.5897336064180137E-2</v>
      </c>
    </row>
    <row r="2523" spans="7:8" x14ac:dyDescent="0.3">
      <c r="G2523" s="35">
        <v>2521</v>
      </c>
      <c r="H2523" s="239">
        <f t="shared" ca="1" si="52"/>
        <v>1.1318098522263825E-2</v>
      </c>
    </row>
    <row r="2524" spans="7:8" x14ac:dyDescent="0.3">
      <c r="G2524" s="35">
        <v>2522</v>
      </c>
      <c r="H2524" s="239">
        <f t="shared" ca="1" si="52"/>
        <v>1.7217381151556781E-2</v>
      </c>
    </row>
    <row r="2525" spans="7:8" x14ac:dyDescent="0.3">
      <c r="G2525" s="35">
        <v>2523</v>
      </c>
      <c r="H2525" s="239">
        <f t="shared" ca="1" si="52"/>
        <v>-6.9478935870897649E-3</v>
      </c>
    </row>
    <row r="2526" spans="7:8" x14ac:dyDescent="0.3">
      <c r="G2526" s="35">
        <v>2524</v>
      </c>
      <c r="H2526" s="239">
        <f t="shared" ca="1" si="52"/>
        <v>2.5026985593288045E-2</v>
      </c>
    </row>
    <row r="2527" spans="7:8" x14ac:dyDescent="0.3">
      <c r="G2527" s="35">
        <v>2525</v>
      </c>
      <c r="H2527" s="239">
        <f t="shared" ca="1" si="52"/>
        <v>1.0667808809570571E-3</v>
      </c>
    </row>
    <row r="2528" spans="7:8" x14ac:dyDescent="0.3">
      <c r="G2528" s="35">
        <v>2526</v>
      </c>
      <c r="H2528" s="239">
        <f t="shared" ca="1" si="52"/>
        <v>-4.1426857813721907E-2</v>
      </c>
    </row>
    <row r="2529" spans="7:8" x14ac:dyDescent="0.3">
      <c r="G2529" s="35">
        <v>2527</v>
      </c>
      <c r="H2529" s="239">
        <f t="shared" ca="1" si="52"/>
        <v>-2.4100318750465949E-2</v>
      </c>
    </row>
    <row r="2530" spans="7:8" x14ac:dyDescent="0.3">
      <c r="G2530" s="35">
        <v>2528</v>
      </c>
      <c r="H2530" s="239">
        <f t="shared" ca="1" si="52"/>
        <v>-6.0526630830421271E-2</v>
      </c>
    </row>
    <row r="2531" spans="7:8" x14ac:dyDescent="0.3">
      <c r="G2531" s="35">
        <v>2529</v>
      </c>
      <c r="H2531" s="239">
        <f t="shared" ca="1" si="52"/>
        <v>-4.8662393620705511E-3</v>
      </c>
    </row>
    <row r="2532" spans="7:8" x14ac:dyDescent="0.3">
      <c r="G2532" s="35">
        <v>2530</v>
      </c>
      <c r="H2532" s="239">
        <f t="shared" ca="1" si="52"/>
        <v>2.2238163516364335E-2</v>
      </c>
    </row>
    <row r="2533" spans="7:8" x14ac:dyDescent="0.3">
      <c r="G2533" s="35">
        <v>2531</v>
      </c>
      <c r="H2533" s="239">
        <f t="shared" ca="1" si="52"/>
        <v>-2.746851080122694E-2</v>
      </c>
    </row>
    <row r="2534" spans="7:8" x14ac:dyDescent="0.3">
      <c r="G2534" s="35">
        <v>2532</v>
      </c>
      <c r="H2534" s="239">
        <f t="shared" ca="1" si="52"/>
        <v>9.2515792786981542E-3</v>
      </c>
    </row>
    <row r="2535" spans="7:8" x14ac:dyDescent="0.3">
      <c r="G2535" s="35">
        <v>2533</v>
      </c>
      <c r="H2535" s="239">
        <f t="shared" ca="1" si="52"/>
        <v>-1.6408099719174535E-2</v>
      </c>
    </row>
    <row r="2536" spans="7:8" x14ac:dyDescent="0.3">
      <c r="G2536" s="35">
        <v>2534</v>
      </c>
      <c r="H2536" s="239">
        <f t="shared" ca="1" si="52"/>
        <v>8.2904208545612514E-3</v>
      </c>
    </row>
    <row r="2537" spans="7:8" x14ac:dyDescent="0.3">
      <c r="G2537" s="35">
        <v>2535</v>
      </c>
      <c r="H2537" s="239">
        <f t="shared" ca="1" si="52"/>
        <v>-4.8876481843510386E-2</v>
      </c>
    </row>
    <row r="2538" spans="7:8" x14ac:dyDescent="0.3">
      <c r="G2538" s="35">
        <v>2536</v>
      </c>
      <c r="H2538" s="239">
        <f t="shared" ca="1" si="52"/>
        <v>-8.8506815813734971E-3</v>
      </c>
    </row>
    <row r="2539" spans="7:8" x14ac:dyDescent="0.3">
      <c r="G2539" s="35">
        <v>2537</v>
      </c>
      <c r="H2539" s="239">
        <f t="shared" ca="1" si="52"/>
        <v>-1.7075300747102781E-2</v>
      </c>
    </row>
    <row r="2540" spans="7:8" x14ac:dyDescent="0.3">
      <c r="G2540" s="35">
        <v>2538</v>
      </c>
      <c r="H2540" s="239">
        <f t="shared" ca="1" si="52"/>
        <v>1.551402250348121E-2</v>
      </c>
    </row>
    <row r="2541" spans="7:8" x14ac:dyDescent="0.3">
      <c r="G2541" s="35">
        <v>2539</v>
      </c>
      <c r="H2541" s="239">
        <f t="shared" ca="1" si="52"/>
        <v>4.125566168021215E-2</v>
      </c>
    </row>
    <row r="2542" spans="7:8" x14ac:dyDescent="0.3">
      <c r="G2542" s="35">
        <v>2540</v>
      </c>
      <c r="H2542" s="239">
        <f t="shared" ca="1" si="52"/>
        <v>-6.1976108971328527E-2</v>
      </c>
    </row>
    <row r="2543" spans="7:8" x14ac:dyDescent="0.3">
      <c r="G2543" s="35">
        <v>2541</v>
      </c>
      <c r="H2543" s="239">
        <f t="shared" ca="1" si="52"/>
        <v>-2.9227527189636615E-2</v>
      </c>
    </row>
    <row r="2544" spans="7:8" x14ac:dyDescent="0.3">
      <c r="G2544" s="35">
        <v>2542</v>
      </c>
      <c r="H2544" s="239">
        <f t="shared" ca="1" si="52"/>
        <v>2.9649964477412988E-2</v>
      </c>
    </row>
    <row r="2545" spans="7:8" x14ac:dyDescent="0.3">
      <c r="G2545" s="35">
        <v>2543</v>
      </c>
      <c r="H2545" s="239">
        <f t="shared" ca="1" si="52"/>
        <v>-4.4912608358816546E-2</v>
      </c>
    </row>
    <row r="2546" spans="7:8" x14ac:dyDescent="0.3">
      <c r="G2546" s="35">
        <v>2544</v>
      </c>
      <c r="H2546" s="239">
        <f t="shared" ca="1" si="52"/>
        <v>-1.0797768555246241E-2</v>
      </c>
    </row>
    <row r="2547" spans="7:8" x14ac:dyDescent="0.3">
      <c r="G2547" s="35">
        <v>2545</v>
      </c>
      <c r="H2547" s="239">
        <f t="shared" ca="1" si="52"/>
        <v>6.1183075217469657E-2</v>
      </c>
    </row>
    <row r="2548" spans="7:8" x14ac:dyDescent="0.3">
      <c r="G2548" s="35">
        <v>2546</v>
      </c>
      <c r="H2548" s="239">
        <f t="shared" ca="1" si="52"/>
        <v>6.6872553973345399E-3</v>
      </c>
    </row>
    <row r="2549" spans="7:8" x14ac:dyDescent="0.3">
      <c r="G2549" s="35">
        <v>2547</v>
      </c>
      <c r="H2549" s="239">
        <f t="shared" ca="1" si="52"/>
        <v>-5.3435362226734312E-2</v>
      </c>
    </row>
    <row r="2550" spans="7:8" x14ac:dyDescent="0.3">
      <c r="G2550" s="35">
        <v>2548</v>
      </c>
      <c r="H2550" s="239">
        <f t="shared" ca="1" si="52"/>
        <v>1.4592809967724569E-2</v>
      </c>
    </row>
    <row r="2551" spans="7:8" x14ac:dyDescent="0.3">
      <c r="G2551" s="35">
        <v>2549</v>
      </c>
      <c r="H2551" s="239">
        <f t="shared" ca="1" si="52"/>
        <v>-6.7607990090869874E-2</v>
      </c>
    </row>
    <row r="2552" spans="7:8" x14ac:dyDescent="0.3">
      <c r="G2552" s="35">
        <v>2550</v>
      </c>
      <c r="H2552" s="239">
        <f t="shared" ca="1" si="52"/>
        <v>-3.1694532680899216E-2</v>
      </c>
    </row>
    <row r="2553" spans="7:8" x14ac:dyDescent="0.3">
      <c r="G2553" s="35">
        <v>2551</v>
      </c>
      <c r="H2553" s="239">
        <f t="shared" ca="1" si="52"/>
        <v>6.9247924748881889E-2</v>
      </c>
    </row>
    <row r="2554" spans="7:8" x14ac:dyDescent="0.3">
      <c r="G2554" s="35">
        <v>2552</v>
      </c>
      <c r="H2554" s="239">
        <f t="shared" ca="1" si="52"/>
        <v>1.4120629618988162E-2</v>
      </c>
    </row>
    <row r="2555" spans="7:8" x14ac:dyDescent="0.3">
      <c r="G2555" s="35">
        <v>2553</v>
      </c>
      <c r="H2555" s="239">
        <f t="shared" ca="1" si="52"/>
        <v>-4.2337886522397901E-2</v>
      </c>
    </row>
    <row r="2556" spans="7:8" x14ac:dyDescent="0.3">
      <c r="G2556" s="35">
        <v>2554</v>
      </c>
      <c r="H2556" s="239">
        <f t="shared" ca="1" si="52"/>
        <v>6.0051825559546967E-3</v>
      </c>
    </row>
    <row r="2557" spans="7:8" x14ac:dyDescent="0.3">
      <c r="G2557" s="35">
        <v>2555</v>
      </c>
      <c r="H2557" s="239">
        <f t="shared" ca="1" si="52"/>
        <v>-9.538543956151932E-3</v>
      </c>
    </row>
    <row r="2558" spans="7:8" x14ac:dyDescent="0.3">
      <c r="G2558" s="35">
        <v>2556</v>
      </c>
      <c r="H2558" s="239">
        <f t="shared" ca="1" si="52"/>
        <v>2.8145145623656435E-2</v>
      </c>
    </row>
    <row r="2559" spans="7:8" x14ac:dyDescent="0.3">
      <c r="G2559" s="35">
        <v>2557</v>
      </c>
      <c r="H2559" s="239">
        <f t="shared" ca="1" si="52"/>
        <v>4.0765814052613501E-2</v>
      </c>
    </row>
    <row r="2560" spans="7:8" x14ac:dyDescent="0.3">
      <c r="G2560" s="35">
        <v>2558</v>
      </c>
      <c r="H2560" s="239">
        <f t="shared" ca="1" si="52"/>
        <v>5.6724113903066212E-2</v>
      </c>
    </row>
    <row r="2561" spans="7:8" x14ac:dyDescent="0.3">
      <c r="G2561" s="35">
        <v>2559</v>
      </c>
      <c r="H2561" s="239">
        <f t="shared" ca="1" si="52"/>
        <v>-2.9944911026437749E-2</v>
      </c>
    </row>
    <row r="2562" spans="7:8" x14ac:dyDescent="0.3">
      <c r="G2562" s="35">
        <v>2560</v>
      </c>
      <c r="H2562" s="239">
        <f t="shared" ca="1" si="52"/>
        <v>-2.7222418767625881E-2</v>
      </c>
    </row>
    <row r="2563" spans="7:8" x14ac:dyDescent="0.3">
      <c r="G2563" s="35">
        <v>2561</v>
      </c>
      <c r="H2563" s="239">
        <f t="shared" ca="1" si="52"/>
        <v>3.2501566664897209E-2</v>
      </c>
    </row>
    <row r="2564" spans="7:8" x14ac:dyDescent="0.3">
      <c r="G2564" s="35">
        <v>2562</v>
      </c>
      <c r="H2564" s="239">
        <f t="shared" ref="H2564:H2627" ca="1" si="53">_xlfn.NORM.INV(RAND(),N$5,N$6)</f>
        <v>-1.7536706779724059E-2</v>
      </c>
    </row>
    <row r="2565" spans="7:8" x14ac:dyDescent="0.3">
      <c r="G2565" s="35">
        <v>2563</v>
      </c>
      <c r="H2565" s="239">
        <f t="shared" ca="1" si="53"/>
        <v>-7.6918526483786267E-3</v>
      </c>
    </row>
    <row r="2566" spans="7:8" x14ac:dyDescent="0.3">
      <c r="G2566" s="35">
        <v>2564</v>
      </c>
      <c r="H2566" s="239">
        <f t="shared" ca="1" si="53"/>
        <v>-1.5723819221924857E-2</v>
      </c>
    </row>
    <row r="2567" spans="7:8" x14ac:dyDescent="0.3">
      <c r="G2567" s="35">
        <v>2565</v>
      </c>
      <c r="H2567" s="239">
        <f t="shared" ca="1" si="53"/>
        <v>2.6841261910288761E-3</v>
      </c>
    </row>
    <row r="2568" spans="7:8" x14ac:dyDescent="0.3">
      <c r="G2568" s="35">
        <v>2566</v>
      </c>
      <c r="H2568" s="239">
        <f t="shared" ca="1" si="53"/>
        <v>1.728090584013655E-2</v>
      </c>
    </row>
    <row r="2569" spans="7:8" x14ac:dyDescent="0.3">
      <c r="G2569" s="35">
        <v>2567</v>
      </c>
      <c r="H2569" s="239">
        <f t="shared" ca="1" si="53"/>
        <v>3.7152546416315563E-3</v>
      </c>
    </row>
    <row r="2570" spans="7:8" x14ac:dyDescent="0.3">
      <c r="G2570" s="35">
        <v>2568</v>
      </c>
      <c r="H2570" s="239">
        <f t="shared" ca="1" si="53"/>
        <v>-2.9297931649951717E-2</v>
      </c>
    </row>
    <row r="2571" spans="7:8" x14ac:dyDescent="0.3">
      <c r="G2571" s="35">
        <v>2569</v>
      </c>
      <c r="H2571" s="239">
        <f t="shared" ca="1" si="53"/>
        <v>-2.1321220083856122E-2</v>
      </c>
    </row>
    <row r="2572" spans="7:8" x14ac:dyDescent="0.3">
      <c r="G2572" s="35">
        <v>2570</v>
      </c>
      <c r="H2572" s="239">
        <f t="shared" ca="1" si="53"/>
        <v>5.3213699261719406E-3</v>
      </c>
    </row>
    <row r="2573" spans="7:8" x14ac:dyDescent="0.3">
      <c r="G2573" s="35">
        <v>2571</v>
      </c>
      <c r="H2573" s="239">
        <f t="shared" ca="1" si="53"/>
        <v>6.323862094791935E-2</v>
      </c>
    </row>
    <row r="2574" spans="7:8" x14ac:dyDescent="0.3">
      <c r="G2574" s="35">
        <v>2572</v>
      </c>
      <c r="H2574" s="239">
        <f t="shared" ca="1" si="53"/>
        <v>-3.8870022861634212E-2</v>
      </c>
    </row>
    <row r="2575" spans="7:8" x14ac:dyDescent="0.3">
      <c r="G2575" s="35">
        <v>2573</v>
      </c>
      <c r="H2575" s="239">
        <f t="shared" ca="1" si="53"/>
        <v>2.0635042008756033E-2</v>
      </c>
    </row>
    <row r="2576" spans="7:8" x14ac:dyDescent="0.3">
      <c r="G2576" s="35">
        <v>2574</v>
      </c>
      <c r="H2576" s="239">
        <f t="shared" ca="1" si="53"/>
        <v>-6.4408765405880907E-3</v>
      </c>
    </row>
    <row r="2577" spans="7:8" x14ac:dyDescent="0.3">
      <c r="G2577" s="35">
        <v>2575</v>
      </c>
      <c r="H2577" s="239">
        <f t="shared" ca="1" si="53"/>
        <v>-4.7794651716391535E-3</v>
      </c>
    </row>
    <row r="2578" spans="7:8" x14ac:dyDescent="0.3">
      <c r="G2578" s="35">
        <v>2576</v>
      </c>
      <c r="H2578" s="239">
        <f t="shared" ca="1" si="53"/>
        <v>-6.8263371887191965E-4</v>
      </c>
    </row>
    <row r="2579" spans="7:8" x14ac:dyDescent="0.3">
      <c r="G2579" s="35">
        <v>2577</v>
      </c>
      <c r="H2579" s="239">
        <f t="shared" ca="1" si="53"/>
        <v>2.9465719848590908E-3</v>
      </c>
    </row>
    <row r="2580" spans="7:8" x14ac:dyDescent="0.3">
      <c r="G2580" s="35">
        <v>2578</v>
      </c>
      <c r="H2580" s="239">
        <f t="shared" ca="1" si="53"/>
        <v>8.7903427893526818E-3</v>
      </c>
    </row>
    <row r="2581" spans="7:8" x14ac:dyDescent="0.3">
      <c r="G2581" s="35">
        <v>2579</v>
      </c>
      <c r="H2581" s="239">
        <f t="shared" ca="1" si="53"/>
        <v>3.356920751435595E-2</v>
      </c>
    </row>
    <row r="2582" spans="7:8" x14ac:dyDescent="0.3">
      <c r="G2582" s="35">
        <v>2580</v>
      </c>
      <c r="H2582" s="239">
        <f t="shared" ca="1" si="53"/>
        <v>-7.7554850400541803E-2</v>
      </c>
    </row>
    <row r="2583" spans="7:8" x14ac:dyDescent="0.3">
      <c r="G2583" s="35">
        <v>2581</v>
      </c>
      <c r="H2583" s="239">
        <f t="shared" ca="1" si="53"/>
        <v>2.1457273415675764E-2</v>
      </c>
    </row>
    <row r="2584" spans="7:8" x14ac:dyDescent="0.3">
      <c r="G2584" s="35">
        <v>2582</v>
      </c>
      <c r="H2584" s="239">
        <f t="shared" ca="1" si="53"/>
        <v>-7.3680016992627231E-2</v>
      </c>
    </row>
    <row r="2585" spans="7:8" x14ac:dyDescent="0.3">
      <c r="G2585" s="35">
        <v>2583</v>
      </c>
      <c r="H2585" s="239">
        <f t="shared" ca="1" si="53"/>
        <v>3.1919914462497294E-3</v>
      </c>
    </row>
    <row r="2586" spans="7:8" x14ac:dyDescent="0.3">
      <c r="G2586" s="35">
        <v>2584</v>
      </c>
      <c r="H2586" s="239">
        <f t="shared" ca="1" si="53"/>
        <v>2.010487597324637E-2</v>
      </c>
    </row>
    <row r="2587" spans="7:8" x14ac:dyDescent="0.3">
      <c r="G2587" s="35">
        <v>2585</v>
      </c>
      <c r="H2587" s="239">
        <f t="shared" ca="1" si="53"/>
        <v>3.8527745893034468E-2</v>
      </c>
    </row>
    <row r="2588" spans="7:8" x14ac:dyDescent="0.3">
      <c r="G2588" s="35">
        <v>2586</v>
      </c>
      <c r="H2588" s="239">
        <f t="shared" ca="1" si="53"/>
        <v>-3.6010459779111437E-2</v>
      </c>
    </row>
    <row r="2589" spans="7:8" x14ac:dyDescent="0.3">
      <c r="G2589" s="35">
        <v>2587</v>
      </c>
      <c r="H2589" s="239">
        <f t="shared" ca="1" si="53"/>
        <v>-1.6377189865801844E-2</v>
      </c>
    </row>
    <row r="2590" spans="7:8" x14ac:dyDescent="0.3">
      <c r="G2590" s="35">
        <v>2588</v>
      </c>
      <c r="H2590" s="239">
        <f t="shared" ca="1" si="53"/>
        <v>-8.803798384675026E-3</v>
      </c>
    </row>
    <row r="2591" spans="7:8" x14ac:dyDescent="0.3">
      <c r="G2591" s="35">
        <v>2589</v>
      </c>
      <c r="H2591" s="239">
        <f t="shared" ca="1" si="53"/>
        <v>-4.2194241428483506E-2</v>
      </c>
    </row>
    <row r="2592" spans="7:8" x14ac:dyDescent="0.3">
      <c r="G2592" s="35">
        <v>2590</v>
      </c>
      <c r="H2592" s="239">
        <f t="shared" ca="1" si="53"/>
        <v>2.3116991235590471E-2</v>
      </c>
    </row>
    <row r="2593" spans="7:8" x14ac:dyDescent="0.3">
      <c r="G2593" s="35">
        <v>2591</v>
      </c>
      <c r="H2593" s="239">
        <f t="shared" ca="1" si="53"/>
        <v>4.9027176373366427E-2</v>
      </c>
    </row>
    <row r="2594" spans="7:8" x14ac:dyDescent="0.3">
      <c r="G2594" s="35">
        <v>2592</v>
      </c>
      <c r="H2594" s="239">
        <f t="shared" ca="1" si="53"/>
        <v>1.458336368954331E-2</v>
      </c>
    </row>
    <row r="2595" spans="7:8" x14ac:dyDescent="0.3">
      <c r="G2595" s="35">
        <v>2593</v>
      </c>
      <c r="H2595" s="239">
        <f t="shared" ca="1" si="53"/>
        <v>-2.9510464905917664E-2</v>
      </c>
    </row>
    <row r="2596" spans="7:8" x14ac:dyDescent="0.3">
      <c r="G2596" s="35">
        <v>2594</v>
      </c>
      <c r="H2596" s="239">
        <f t="shared" ca="1" si="53"/>
        <v>8.8235392598011615E-3</v>
      </c>
    </row>
    <row r="2597" spans="7:8" x14ac:dyDescent="0.3">
      <c r="G2597" s="35">
        <v>2595</v>
      </c>
      <c r="H2597" s="239">
        <f t="shared" ca="1" si="53"/>
        <v>-2.40541756066424E-2</v>
      </c>
    </row>
    <row r="2598" spans="7:8" x14ac:dyDescent="0.3">
      <c r="G2598" s="35">
        <v>2596</v>
      </c>
      <c r="H2598" s="239">
        <f t="shared" ca="1" si="53"/>
        <v>3.2142615199260441E-2</v>
      </c>
    </row>
    <row r="2599" spans="7:8" x14ac:dyDescent="0.3">
      <c r="G2599" s="35">
        <v>2597</v>
      </c>
      <c r="H2599" s="239">
        <f t="shared" ca="1" si="53"/>
        <v>9.2597993837047303E-3</v>
      </c>
    </row>
    <row r="2600" spans="7:8" x14ac:dyDescent="0.3">
      <c r="G2600" s="35">
        <v>2598</v>
      </c>
      <c r="H2600" s="239">
        <f t="shared" ca="1" si="53"/>
        <v>1.6588164091164051E-2</v>
      </c>
    </row>
    <row r="2601" spans="7:8" x14ac:dyDescent="0.3">
      <c r="G2601" s="35">
        <v>2599</v>
      </c>
      <c r="H2601" s="239">
        <f t="shared" ca="1" si="53"/>
        <v>3.0591294327496365E-2</v>
      </c>
    </row>
    <row r="2602" spans="7:8" x14ac:dyDescent="0.3">
      <c r="G2602" s="35">
        <v>2600</v>
      </c>
      <c r="H2602" s="239">
        <f t="shared" ca="1" si="53"/>
        <v>8.3292286598223991E-2</v>
      </c>
    </row>
    <row r="2603" spans="7:8" x14ac:dyDescent="0.3">
      <c r="G2603" s="35">
        <v>2601</v>
      </c>
      <c r="H2603" s="239">
        <f t="shared" ca="1" si="53"/>
        <v>6.0635762676792444E-3</v>
      </c>
    </row>
    <row r="2604" spans="7:8" x14ac:dyDescent="0.3">
      <c r="G2604" s="35">
        <v>2602</v>
      </c>
      <c r="H2604" s="239">
        <f t="shared" ca="1" si="53"/>
        <v>-3.9542086657207414E-3</v>
      </c>
    </row>
    <row r="2605" spans="7:8" x14ac:dyDescent="0.3">
      <c r="G2605" s="35">
        <v>2603</v>
      </c>
      <c r="H2605" s="239">
        <f t="shared" ca="1" si="53"/>
        <v>-2.841068043319061E-3</v>
      </c>
    </row>
    <row r="2606" spans="7:8" x14ac:dyDescent="0.3">
      <c r="G2606" s="35">
        <v>2604</v>
      </c>
      <c r="H2606" s="239">
        <f t="shared" ca="1" si="53"/>
        <v>4.969037814309709E-2</v>
      </c>
    </row>
    <row r="2607" spans="7:8" x14ac:dyDescent="0.3">
      <c r="G2607" s="35">
        <v>2605</v>
      </c>
      <c r="H2607" s="239">
        <f t="shared" ca="1" si="53"/>
        <v>2.3976854694817661E-2</v>
      </c>
    </row>
    <row r="2608" spans="7:8" x14ac:dyDescent="0.3">
      <c r="G2608" s="35">
        <v>2606</v>
      </c>
      <c r="H2608" s="239">
        <f t="shared" ca="1" si="53"/>
        <v>-3.6666951176644667E-2</v>
      </c>
    </row>
    <row r="2609" spans="7:8" x14ac:dyDescent="0.3">
      <c r="G2609" s="35">
        <v>2607</v>
      </c>
      <c r="H2609" s="239">
        <f t="shared" ca="1" si="53"/>
        <v>8.2049691767076931E-3</v>
      </c>
    </row>
    <row r="2610" spans="7:8" x14ac:dyDescent="0.3">
      <c r="G2610" s="35">
        <v>2608</v>
      </c>
      <c r="H2610" s="239">
        <f t="shared" ca="1" si="53"/>
        <v>1.2286678848860633E-2</v>
      </c>
    </row>
    <row r="2611" spans="7:8" x14ac:dyDescent="0.3">
      <c r="G2611" s="35">
        <v>2609</v>
      </c>
      <c r="H2611" s="239">
        <f t="shared" ca="1" si="53"/>
        <v>2.6075509191822117E-2</v>
      </c>
    </row>
    <row r="2612" spans="7:8" x14ac:dyDescent="0.3">
      <c r="G2612" s="35">
        <v>2610</v>
      </c>
      <c r="H2612" s="239">
        <f t="shared" ca="1" si="53"/>
        <v>4.3727865918178677E-2</v>
      </c>
    </row>
    <row r="2613" spans="7:8" x14ac:dyDescent="0.3">
      <c r="G2613" s="35">
        <v>2611</v>
      </c>
      <c r="H2613" s="239">
        <f t="shared" ca="1" si="53"/>
        <v>2.0882748555605098E-3</v>
      </c>
    </row>
    <row r="2614" spans="7:8" x14ac:dyDescent="0.3">
      <c r="G2614" s="35">
        <v>2612</v>
      </c>
      <c r="H2614" s="239">
        <f t="shared" ca="1" si="53"/>
        <v>3.0622642233295989E-2</v>
      </c>
    </row>
    <row r="2615" spans="7:8" x14ac:dyDescent="0.3">
      <c r="G2615" s="35">
        <v>2613</v>
      </c>
      <c r="H2615" s="239">
        <f t="shared" ca="1" si="53"/>
        <v>2.1606002408023017E-2</v>
      </c>
    </row>
    <row r="2616" spans="7:8" x14ac:dyDescent="0.3">
      <c r="G2616" s="35">
        <v>2614</v>
      </c>
      <c r="H2616" s="239">
        <f t="shared" ca="1" si="53"/>
        <v>9.3447828335970172E-3</v>
      </c>
    </row>
    <row r="2617" spans="7:8" x14ac:dyDescent="0.3">
      <c r="G2617" s="35">
        <v>2615</v>
      </c>
      <c r="H2617" s="239">
        <f t="shared" ca="1" si="53"/>
        <v>5.8170885317946189E-2</v>
      </c>
    </row>
    <row r="2618" spans="7:8" x14ac:dyDescent="0.3">
      <c r="G2618" s="35">
        <v>2616</v>
      </c>
      <c r="H2618" s="239">
        <f t="shared" ca="1" si="53"/>
        <v>-5.8284120075269653E-2</v>
      </c>
    </row>
    <row r="2619" spans="7:8" x14ac:dyDescent="0.3">
      <c r="G2619" s="35">
        <v>2617</v>
      </c>
      <c r="H2619" s="239">
        <f t="shared" ca="1" si="53"/>
        <v>-2.1294313460155822E-2</v>
      </c>
    </row>
    <row r="2620" spans="7:8" x14ac:dyDescent="0.3">
      <c r="G2620" s="35">
        <v>2618</v>
      </c>
      <c r="H2620" s="239">
        <f t="shared" ca="1" si="53"/>
        <v>-1.0464571129471276E-2</v>
      </c>
    </row>
    <row r="2621" spans="7:8" x14ac:dyDescent="0.3">
      <c r="G2621" s="35">
        <v>2619</v>
      </c>
      <c r="H2621" s="239">
        <f t="shared" ca="1" si="53"/>
        <v>3.243717750028554E-2</v>
      </c>
    </row>
    <row r="2622" spans="7:8" x14ac:dyDescent="0.3">
      <c r="G2622" s="35">
        <v>2620</v>
      </c>
      <c r="H2622" s="239">
        <f t="shared" ca="1" si="53"/>
        <v>5.1142341952709509E-2</v>
      </c>
    </row>
    <row r="2623" spans="7:8" x14ac:dyDescent="0.3">
      <c r="G2623" s="35">
        <v>2621</v>
      </c>
      <c r="H2623" s="239">
        <f t="shared" ca="1" si="53"/>
        <v>5.4328157026294628E-2</v>
      </c>
    </row>
    <row r="2624" spans="7:8" x14ac:dyDescent="0.3">
      <c r="G2624" s="35">
        <v>2622</v>
      </c>
      <c r="H2624" s="239">
        <f t="shared" ca="1" si="53"/>
        <v>-7.4828582341477115E-2</v>
      </c>
    </row>
    <row r="2625" spans="7:8" x14ac:dyDescent="0.3">
      <c r="G2625" s="35">
        <v>2623</v>
      </c>
      <c r="H2625" s="239">
        <f t="shared" ca="1" si="53"/>
        <v>5.6779101540169498E-2</v>
      </c>
    </row>
    <row r="2626" spans="7:8" x14ac:dyDescent="0.3">
      <c r="G2626" s="35">
        <v>2624</v>
      </c>
      <c r="H2626" s="239">
        <f t="shared" ca="1" si="53"/>
        <v>2.8468049144327802E-2</v>
      </c>
    </row>
    <row r="2627" spans="7:8" x14ac:dyDescent="0.3">
      <c r="G2627" s="35">
        <v>2625</v>
      </c>
      <c r="H2627" s="239">
        <f t="shared" ca="1" si="53"/>
        <v>5.0182000631160163E-2</v>
      </c>
    </row>
    <row r="2628" spans="7:8" x14ac:dyDescent="0.3">
      <c r="G2628" s="35">
        <v>2626</v>
      </c>
      <c r="H2628" s="239">
        <f t="shared" ref="H2628:H2691" ca="1" si="54">_xlfn.NORM.INV(RAND(),N$5,N$6)</f>
        <v>5.5992580640997142E-4</v>
      </c>
    </row>
    <row r="2629" spans="7:8" x14ac:dyDescent="0.3">
      <c r="G2629" s="35">
        <v>2627</v>
      </c>
      <c r="H2629" s="239">
        <f t="shared" ca="1" si="54"/>
        <v>1.4331238870223327E-2</v>
      </c>
    </row>
    <row r="2630" spans="7:8" x14ac:dyDescent="0.3">
      <c r="G2630" s="35">
        <v>2628</v>
      </c>
      <c r="H2630" s="239">
        <f t="shared" ca="1" si="54"/>
        <v>-2.2862365576350716E-2</v>
      </c>
    </row>
    <row r="2631" spans="7:8" x14ac:dyDescent="0.3">
      <c r="G2631" s="35">
        <v>2629</v>
      </c>
      <c r="H2631" s="239">
        <f t="shared" ca="1" si="54"/>
        <v>2.6960305129374199E-2</v>
      </c>
    </row>
    <row r="2632" spans="7:8" x14ac:dyDescent="0.3">
      <c r="G2632" s="35">
        <v>2630</v>
      </c>
      <c r="H2632" s="239">
        <f t="shared" ca="1" si="54"/>
        <v>1.5595668366347824E-3</v>
      </c>
    </row>
    <row r="2633" spans="7:8" x14ac:dyDescent="0.3">
      <c r="G2633" s="35">
        <v>2631</v>
      </c>
      <c r="H2633" s="239">
        <f t="shared" ca="1" si="54"/>
        <v>4.2358092944887009E-3</v>
      </c>
    </row>
    <row r="2634" spans="7:8" x14ac:dyDescent="0.3">
      <c r="G2634" s="35">
        <v>2632</v>
      </c>
      <c r="H2634" s="239">
        <f t="shared" ca="1" si="54"/>
        <v>-3.0269601768908683E-2</v>
      </c>
    </row>
    <row r="2635" spans="7:8" x14ac:dyDescent="0.3">
      <c r="G2635" s="35">
        <v>2633</v>
      </c>
      <c r="H2635" s="239">
        <f t="shared" ca="1" si="54"/>
        <v>4.3716900594485256E-2</v>
      </c>
    </row>
    <row r="2636" spans="7:8" x14ac:dyDescent="0.3">
      <c r="G2636" s="35">
        <v>2634</v>
      </c>
      <c r="H2636" s="239">
        <f t="shared" ca="1" si="54"/>
        <v>-5.4397408653078412E-2</v>
      </c>
    </row>
    <row r="2637" spans="7:8" x14ac:dyDescent="0.3">
      <c r="G2637" s="35">
        <v>2635</v>
      </c>
      <c r="H2637" s="239">
        <f t="shared" ca="1" si="54"/>
        <v>-5.6079093128682513E-2</v>
      </c>
    </row>
    <row r="2638" spans="7:8" x14ac:dyDescent="0.3">
      <c r="G2638" s="35">
        <v>2636</v>
      </c>
      <c r="H2638" s="239">
        <f t="shared" ca="1" si="54"/>
        <v>1.1020550640397208E-3</v>
      </c>
    </row>
    <row r="2639" spans="7:8" x14ac:dyDescent="0.3">
      <c r="G2639" s="35">
        <v>2637</v>
      </c>
      <c r="H2639" s="239">
        <f t="shared" ca="1" si="54"/>
        <v>2.1889471541025676E-2</v>
      </c>
    </row>
    <row r="2640" spans="7:8" x14ac:dyDescent="0.3">
      <c r="G2640" s="35">
        <v>2638</v>
      </c>
      <c r="H2640" s="239">
        <f t="shared" ca="1" si="54"/>
        <v>-1.2082012559922941E-2</v>
      </c>
    </row>
    <row r="2641" spans="7:8" x14ac:dyDescent="0.3">
      <c r="G2641" s="35">
        <v>2639</v>
      </c>
      <c r="H2641" s="239">
        <f t="shared" ca="1" si="54"/>
        <v>1.2028494095216041E-2</v>
      </c>
    </row>
    <row r="2642" spans="7:8" x14ac:dyDescent="0.3">
      <c r="G2642" s="35">
        <v>2640</v>
      </c>
      <c r="H2642" s="239">
        <f t="shared" ca="1" si="54"/>
        <v>5.7420204935315189E-2</v>
      </c>
    </row>
    <row r="2643" spans="7:8" x14ac:dyDescent="0.3">
      <c r="G2643" s="35">
        <v>2641</v>
      </c>
      <c r="H2643" s="239">
        <f t="shared" ca="1" si="54"/>
        <v>2.5715843532678511E-2</v>
      </c>
    </row>
    <row r="2644" spans="7:8" x14ac:dyDescent="0.3">
      <c r="G2644" s="35">
        <v>2642</v>
      </c>
      <c r="H2644" s="239">
        <f t="shared" ca="1" si="54"/>
        <v>2.4441962003218101E-2</v>
      </c>
    </row>
    <row r="2645" spans="7:8" x14ac:dyDescent="0.3">
      <c r="G2645" s="35">
        <v>2643</v>
      </c>
      <c r="H2645" s="239">
        <f t="shared" ca="1" si="54"/>
        <v>1.5608084445045248E-2</v>
      </c>
    </row>
    <row r="2646" spans="7:8" x14ac:dyDescent="0.3">
      <c r="G2646" s="35">
        <v>2644</v>
      </c>
      <c r="H2646" s="239">
        <f t="shared" ca="1" si="54"/>
        <v>3.9223166076962036E-3</v>
      </c>
    </row>
    <row r="2647" spans="7:8" x14ac:dyDescent="0.3">
      <c r="G2647" s="35">
        <v>2645</v>
      </c>
      <c r="H2647" s="239">
        <f t="shared" ca="1" si="54"/>
        <v>-1.3412846786442729E-2</v>
      </c>
    </row>
    <row r="2648" spans="7:8" x14ac:dyDescent="0.3">
      <c r="G2648" s="35">
        <v>2646</v>
      </c>
      <c r="H2648" s="239">
        <f t="shared" ca="1" si="54"/>
        <v>-4.9585571297384196E-2</v>
      </c>
    </row>
    <row r="2649" spans="7:8" x14ac:dyDescent="0.3">
      <c r="G2649" s="35">
        <v>2647</v>
      </c>
      <c r="H2649" s="239">
        <f t="shared" ca="1" si="54"/>
        <v>1.8380703802499961E-2</v>
      </c>
    </row>
    <row r="2650" spans="7:8" x14ac:dyDescent="0.3">
      <c r="G2650" s="35">
        <v>2648</v>
      </c>
      <c r="H2650" s="239">
        <f t="shared" ca="1" si="54"/>
        <v>5.1767842214504875E-3</v>
      </c>
    </row>
    <row r="2651" spans="7:8" x14ac:dyDescent="0.3">
      <c r="G2651" s="35">
        <v>2649</v>
      </c>
      <c r="H2651" s="239">
        <f t="shared" ca="1" si="54"/>
        <v>8.9632956385205728E-2</v>
      </c>
    </row>
    <row r="2652" spans="7:8" x14ac:dyDescent="0.3">
      <c r="G2652" s="35">
        <v>2650</v>
      </c>
      <c r="H2652" s="239">
        <f t="shared" ca="1" si="54"/>
        <v>4.3473159027880841E-2</v>
      </c>
    </row>
    <row r="2653" spans="7:8" x14ac:dyDescent="0.3">
      <c r="G2653" s="35">
        <v>2651</v>
      </c>
      <c r="H2653" s="239">
        <f t="shared" ca="1" si="54"/>
        <v>4.4242386073006321E-3</v>
      </c>
    </row>
    <row r="2654" spans="7:8" x14ac:dyDescent="0.3">
      <c r="G2654" s="35">
        <v>2652</v>
      </c>
      <c r="H2654" s="239">
        <f t="shared" ca="1" si="54"/>
        <v>5.9528358557366698E-2</v>
      </c>
    </row>
    <row r="2655" spans="7:8" x14ac:dyDescent="0.3">
      <c r="G2655" s="35">
        <v>2653</v>
      </c>
      <c r="H2655" s="239">
        <f t="shared" ca="1" si="54"/>
        <v>4.8434666127654721E-2</v>
      </c>
    </row>
    <row r="2656" spans="7:8" x14ac:dyDescent="0.3">
      <c r="G2656" s="35">
        <v>2654</v>
      </c>
      <c r="H2656" s="239">
        <f t="shared" ca="1" si="54"/>
        <v>4.0521779943161161E-3</v>
      </c>
    </row>
    <row r="2657" spans="7:8" x14ac:dyDescent="0.3">
      <c r="G2657" s="35">
        <v>2655</v>
      </c>
      <c r="H2657" s="239">
        <f t="shared" ca="1" si="54"/>
        <v>4.5674937603422253E-4</v>
      </c>
    </row>
    <row r="2658" spans="7:8" x14ac:dyDescent="0.3">
      <c r="G2658" s="35">
        <v>2656</v>
      </c>
      <c r="H2658" s="239">
        <f t="shared" ca="1" si="54"/>
        <v>-2.722580532969467E-2</v>
      </c>
    </row>
    <row r="2659" spans="7:8" x14ac:dyDescent="0.3">
      <c r="G2659" s="35">
        <v>2657</v>
      </c>
      <c r="H2659" s="239">
        <f t="shared" ca="1" si="54"/>
        <v>2.2599790571751089E-3</v>
      </c>
    </row>
    <row r="2660" spans="7:8" x14ac:dyDescent="0.3">
      <c r="G2660" s="35">
        <v>2658</v>
      </c>
      <c r="H2660" s="239">
        <f t="shared" ca="1" si="54"/>
        <v>-1.0288364933710114E-2</v>
      </c>
    </row>
    <row r="2661" spans="7:8" x14ac:dyDescent="0.3">
      <c r="G2661" s="35">
        <v>2659</v>
      </c>
      <c r="H2661" s="239">
        <f t="shared" ca="1" si="54"/>
        <v>1.1667564562557561E-2</v>
      </c>
    </row>
    <row r="2662" spans="7:8" x14ac:dyDescent="0.3">
      <c r="G2662" s="35">
        <v>2660</v>
      </c>
      <c r="H2662" s="239">
        <f t="shared" ca="1" si="54"/>
        <v>1.8769788538616793E-2</v>
      </c>
    </row>
    <row r="2663" spans="7:8" x14ac:dyDescent="0.3">
      <c r="G2663" s="35">
        <v>2661</v>
      </c>
      <c r="H2663" s="239">
        <f t="shared" ca="1" si="54"/>
        <v>-4.0083398593306785E-2</v>
      </c>
    </row>
    <row r="2664" spans="7:8" x14ac:dyDescent="0.3">
      <c r="G2664" s="35">
        <v>2662</v>
      </c>
      <c r="H2664" s="239">
        <f t="shared" ca="1" si="54"/>
        <v>2.7356622635393561E-2</v>
      </c>
    </row>
    <row r="2665" spans="7:8" x14ac:dyDescent="0.3">
      <c r="G2665" s="35">
        <v>2663</v>
      </c>
      <c r="H2665" s="239">
        <f t="shared" ca="1" si="54"/>
        <v>5.0386985250778997E-2</v>
      </c>
    </row>
    <row r="2666" spans="7:8" x14ac:dyDescent="0.3">
      <c r="G2666" s="35">
        <v>2664</v>
      </c>
      <c r="H2666" s="239">
        <f t="shared" ca="1" si="54"/>
        <v>-6.1346053496506354E-2</v>
      </c>
    </row>
    <row r="2667" spans="7:8" x14ac:dyDescent="0.3">
      <c r="G2667" s="35">
        <v>2665</v>
      </c>
      <c r="H2667" s="239">
        <f t="shared" ca="1" si="54"/>
        <v>-4.1963772671568096E-2</v>
      </c>
    </row>
    <row r="2668" spans="7:8" x14ac:dyDescent="0.3">
      <c r="G2668" s="35">
        <v>2666</v>
      </c>
      <c r="H2668" s="239">
        <f t="shared" ca="1" si="54"/>
        <v>4.0531546377280049E-2</v>
      </c>
    </row>
    <row r="2669" spans="7:8" x14ac:dyDescent="0.3">
      <c r="G2669" s="35">
        <v>2667</v>
      </c>
      <c r="H2669" s="239">
        <f t="shared" ca="1" si="54"/>
        <v>3.8485881756374633E-3</v>
      </c>
    </row>
    <row r="2670" spans="7:8" x14ac:dyDescent="0.3">
      <c r="G2670" s="35">
        <v>2668</v>
      </c>
      <c r="H2670" s="239">
        <f t="shared" ca="1" si="54"/>
        <v>4.8029377628156261E-2</v>
      </c>
    </row>
    <row r="2671" spans="7:8" x14ac:dyDescent="0.3">
      <c r="G2671" s="35">
        <v>2669</v>
      </c>
      <c r="H2671" s="239">
        <f t="shared" ca="1" si="54"/>
        <v>-3.2921349925578568E-2</v>
      </c>
    </row>
    <row r="2672" spans="7:8" x14ac:dyDescent="0.3">
      <c r="G2672" s="35">
        <v>2670</v>
      </c>
      <c r="H2672" s="239">
        <f t="shared" ca="1" si="54"/>
        <v>3.174424137328221E-2</v>
      </c>
    </row>
    <row r="2673" spans="7:8" x14ac:dyDescent="0.3">
      <c r="G2673" s="35">
        <v>2671</v>
      </c>
      <c r="H2673" s="239">
        <f t="shared" ca="1" si="54"/>
        <v>-3.2133444374521862E-2</v>
      </c>
    </row>
    <row r="2674" spans="7:8" x14ac:dyDescent="0.3">
      <c r="G2674" s="35">
        <v>2672</v>
      </c>
      <c r="H2674" s="239">
        <f t="shared" ca="1" si="54"/>
        <v>4.0591193570204045E-3</v>
      </c>
    </row>
    <row r="2675" spans="7:8" x14ac:dyDescent="0.3">
      <c r="G2675" s="35">
        <v>2673</v>
      </c>
      <c r="H2675" s="239">
        <f t="shared" ca="1" si="54"/>
        <v>-3.1516361933957418E-2</v>
      </c>
    </row>
    <row r="2676" spans="7:8" x14ac:dyDescent="0.3">
      <c r="G2676" s="35">
        <v>2674</v>
      </c>
      <c r="H2676" s="239">
        <f t="shared" ca="1" si="54"/>
        <v>3.4885855865000162E-2</v>
      </c>
    </row>
    <row r="2677" spans="7:8" x14ac:dyDescent="0.3">
      <c r="G2677" s="35">
        <v>2675</v>
      </c>
      <c r="H2677" s="239">
        <f t="shared" ca="1" si="54"/>
        <v>-3.0523539103174896E-3</v>
      </c>
    </row>
    <row r="2678" spans="7:8" x14ac:dyDescent="0.3">
      <c r="G2678" s="35">
        <v>2676</v>
      </c>
      <c r="H2678" s="239">
        <f t="shared" ca="1" si="54"/>
        <v>-3.8999811882037543E-2</v>
      </c>
    </row>
    <row r="2679" spans="7:8" x14ac:dyDescent="0.3">
      <c r="G2679" s="35">
        <v>2677</v>
      </c>
      <c r="H2679" s="239">
        <f t="shared" ca="1" si="54"/>
        <v>9.2690192205522326E-3</v>
      </c>
    </row>
    <row r="2680" spans="7:8" x14ac:dyDescent="0.3">
      <c r="G2680" s="35">
        <v>2678</v>
      </c>
      <c r="H2680" s="239">
        <f t="shared" ca="1" si="54"/>
        <v>-1.3638087210733781E-2</v>
      </c>
    </row>
    <row r="2681" spans="7:8" x14ac:dyDescent="0.3">
      <c r="G2681" s="35">
        <v>2679</v>
      </c>
      <c r="H2681" s="239">
        <f t="shared" ca="1" si="54"/>
        <v>7.2555576175072913E-4</v>
      </c>
    </row>
    <row r="2682" spans="7:8" x14ac:dyDescent="0.3">
      <c r="G2682" s="35">
        <v>2680</v>
      </c>
      <c r="H2682" s="239">
        <f t="shared" ca="1" si="54"/>
        <v>-3.7729502541075681E-3</v>
      </c>
    </row>
    <row r="2683" spans="7:8" x14ac:dyDescent="0.3">
      <c r="G2683" s="35">
        <v>2681</v>
      </c>
      <c r="H2683" s="239">
        <f t="shared" ca="1" si="54"/>
        <v>1.5121170922742282E-2</v>
      </c>
    </row>
    <row r="2684" spans="7:8" x14ac:dyDescent="0.3">
      <c r="G2684" s="35">
        <v>2682</v>
      </c>
      <c r="H2684" s="239">
        <f t="shared" ca="1" si="54"/>
        <v>4.8227262409383714E-2</v>
      </c>
    </row>
    <row r="2685" spans="7:8" x14ac:dyDescent="0.3">
      <c r="G2685" s="35">
        <v>2683</v>
      </c>
      <c r="H2685" s="239">
        <f t="shared" ca="1" si="54"/>
        <v>1.0182454120851926E-2</v>
      </c>
    </row>
    <row r="2686" spans="7:8" x14ac:dyDescent="0.3">
      <c r="G2686" s="35">
        <v>2684</v>
      </c>
      <c r="H2686" s="239">
        <f t="shared" ca="1" si="54"/>
        <v>-1.5909198444198976E-2</v>
      </c>
    </row>
    <row r="2687" spans="7:8" x14ac:dyDescent="0.3">
      <c r="G2687" s="35">
        <v>2685</v>
      </c>
      <c r="H2687" s="239">
        <f t="shared" ca="1" si="54"/>
        <v>6.5661010981851911E-2</v>
      </c>
    </row>
    <row r="2688" spans="7:8" x14ac:dyDescent="0.3">
      <c r="G2688" s="35">
        <v>2686</v>
      </c>
      <c r="H2688" s="239">
        <f t="shared" ca="1" si="54"/>
        <v>-2.309786104725246E-2</v>
      </c>
    </row>
    <row r="2689" spans="7:8" x14ac:dyDescent="0.3">
      <c r="G2689" s="35">
        <v>2687</v>
      </c>
      <c r="H2689" s="239">
        <f t="shared" ca="1" si="54"/>
        <v>6.6169151208901808E-3</v>
      </c>
    </row>
    <row r="2690" spans="7:8" x14ac:dyDescent="0.3">
      <c r="G2690" s="35">
        <v>2688</v>
      </c>
      <c r="H2690" s="239">
        <f t="shared" ca="1" si="54"/>
        <v>1.7692446722615163E-2</v>
      </c>
    </row>
    <row r="2691" spans="7:8" x14ac:dyDescent="0.3">
      <c r="G2691" s="35">
        <v>2689</v>
      </c>
      <c r="H2691" s="239">
        <f t="shared" ca="1" si="54"/>
        <v>-3.1336436701640456E-2</v>
      </c>
    </row>
    <row r="2692" spans="7:8" x14ac:dyDescent="0.3">
      <c r="G2692" s="35">
        <v>2690</v>
      </c>
      <c r="H2692" s="239">
        <f t="shared" ref="H2692:H2755" ca="1" si="55">_xlfn.NORM.INV(RAND(),N$5,N$6)</f>
        <v>3.7387613626048435E-2</v>
      </c>
    </row>
    <row r="2693" spans="7:8" x14ac:dyDescent="0.3">
      <c r="G2693" s="35">
        <v>2691</v>
      </c>
      <c r="H2693" s="239">
        <f t="shared" ca="1" si="55"/>
        <v>-1.7941485188730941E-2</v>
      </c>
    </row>
    <row r="2694" spans="7:8" x14ac:dyDescent="0.3">
      <c r="G2694" s="35">
        <v>2692</v>
      </c>
      <c r="H2694" s="239">
        <f t="shared" ca="1" si="55"/>
        <v>4.0925889848572365E-2</v>
      </c>
    </row>
    <row r="2695" spans="7:8" x14ac:dyDescent="0.3">
      <c r="G2695" s="35">
        <v>2693</v>
      </c>
      <c r="H2695" s="239">
        <f t="shared" ca="1" si="55"/>
        <v>5.8319092511158101E-3</v>
      </c>
    </row>
    <row r="2696" spans="7:8" x14ac:dyDescent="0.3">
      <c r="G2696" s="35">
        <v>2694</v>
      </c>
      <c r="H2696" s="239">
        <f t="shared" ca="1" si="55"/>
        <v>5.3681089006672775E-2</v>
      </c>
    </row>
    <row r="2697" spans="7:8" x14ac:dyDescent="0.3">
      <c r="G2697" s="35">
        <v>2695</v>
      </c>
      <c r="H2697" s="239">
        <f t="shared" ca="1" si="55"/>
        <v>4.5724542026274163E-2</v>
      </c>
    </row>
    <row r="2698" spans="7:8" x14ac:dyDescent="0.3">
      <c r="G2698" s="35">
        <v>2696</v>
      </c>
      <c r="H2698" s="239">
        <f t="shared" ca="1" si="55"/>
        <v>-2.9744915492402109E-2</v>
      </c>
    </row>
    <row r="2699" spans="7:8" x14ac:dyDescent="0.3">
      <c r="G2699" s="35">
        <v>2697</v>
      </c>
      <c r="H2699" s="239">
        <f t="shared" ca="1" si="55"/>
        <v>1.4864797583281047E-2</v>
      </c>
    </row>
    <row r="2700" spans="7:8" x14ac:dyDescent="0.3">
      <c r="G2700" s="35">
        <v>2698</v>
      </c>
      <c r="H2700" s="239">
        <f t="shared" ca="1" si="55"/>
        <v>5.4548395526092565E-2</v>
      </c>
    </row>
    <row r="2701" spans="7:8" x14ac:dyDescent="0.3">
      <c r="G2701" s="35">
        <v>2699</v>
      </c>
      <c r="H2701" s="239">
        <f t="shared" ca="1" si="55"/>
        <v>1.789974089968863E-2</v>
      </c>
    </row>
    <row r="2702" spans="7:8" x14ac:dyDescent="0.3">
      <c r="G2702" s="35">
        <v>2700</v>
      </c>
      <c r="H2702" s="239">
        <f t="shared" ca="1" si="55"/>
        <v>3.7866497077089743E-3</v>
      </c>
    </row>
    <row r="2703" spans="7:8" x14ac:dyDescent="0.3">
      <c r="G2703" s="35">
        <v>2701</v>
      </c>
      <c r="H2703" s="239">
        <f t="shared" ca="1" si="55"/>
        <v>-5.859603040810661E-3</v>
      </c>
    </row>
    <row r="2704" spans="7:8" x14ac:dyDescent="0.3">
      <c r="G2704" s="35">
        <v>2702</v>
      </c>
      <c r="H2704" s="239">
        <f t="shared" ca="1" si="55"/>
        <v>2.4392241613363404E-2</v>
      </c>
    </row>
    <row r="2705" spans="7:8" x14ac:dyDescent="0.3">
      <c r="G2705" s="35">
        <v>2703</v>
      </c>
      <c r="H2705" s="239">
        <f t="shared" ca="1" si="55"/>
        <v>-4.8760171818976746E-2</v>
      </c>
    </row>
    <row r="2706" spans="7:8" x14ac:dyDescent="0.3">
      <c r="G2706" s="35">
        <v>2704</v>
      </c>
      <c r="H2706" s="239">
        <f t="shared" ca="1" si="55"/>
        <v>-8.4404484741873037E-3</v>
      </c>
    </row>
    <row r="2707" spans="7:8" x14ac:dyDescent="0.3">
      <c r="G2707" s="35">
        <v>2705</v>
      </c>
      <c r="H2707" s="239">
        <f t="shared" ca="1" si="55"/>
        <v>-3.9413461659664459E-2</v>
      </c>
    </row>
    <row r="2708" spans="7:8" x14ac:dyDescent="0.3">
      <c r="G2708" s="35">
        <v>2706</v>
      </c>
      <c r="H2708" s="239">
        <f t="shared" ca="1" si="55"/>
        <v>1.5808761368022291E-2</v>
      </c>
    </row>
    <row r="2709" spans="7:8" x14ac:dyDescent="0.3">
      <c r="G2709" s="35">
        <v>2707</v>
      </c>
      <c r="H2709" s="239">
        <f t="shared" ca="1" si="55"/>
        <v>-1.1377828952040636E-3</v>
      </c>
    </row>
    <row r="2710" spans="7:8" x14ac:dyDescent="0.3">
      <c r="G2710" s="35">
        <v>2708</v>
      </c>
      <c r="H2710" s="239">
        <f t="shared" ca="1" si="55"/>
        <v>4.3779264532878767E-2</v>
      </c>
    </row>
    <row r="2711" spans="7:8" x14ac:dyDescent="0.3">
      <c r="G2711" s="35">
        <v>2709</v>
      </c>
      <c r="H2711" s="239">
        <f t="shared" ca="1" si="55"/>
        <v>4.5437634388356331E-2</v>
      </c>
    </row>
    <row r="2712" spans="7:8" x14ac:dyDescent="0.3">
      <c r="G2712" s="35">
        <v>2710</v>
      </c>
      <c r="H2712" s="239">
        <f t="shared" ca="1" si="55"/>
        <v>1.3894606547354339E-2</v>
      </c>
    </row>
    <row r="2713" spans="7:8" x14ac:dyDescent="0.3">
      <c r="G2713" s="35">
        <v>2711</v>
      </c>
      <c r="H2713" s="239">
        <f t="shared" ca="1" si="55"/>
        <v>-6.0692559259362198E-2</v>
      </c>
    </row>
    <row r="2714" spans="7:8" x14ac:dyDescent="0.3">
      <c r="G2714" s="35">
        <v>2712</v>
      </c>
      <c r="H2714" s="239">
        <f t="shared" ca="1" si="55"/>
        <v>2.1432871833594852E-2</v>
      </c>
    </row>
    <row r="2715" spans="7:8" x14ac:dyDescent="0.3">
      <c r="G2715" s="35">
        <v>2713</v>
      </c>
      <c r="H2715" s="239">
        <f t="shared" ca="1" si="55"/>
        <v>2.1873138008065972E-2</v>
      </c>
    </row>
    <row r="2716" spans="7:8" x14ac:dyDescent="0.3">
      <c r="G2716" s="35">
        <v>2714</v>
      </c>
      <c r="H2716" s="239">
        <f t="shared" ca="1" si="55"/>
        <v>-6.9392656727346375E-4</v>
      </c>
    </row>
    <row r="2717" spans="7:8" x14ac:dyDescent="0.3">
      <c r="G2717" s="35">
        <v>2715</v>
      </c>
      <c r="H2717" s="239">
        <f t="shared" ca="1" si="55"/>
        <v>-1.2759750326143175E-2</v>
      </c>
    </row>
    <row r="2718" spans="7:8" x14ac:dyDescent="0.3">
      <c r="G2718" s="35">
        <v>2716</v>
      </c>
      <c r="H2718" s="239">
        <f t="shared" ca="1" si="55"/>
        <v>-8.0992643059872235E-2</v>
      </c>
    </row>
    <row r="2719" spans="7:8" x14ac:dyDescent="0.3">
      <c r="G2719" s="35">
        <v>2717</v>
      </c>
      <c r="H2719" s="239">
        <f t="shared" ca="1" si="55"/>
        <v>6.6929729808790821E-3</v>
      </c>
    </row>
    <row r="2720" spans="7:8" x14ac:dyDescent="0.3">
      <c r="G2720" s="35">
        <v>2718</v>
      </c>
      <c r="H2720" s="239">
        <f t="shared" ca="1" si="55"/>
        <v>6.5980123368124229E-3</v>
      </c>
    </row>
    <row r="2721" spans="7:8" x14ac:dyDescent="0.3">
      <c r="G2721" s="35">
        <v>2719</v>
      </c>
      <c r="H2721" s="239">
        <f t="shared" ca="1" si="55"/>
        <v>-9.5155297538446162E-2</v>
      </c>
    </row>
    <row r="2722" spans="7:8" x14ac:dyDescent="0.3">
      <c r="G2722" s="35">
        <v>2720</v>
      </c>
      <c r="H2722" s="239">
        <f t="shared" ca="1" si="55"/>
        <v>2.7813860351078707E-2</v>
      </c>
    </row>
    <row r="2723" spans="7:8" x14ac:dyDescent="0.3">
      <c r="G2723" s="35">
        <v>2721</v>
      </c>
      <c r="H2723" s="239">
        <f t="shared" ca="1" si="55"/>
        <v>-6.4721936927858603E-2</v>
      </c>
    </row>
    <row r="2724" spans="7:8" x14ac:dyDescent="0.3">
      <c r="G2724" s="35">
        <v>2722</v>
      </c>
      <c r="H2724" s="239">
        <f t="shared" ca="1" si="55"/>
        <v>9.333466439654773E-3</v>
      </c>
    </row>
    <row r="2725" spans="7:8" x14ac:dyDescent="0.3">
      <c r="G2725" s="35">
        <v>2723</v>
      </c>
      <c r="H2725" s="239">
        <f t="shared" ca="1" si="55"/>
        <v>-7.8566923664486928E-3</v>
      </c>
    </row>
    <row r="2726" spans="7:8" x14ac:dyDescent="0.3">
      <c r="G2726" s="35">
        <v>2724</v>
      </c>
      <c r="H2726" s="239">
        <f t="shared" ca="1" si="55"/>
        <v>2.8165719100294705E-3</v>
      </c>
    </row>
    <row r="2727" spans="7:8" x14ac:dyDescent="0.3">
      <c r="G2727" s="35">
        <v>2725</v>
      </c>
      <c r="H2727" s="239">
        <f t="shared" ca="1" si="55"/>
        <v>-4.4897185171369047E-3</v>
      </c>
    </row>
    <row r="2728" spans="7:8" x14ac:dyDescent="0.3">
      <c r="G2728" s="35">
        <v>2726</v>
      </c>
      <c r="H2728" s="239">
        <f t="shared" ca="1" si="55"/>
        <v>2.85686615023261E-2</v>
      </c>
    </row>
    <row r="2729" spans="7:8" x14ac:dyDescent="0.3">
      <c r="G2729" s="35">
        <v>2727</v>
      </c>
      <c r="H2729" s="239">
        <f t="shared" ca="1" si="55"/>
        <v>5.9103713696467067E-3</v>
      </c>
    </row>
    <row r="2730" spans="7:8" x14ac:dyDescent="0.3">
      <c r="G2730" s="35">
        <v>2728</v>
      </c>
      <c r="H2730" s="239">
        <f t="shared" ca="1" si="55"/>
        <v>3.4988060637405824E-2</v>
      </c>
    </row>
    <row r="2731" spans="7:8" x14ac:dyDescent="0.3">
      <c r="G2731" s="35">
        <v>2729</v>
      </c>
      <c r="H2731" s="239">
        <f t="shared" ca="1" si="55"/>
        <v>-5.1680548518547295E-2</v>
      </c>
    </row>
    <row r="2732" spans="7:8" x14ac:dyDescent="0.3">
      <c r="G2732" s="35">
        <v>2730</v>
      </c>
      <c r="H2732" s="239">
        <f t="shared" ca="1" si="55"/>
        <v>-7.7877242791253203E-3</v>
      </c>
    </row>
    <row r="2733" spans="7:8" x14ac:dyDescent="0.3">
      <c r="G2733" s="35">
        <v>2731</v>
      </c>
      <c r="H2733" s="239">
        <f t="shared" ca="1" si="55"/>
        <v>-2.8786889578075138E-4</v>
      </c>
    </row>
    <row r="2734" spans="7:8" x14ac:dyDescent="0.3">
      <c r="G2734" s="35">
        <v>2732</v>
      </c>
      <c r="H2734" s="239">
        <f t="shared" ca="1" si="55"/>
        <v>1.1344821841643784E-2</v>
      </c>
    </row>
    <row r="2735" spans="7:8" x14ac:dyDescent="0.3">
      <c r="G2735" s="35">
        <v>2733</v>
      </c>
      <c r="H2735" s="239">
        <f t="shared" ca="1" si="55"/>
        <v>-0.10810795140758668</v>
      </c>
    </row>
    <row r="2736" spans="7:8" x14ac:dyDescent="0.3">
      <c r="G2736" s="35">
        <v>2734</v>
      </c>
      <c r="H2736" s="239">
        <f t="shared" ca="1" si="55"/>
        <v>-5.7447668076480989E-2</v>
      </c>
    </row>
    <row r="2737" spans="7:8" x14ac:dyDescent="0.3">
      <c r="G2737" s="35">
        <v>2735</v>
      </c>
      <c r="H2737" s="239">
        <f t="shared" ca="1" si="55"/>
        <v>-7.1863273120749235E-2</v>
      </c>
    </row>
    <row r="2738" spans="7:8" x14ac:dyDescent="0.3">
      <c r="G2738" s="35">
        <v>2736</v>
      </c>
      <c r="H2738" s="239">
        <f t="shared" ca="1" si="55"/>
        <v>2.5334110389128878E-2</v>
      </c>
    </row>
    <row r="2739" spans="7:8" x14ac:dyDescent="0.3">
      <c r="G2739" s="35">
        <v>2737</v>
      </c>
      <c r="H2739" s="239">
        <f t="shared" ca="1" si="55"/>
        <v>-1.1190840715506127E-2</v>
      </c>
    </row>
    <row r="2740" spans="7:8" x14ac:dyDescent="0.3">
      <c r="G2740" s="35">
        <v>2738</v>
      </c>
      <c r="H2740" s="239">
        <f t="shared" ca="1" si="55"/>
        <v>-2.0231119724894355E-2</v>
      </c>
    </row>
    <row r="2741" spans="7:8" x14ac:dyDescent="0.3">
      <c r="G2741" s="35">
        <v>2739</v>
      </c>
      <c r="H2741" s="239">
        <f t="shared" ca="1" si="55"/>
        <v>3.536932609996165E-2</v>
      </c>
    </row>
    <row r="2742" spans="7:8" x14ac:dyDescent="0.3">
      <c r="G2742" s="35">
        <v>2740</v>
      </c>
      <c r="H2742" s="239">
        <f t="shared" ca="1" si="55"/>
        <v>1.2226379276787911E-2</v>
      </c>
    </row>
    <row r="2743" spans="7:8" x14ac:dyDescent="0.3">
      <c r="G2743" s="35">
        <v>2741</v>
      </c>
      <c r="H2743" s="239">
        <f t="shared" ca="1" si="55"/>
        <v>-5.0087416266786332E-2</v>
      </c>
    </row>
    <row r="2744" spans="7:8" x14ac:dyDescent="0.3">
      <c r="G2744" s="35">
        <v>2742</v>
      </c>
      <c r="H2744" s="239">
        <f t="shared" ca="1" si="55"/>
        <v>1.5751806492295253E-2</v>
      </c>
    </row>
    <row r="2745" spans="7:8" x14ac:dyDescent="0.3">
      <c r="G2745" s="35">
        <v>2743</v>
      </c>
      <c r="H2745" s="239">
        <f t="shared" ca="1" si="55"/>
        <v>-6.2223054087374878E-2</v>
      </c>
    </row>
    <row r="2746" spans="7:8" x14ac:dyDescent="0.3">
      <c r="G2746" s="35">
        <v>2744</v>
      </c>
      <c r="H2746" s="239">
        <f t="shared" ca="1" si="55"/>
        <v>-4.9137060987123143E-2</v>
      </c>
    </row>
    <row r="2747" spans="7:8" x14ac:dyDescent="0.3">
      <c r="G2747" s="35">
        <v>2745</v>
      </c>
      <c r="H2747" s="239">
        <f t="shared" ca="1" si="55"/>
        <v>6.4147418271652795E-2</v>
      </c>
    </row>
    <row r="2748" spans="7:8" x14ac:dyDescent="0.3">
      <c r="G2748" s="35">
        <v>2746</v>
      </c>
      <c r="H2748" s="239">
        <f t="shared" ca="1" si="55"/>
        <v>-1.118525106620975E-2</v>
      </c>
    </row>
    <row r="2749" spans="7:8" x14ac:dyDescent="0.3">
      <c r="G2749" s="35">
        <v>2747</v>
      </c>
      <c r="H2749" s="239">
        <f t="shared" ca="1" si="55"/>
        <v>1.2708858115286492E-2</v>
      </c>
    </row>
    <row r="2750" spans="7:8" x14ac:dyDescent="0.3">
      <c r="G2750" s="35">
        <v>2748</v>
      </c>
      <c r="H2750" s="239">
        <f t="shared" ca="1" si="55"/>
        <v>5.1338021665868455E-2</v>
      </c>
    </row>
    <row r="2751" spans="7:8" x14ac:dyDescent="0.3">
      <c r="G2751" s="35">
        <v>2749</v>
      </c>
      <c r="H2751" s="239">
        <f t="shared" ca="1" si="55"/>
        <v>9.016970629234821E-4</v>
      </c>
    </row>
    <row r="2752" spans="7:8" x14ac:dyDescent="0.3">
      <c r="G2752" s="35">
        <v>2750</v>
      </c>
      <c r="H2752" s="239">
        <f t="shared" ca="1" si="55"/>
        <v>-4.5498551406745809E-2</v>
      </c>
    </row>
    <row r="2753" spans="7:8" x14ac:dyDescent="0.3">
      <c r="G2753" s="35">
        <v>2751</v>
      </c>
      <c r="H2753" s="239">
        <f t="shared" ca="1" si="55"/>
        <v>-3.0645033162614226E-2</v>
      </c>
    </row>
    <row r="2754" spans="7:8" x14ac:dyDescent="0.3">
      <c r="G2754" s="35">
        <v>2752</v>
      </c>
      <c r="H2754" s="239">
        <f t="shared" ca="1" si="55"/>
        <v>-2.6650681346911103E-3</v>
      </c>
    </row>
    <row r="2755" spans="7:8" x14ac:dyDescent="0.3">
      <c r="G2755" s="35">
        <v>2753</v>
      </c>
      <c r="H2755" s="239">
        <f t="shared" ca="1" si="55"/>
        <v>6.4431401357401011E-2</v>
      </c>
    </row>
    <row r="2756" spans="7:8" x14ac:dyDescent="0.3">
      <c r="G2756" s="35">
        <v>2754</v>
      </c>
      <c r="H2756" s="239">
        <f t="shared" ref="H2756:H2819" ca="1" si="56">_xlfn.NORM.INV(RAND(),N$5,N$6)</f>
        <v>4.8599200219257212E-2</v>
      </c>
    </row>
    <row r="2757" spans="7:8" x14ac:dyDescent="0.3">
      <c r="G2757" s="35">
        <v>2755</v>
      </c>
      <c r="H2757" s="239">
        <f t="shared" ca="1" si="56"/>
        <v>-2.3341051542222498E-2</v>
      </c>
    </row>
    <row r="2758" spans="7:8" x14ac:dyDescent="0.3">
      <c r="G2758" s="35">
        <v>2756</v>
      </c>
      <c r="H2758" s="239">
        <f t="shared" ca="1" si="56"/>
        <v>-3.1760121826847322E-2</v>
      </c>
    </row>
    <row r="2759" spans="7:8" x14ac:dyDescent="0.3">
      <c r="G2759" s="35">
        <v>2757</v>
      </c>
      <c r="H2759" s="239">
        <f t="shared" ca="1" si="56"/>
        <v>1.8391919162179207E-2</v>
      </c>
    </row>
    <row r="2760" spans="7:8" x14ac:dyDescent="0.3">
      <c r="G2760" s="35">
        <v>2758</v>
      </c>
      <c r="H2760" s="239">
        <f t="shared" ca="1" si="56"/>
        <v>-1.0271180787781737E-2</v>
      </c>
    </row>
    <row r="2761" spans="7:8" x14ac:dyDescent="0.3">
      <c r="G2761" s="35">
        <v>2759</v>
      </c>
      <c r="H2761" s="239">
        <f t="shared" ca="1" si="56"/>
        <v>4.6424085533100228E-2</v>
      </c>
    </row>
    <row r="2762" spans="7:8" x14ac:dyDescent="0.3">
      <c r="G2762" s="35">
        <v>2760</v>
      </c>
      <c r="H2762" s="239">
        <f t="shared" ca="1" si="56"/>
        <v>-7.8096026562729168E-2</v>
      </c>
    </row>
    <row r="2763" spans="7:8" x14ac:dyDescent="0.3">
      <c r="G2763" s="35">
        <v>2761</v>
      </c>
      <c r="H2763" s="239">
        <f t="shared" ca="1" si="56"/>
        <v>3.378636127153304E-2</v>
      </c>
    </row>
    <row r="2764" spans="7:8" x14ac:dyDescent="0.3">
      <c r="G2764" s="35">
        <v>2762</v>
      </c>
      <c r="H2764" s="239">
        <f t="shared" ca="1" si="56"/>
        <v>-4.0725559224899788E-2</v>
      </c>
    </row>
    <row r="2765" spans="7:8" x14ac:dyDescent="0.3">
      <c r="G2765" s="35">
        <v>2763</v>
      </c>
      <c r="H2765" s="239">
        <f t="shared" ca="1" si="56"/>
        <v>-2.3914048279634378E-2</v>
      </c>
    </row>
    <row r="2766" spans="7:8" x14ac:dyDescent="0.3">
      <c r="G2766" s="35">
        <v>2764</v>
      </c>
      <c r="H2766" s="239">
        <f t="shared" ca="1" si="56"/>
        <v>-4.5560388796191172E-3</v>
      </c>
    </row>
    <row r="2767" spans="7:8" x14ac:dyDescent="0.3">
      <c r="G2767" s="35">
        <v>2765</v>
      </c>
      <c r="H2767" s="239">
        <f t="shared" ca="1" si="56"/>
        <v>2.217004976557654E-2</v>
      </c>
    </row>
    <row r="2768" spans="7:8" x14ac:dyDescent="0.3">
      <c r="G2768" s="35">
        <v>2766</v>
      </c>
      <c r="H2768" s="239">
        <f t="shared" ca="1" si="56"/>
        <v>3.6092976955084323E-2</v>
      </c>
    </row>
    <row r="2769" spans="7:8" x14ac:dyDescent="0.3">
      <c r="G2769" s="35">
        <v>2767</v>
      </c>
      <c r="H2769" s="239">
        <f t="shared" ca="1" si="56"/>
        <v>1.6364821361499089E-2</v>
      </c>
    </row>
    <row r="2770" spans="7:8" x14ac:dyDescent="0.3">
      <c r="G2770" s="35">
        <v>2768</v>
      </c>
      <c r="H2770" s="239">
        <f t="shared" ca="1" si="56"/>
        <v>-1.870034762334602E-2</v>
      </c>
    </row>
    <row r="2771" spans="7:8" x14ac:dyDescent="0.3">
      <c r="G2771" s="35">
        <v>2769</v>
      </c>
      <c r="H2771" s="239">
        <f t="shared" ca="1" si="56"/>
        <v>-3.8408245075022204E-2</v>
      </c>
    </row>
    <row r="2772" spans="7:8" x14ac:dyDescent="0.3">
      <c r="G2772" s="35">
        <v>2770</v>
      </c>
      <c r="H2772" s="239">
        <f t="shared" ca="1" si="56"/>
        <v>-2.8195585661981451E-2</v>
      </c>
    </row>
    <row r="2773" spans="7:8" x14ac:dyDescent="0.3">
      <c r="G2773" s="35">
        <v>2771</v>
      </c>
      <c r="H2773" s="239">
        <f t="shared" ca="1" si="56"/>
        <v>9.8912891340670502E-4</v>
      </c>
    </row>
    <row r="2774" spans="7:8" x14ac:dyDescent="0.3">
      <c r="G2774" s="35">
        <v>2772</v>
      </c>
      <c r="H2774" s="239">
        <f t="shared" ca="1" si="56"/>
        <v>3.7887594040685299E-2</v>
      </c>
    </row>
    <row r="2775" spans="7:8" x14ac:dyDescent="0.3">
      <c r="G2775" s="35">
        <v>2773</v>
      </c>
      <c r="H2775" s="239">
        <f t="shared" ca="1" si="56"/>
        <v>-6.7356369566695072E-3</v>
      </c>
    </row>
    <row r="2776" spans="7:8" x14ac:dyDescent="0.3">
      <c r="G2776" s="35">
        <v>2774</v>
      </c>
      <c r="H2776" s="239">
        <f t="shared" ca="1" si="56"/>
        <v>-1.6523932578941594E-2</v>
      </c>
    </row>
    <row r="2777" spans="7:8" x14ac:dyDescent="0.3">
      <c r="G2777" s="35">
        <v>2775</v>
      </c>
      <c r="H2777" s="239">
        <f t="shared" ca="1" si="56"/>
        <v>-5.7062702898652172E-3</v>
      </c>
    </row>
    <row r="2778" spans="7:8" x14ac:dyDescent="0.3">
      <c r="G2778" s="35">
        <v>2776</v>
      </c>
      <c r="H2778" s="239">
        <f t="shared" ca="1" si="56"/>
        <v>-1.7169781225646653E-2</v>
      </c>
    </row>
    <row r="2779" spans="7:8" x14ac:dyDescent="0.3">
      <c r="G2779" s="35">
        <v>2777</v>
      </c>
      <c r="H2779" s="239">
        <f t="shared" ca="1" si="56"/>
        <v>-2.5063172753642199E-2</v>
      </c>
    </row>
    <row r="2780" spans="7:8" x14ac:dyDescent="0.3">
      <c r="G2780" s="35">
        <v>2778</v>
      </c>
      <c r="H2780" s="239">
        <f t="shared" ca="1" si="56"/>
        <v>-2.3844272720844457E-2</v>
      </c>
    </row>
    <row r="2781" spans="7:8" x14ac:dyDescent="0.3">
      <c r="G2781" s="35">
        <v>2779</v>
      </c>
      <c r="H2781" s="239">
        <f t="shared" ca="1" si="56"/>
        <v>-1.8246954857443877E-3</v>
      </c>
    </row>
    <row r="2782" spans="7:8" x14ac:dyDescent="0.3">
      <c r="G2782" s="35">
        <v>2780</v>
      </c>
      <c r="H2782" s="239">
        <f t="shared" ca="1" si="56"/>
        <v>4.9495203289634526E-2</v>
      </c>
    </row>
    <row r="2783" spans="7:8" x14ac:dyDescent="0.3">
      <c r="G2783" s="35">
        <v>2781</v>
      </c>
      <c r="H2783" s="239">
        <f t="shared" ca="1" si="56"/>
        <v>5.1784524312356972E-2</v>
      </c>
    </row>
    <row r="2784" spans="7:8" x14ac:dyDescent="0.3">
      <c r="G2784" s="35">
        <v>2782</v>
      </c>
      <c r="H2784" s="239">
        <f t="shared" ca="1" si="56"/>
        <v>-1.0181263206735864E-2</v>
      </c>
    </row>
    <row r="2785" spans="7:8" x14ac:dyDescent="0.3">
      <c r="G2785" s="35">
        <v>2783</v>
      </c>
      <c r="H2785" s="239">
        <f t="shared" ca="1" si="56"/>
        <v>7.5393722892087558E-3</v>
      </c>
    </row>
    <row r="2786" spans="7:8" x14ac:dyDescent="0.3">
      <c r="G2786" s="35">
        <v>2784</v>
      </c>
      <c r="H2786" s="239">
        <f t="shared" ca="1" si="56"/>
        <v>-2.9075748844583645E-2</v>
      </c>
    </row>
    <row r="2787" spans="7:8" x14ac:dyDescent="0.3">
      <c r="G2787" s="35">
        <v>2785</v>
      </c>
      <c r="H2787" s="239">
        <f t="shared" ca="1" si="56"/>
        <v>-2.9905888225751569E-2</v>
      </c>
    </row>
    <row r="2788" spans="7:8" x14ac:dyDescent="0.3">
      <c r="G2788" s="35">
        <v>2786</v>
      </c>
      <c r="H2788" s="239">
        <f t="shared" ca="1" si="56"/>
        <v>4.5574353539945753E-3</v>
      </c>
    </row>
    <row r="2789" spans="7:8" x14ac:dyDescent="0.3">
      <c r="G2789" s="35">
        <v>2787</v>
      </c>
      <c r="H2789" s="239">
        <f t="shared" ca="1" si="56"/>
        <v>-1.5677227698091559E-2</v>
      </c>
    </row>
    <row r="2790" spans="7:8" x14ac:dyDescent="0.3">
      <c r="G2790" s="35">
        <v>2788</v>
      </c>
      <c r="H2790" s="239">
        <f t="shared" ca="1" si="56"/>
        <v>-2.932461725335813E-2</v>
      </c>
    </row>
    <row r="2791" spans="7:8" x14ac:dyDescent="0.3">
      <c r="G2791" s="35">
        <v>2789</v>
      </c>
      <c r="H2791" s="239">
        <f t="shared" ca="1" si="56"/>
        <v>8.7770834229295332E-3</v>
      </c>
    </row>
    <row r="2792" spans="7:8" x14ac:dyDescent="0.3">
      <c r="G2792" s="35">
        <v>2790</v>
      </c>
      <c r="H2792" s="239">
        <f t="shared" ca="1" si="56"/>
        <v>2.5176757920408733E-2</v>
      </c>
    </row>
    <row r="2793" spans="7:8" x14ac:dyDescent="0.3">
      <c r="G2793" s="35">
        <v>2791</v>
      </c>
      <c r="H2793" s="239">
        <f t="shared" ca="1" si="56"/>
        <v>0.11571447109662042</v>
      </c>
    </row>
    <row r="2794" spans="7:8" x14ac:dyDescent="0.3">
      <c r="G2794" s="35">
        <v>2792</v>
      </c>
      <c r="H2794" s="239">
        <f t="shared" ca="1" si="56"/>
        <v>3.9348351365676056E-2</v>
      </c>
    </row>
    <row r="2795" spans="7:8" x14ac:dyDescent="0.3">
      <c r="G2795" s="35">
        <v>2793</v>
      </c>
      <c r="H2795" s="239">
        <f t="shared" ca="1" si="56"/>
        <v>2.7464504882459852E-2</v>
      </c>
    </row>
    <row r="2796" spans="7:8" x14ac:dyDescent="0.3">
      <c r="G2796" s="35">
        <v>2794</v>
      </c>
      <c r="H2796" s="239">
        <f t="shared" ca="1" si="56"/>
        <v>2.6913057979904058E-2</v>
      </c>
    </row>
    <row r="2797" spans="7:8" x14ac:dyDescent="0.3">
      <c r="G2797" s="35">
        <v>2795</v>
      </c>
      <c r="H2797" s="239">
        <f t="shared" ca="1" si="56"/>
        <v>-4.4311338412636736E-2</v>
      </c>
    </row>
    <row r="2798" spans="7:8" x14ac:dyDescent="0.3">
      <c r="G2798" s="35">
        <v>2796</v>
      </c>
      <c r="H2798" s="239">
        <f t="shared" ca="1" si="56"/>
        <v>-5.376896119275526E-2</v>
      </c>
    </row>
    <row r="2799" spans="7:8" x14ac:dyDescent="0.3">
      <c r="G2799" s="35">
        <v>2797</v>
      </c>
      <c r="H2799" s="239">
        <f t="shared" ca="1" si="56"/>
        <v>8.1659659408042321E-3</v>
      </c>
    </row>
    <row r="2800" spans="7:8" x14ac:dyDescent="0.3">
      <c r="G2800" s="35">
        <v>2798</v>
      </c>
      <c r="H2800" s="239">
        <f t="shared" ca="1" si="56"/>
        <v>3.6249128009766866E-2</v>
      </c>
    </row>
    <row r="2801" spans="7:8" x14ac:dyDescent="0.3">
      <c r="G2801" s="35">
        <v>2799</v>
      </c>
      <c r="H2801" s="239">
        <f t="shared" ca="1" si="56"/>
        <v>2.5167895834575502E-2</v>
      </c>
    </row>
    <row r="2802" spans="7:8" x14ac:dyDescent="0.3">
      <c r="G2802" s="35">
        <v>2800</v>
      </c>
      <c r="H2802" s="239">
        <f t="shared" ca="1" si="56"/>
        <v>-2.0876978290612712E-2</v>
      </c>
    </row>
    <row r="2803" spans="7:8" x14ac:dyDescent="0.3">
      <c r="G2803" s="35">
        <v>2801</v>
      </c>
      <c r="H2803" s="239">
        <f t="shared" ca="1" si="56"/>
        <v>4.0638063704710958E-2</v>
      </c>
    </row>
    <row r="2804" spans="7:8" x14ac:dyDescent="0.3">
      <c r="G2804" s="35">
        <v>2802</v>
      </c>
      <c r="H2804" s="239">
        <f t="shared" ca="1" si="56"/>
        <v>-1.9195407264577758E-3</v>
      </c>
    </row>
    <row r="2805" spans="7:8" x14ac:dyDescent="0.3">
      <c r="G2805" s="35">
        <v>2803</v>
      </c>
      <c r="H2805" s="239">
        <f t="shared" ca="1" si="56"/>
        <v>-1.243595583356227E-2</v>
      </c>
    </row>
    <row r="2806" spans="7:8" x14ac:dyDescent="0.3">
      <c r="G2806" s="35">
        <v>2804</v>
      </c>
      <c r="H2806" s="239">
        <f t="shared" ca="1" si="56"/>
        <v>-4.2026874402819513E-2</v>
      </c>
    </row>
    <row r="2807" spans="7:8" x14ac:dyDescent="0.3">
      <c r="G2807" s="35">
        <v>2805</v>
      </c>
      <c r="H2807" s="239">
        <f t="shared" ca="1" si="56"/>
        <v>1.2457205025450047E-2</v>
      </c>
    </row>
    <row r="2808" spans="7:8" x14ac:dyDescent="0.3">
      <c r="G2808" s="35">
        <v>2806</v>
      </c>
      <c r="H2808" s="239">
        <f t="shared" ca="1" si="56"/>
        <v>-3.7026621130206452E-2</v>
      </c>
    </row>
    <row r="2809" spans="7:8" x14ac:dyDescent="0.3">
      <c r="G2809" s="35">
        <v>2807</v>
      </c>
      <c r="H2809" s="239">
        <f t="shared" ca="1" si="56"/>
        <v>4.5471029235318585E-3</v>
      </c>
    </row>
    <row r="2810" spans="7:8" x14ac:dyDescent="0.3">
      <c r="G2810" s="35">
        <v>2808</v>
      </c>
      <c r="H2810" s="239">
        <f t="shared" ca="1" si="56"/>
        <v>-1.3273916113676999E-2</v>
      </c>
    </row>
    <row r="2811" spans="7:8" x14ac:dyDescent="0.3">
      <c r="G2811" s="35">
        <v>2809</v>
      </c>
      <c r="H2811" s="239">
        <f t="shared" ca="1" si="56"/>
        <v>2.3468654732356993E-2</v>
      </c>
    </row>
    <row r="2812" spans="7:8" x14ac:dyDescent="0.3">
      <c r="G2812" s="35">
        <v>2810</v>
      </c>
      <c r="H2812" s="239">
        <f t="shared" ca="1" si="56"/>
        <v>8.6804034720401203E-3</v>
      </c>
    </row>
    <row r="2813" spans="7:8" x14ac:dyDescent="0.3">
      <c r="G2813" s="35">
        <v>2811</v>
      </c>
      <c r="H2813" s="239">
        <f t="shared" ca="1" si="56"/>
        <v>6.0274799579635739E-2</v>
      </c>
    </row>
    <row r="2814" spans="7:8" x14ac:dyDescent="0.3">
      <c r="G2814" s="35">
        <v>2812</v>
      </c>
      <c r="H2814" s="239">
        <f t="shared" ca="1" si="56"/>
        <v>-1.9022372147827329E-2</v>
      </c>
    </row>
    <row r="2815" spans="7:8" x14ac:dyDescent="0.3">
      <c r="G2815" s="35">
        <v>2813</v>
      </c>
      <c r="H2815" s="239">
        <f t="shared" ca="1" si="56"/>
        <v>6.1002799186452294E-2</v>
      </c>
    </row>
    <row r="2816" spans="7:8" x14ac:dyDescent="0.3">
      <c r="G2816" s="35">
        <v>2814</v>
      </c>
      <c r="H2816" s="239">
        <f t="shared" ca="1" si="56"/>
        <v>1.1985463705020717E-2</v>
      </c>
    </row>
    <row r="2817" spans="7:8" x14ac:dyDescent="0.3">
      <c r="G2817" s="35">
        <v>2815</v>
      </c>
      <c r="H2817" s="239">
        <f t="shared" ca="1" si="56"/>
        <v>-4.0819181713279758E-2</v>
      </c>
    </row>
    <row r="2818" spans="7:8" x14ac:dyDescent="0.3">
      <c r="G2818" s="35">
        <v>2816</v>
      </c>
      <c r="H2818" s="239">
        <f t="shared" ca="1" si="56"/>
        <v>-1.6215564669152076E-3</v>
      </c>
    </row>
    <row r="2819" spans="7:8" x14ac:dyDescent="0.3">
      <c r="G2819" s="35">
        <v>2817</v>
      </c>
      <c r="H2819" s="239">
        <f t="shared" ca="1" si="56"/>
        <v>-3.3554065941459404E-2</v>
      </c>
    </row>
    <row r="2820" spans="7:8" x14ac:dyDescent="0.3">
      <c r="G2820" s="35">
        <v>2818</v>
      </c>
      <c r="H2820" s="239">
        <f t="shared" ref="H2820:H2883" ca="1" si="57">_xlfn.NORM.INV(RAND(),N$5,N$6)</f>
        <v>3.2026465986368297E-2</v>
      </c>
    </row>
    <row r="2821" spans="7:8" x14ac:dyDescent="0.3">
      <c r="G2821" s="35">
        <v>2819</v>
      </c>
      <c r="H2821" s="239">
        <f t="shared" ca="1" si="57"/>
        <v>-6.8445788107233457E-3</v>
      </c>
    </row>
    <row r="2822" spans="7:8" x14ac:dyDescent="0.3">
      <c r="G2822" s="35">
        <v>2820</v>
      </c>
      <c r="H2822" s="239">
        <f t="shared" ca="1" si="57"/>
        <v>1.6250771729547382E-2</v>
      </c>
    </row>
    <row r="2823" spans="7:8" x14ac:dyDescent="0.3">
      <c r="G2823" s="35">
        <v>2821</v>
      </c>
      <c r="H2823" s="239">
        <f t="shared" ca="1" si="57"/>
        <v>-3.0927238669133956E-2</v>
      </c>
    </row>
    <row r="2824" spans="7:8" x14ac:dyDescent="0.3">
      <c r="G2824" s="35">
        <v>2822</v>
      </c>
      <c r="H2824" s="239">
        <f t="shared" ca="1" si="57"/>
        <v>3.268477924482234E-2</v>
      </c>
    </row>
    <row r="2825" spans="7:8" x14ac:dyDescent="0.3">
      <c r="G2825" s="35">
        <v>2823</v>
      </c>
      <c r="H2825" s="239">
        <f t="shared" ca="1" si="57"/>
        <v>2.8263428998434877E-2</v>
      </c>
    </row>
    <row r="2826" spans="7:8" x14ac:dyDescent="0.3">
      <c r="G2826" s="35">
        <v>2824</v>
      </c>
      <c r="H2826" s="239">
        <f t="shared" ca="1" si="57"/>
        <v>-7.9467819220932392E-2</v>
      </c>
    </row>
    <row r="2827" spans="7:8" x14ac:dyDescent="0.3">
      <c r="G2827" s="35">
        <v>2825</v>
      </c>
      <c r="H2827" s="239">
        <f t="shared" ca="1" si="57"/>
        <v>2.6561263758475076E-3</v>
      </c>
    </row>
    <row r="2828" spans="7:8" x14ac:dyDescent="0.3">
      <c r="G2828" s="35">
        <v>2826</v>
      </c>
      <c r="H2828" s="239">
        <f t="shared" ca="1" si="57"/>
        <v>-1.050197678191353E-2</v>
      </c>
    </row>
    <row r="2829" spans="7:8" x14ac:dyDescent="0.3">
      <c r="G2829" s="35">
        <v>2827</v>
      </c>
      <c r="H2829" s="239">
        <f t="shared" ca="1" si="57"/>
        <v>6.1804680688006167E-2</v>
      </c>
    </row>
    <row r="2830" spans="7:8" x14ac:dyDescent="0.3">
      <c r="G2830" s="35">
        <v>2828</v>
      </c>
      <c r="H2830" s="239">
        <f t="shared" ca="1" si="57"/>
        <v>1.1941544523054393E-2</v>
      </c>
    </row>
    <row r="2831" spans="7:8" x14ac:dyDescent="0.3">
      <c r="G2831" s="35">
        <v>2829</v>
      </c>
      <c r="H2831" s="239">
        <f t="shared" ca="1" si="57"/>
        <v>1.0801723183857335E-3</v>
      </c>
    </row>
    <row r="2832" spans="7:8" x14ac:dyDescent="0.3">
      <c r="G2832" s="35">
        <v>2830</v>
      </c>
      <c r="H2832" s="239">
        <f t="shared" ca="1" si="57"/>
        <v>1.2670969479708707E-2</v>
      </c>
    </row>
    <row r="2833" spans="7:8" x14ac:dyDescent="0.3">
      <c r="G2833" s="35">
        <v>2831</v>
      </c>
      <c r="H2833" s="239">
        <f t="shared" ca="1" si="57"/>
        <v>2.4701220009898796E-2</v>
      </c>
    </row>
    <row r="2834" spans="7:8" x14ac:dyDescent="0.3">
      <c r="G2834" s="35">
        <v>2832</v>
      </c>
      <c r="H2834" s="239">
        <f t="shared" ca="1" si="57"/>
        <v>1.5695775562348555E-2</v>
      </c>
    </row>
    <row r="2835" spans="7:8" x14ac:dyDescent="0.3">
      <c r="G2835" s="35">
        <v>2833</v>
      </c>
      <c r="H2835" s="239">
        <f t="shared" ca="1" si="57"/>
        <v>-1.8481389439067158E-2</v>
      </c>
    </row>
    <row r="2836" spans="7:8" x14ac:dyDescent="0.3">
      <c r="G2836" s="35">
        <v>2834</v>
      </c>
      <c r="H2836" s="239">
        <f t="shared" ca="1" si="57"/>
        <v>-3.8541445344641885E-3</v>
      </c>
    </row>
    <row r="2837" spans="7:8" x14ac:dyDescent="0.3">
      <c r="G2837" s="35">
        <v>2835</v>
      </c>
      <c r="H2837" s="239">
        <f t="shared" ca="1" si="57"/>
        <v>-1.8315639974419047E-2</v>
      </c>
    </row>
    <row r="2838" spans="7:8" x14ac:dyDescent="0.3">
      <c r="G2838" s="35">
        <v>2836</v>
      </c>
      <c r="H2838" s="239">
        <f t="shared" ca="1" si="57"/>
        <v>1.5753593421077832E-2</v>
      </c>
    </row>
    <row r="2839" spans="7:8" x14ac:dyDescent="0.3">
      <c r="G2839" s="35">
        <v>2837</v>
      </c>
      <c r="H2839" s="239">
        <f t="shared" ca="1" si="57"/>
        <v>-3.8877386034924508E-2</v>
      </c>
    </row>
    <row r="2840" spans="7:8" x14ac:dyDescent="0.3">
      <c r="G2840" s="35">
        <v>2838</v>
      </c>
      <c r="H2840" s="239">
        <f t="shared" ca="1" si="57"/>
        <v>3.0284096464534942E-2</v>
      </c>
    </row>
    <row r="2841" spans="7:8" x14ac:dyDescent="0.3">
      <c r="G2841" s="35">
        <v>2839</v>
      </c>
      <c r="H2841" s="239">
        <f t="shared" ca="1" si="57"/>
        <v>2.8642374271887296E-2</v>
      </c>
    </row>
    <row r="2842" spans="7:8" x14ac:dyDescent="0.3">
      <c r="G2842" s="35">
        <v>2840</v>
      </c>
      <c r="H2842" s="239">
        <f t="shared" ca="1" si="57"/>
        <v>-2.3192979737323642E-2</v>
      </c>
    </row>
    <row r="2843" spans="7:8" x14ac:dyDescent="0.3">
      <c r="G2843" s="35">
        <v>2841</v>
      </c>
      <c r="H2843" s="239">
        <f t="shared" ca="1" si="57"/>
        <v>8.9945288764397523E-3</v>
      </c>
    </row>
    <row r="2844" spans="7:8" x14ac:dyDescent="0.3">
      <c r="G2844" s="35">
        <v>2842</v>
      </c>
      <c r="H2844" s="239">
        <f t="shared" ca="1" si="57"/>
        <v>2.8903584036179607E-2</v>
      </c>
    </row>
    <row r="2845" spans="7:8" x14ac:dyDescent="0.3">
      <c r="G2845" s="35">
        <v>2843</v>
      </c>
      <c r="H2845" s="239">
        <f t="shared" ca="1" si="57"/>
        <v>-1.9914755564294393E-3</v>
      </c>
    </row>
    <row r="2846" spans="7:8" x14ac:dyDescent="0.3">
      <c r="G2846" s="35">
        <v>2844</v>
      </c>
      <c r="H2846" s="239">
        <f t="shared" ca="1" si="57"/>
        <v>2.4348345587274839E-3</v>
      </c>
    </row>
    <row r="2847" spans="7:8" x14ac:dyDescent="0.3">
      <c r="G2847" s="35">
        <v>2845</v>
      </c>
      <c r="H2847" s="239">
        <f t="shared" ca="1" si="57"/>
        <v>-7.6309629169558297E-3</v>
      </c>
    </row>
    <row r="2848" spans="7:8" x14ac:dyDescent="0.3">
      <c r="G2848" s="35">
        <v>2846</v>
      </c>
      <c r="H2848" s="239">
        <f t="shared" ca="1" si="57"/>
        <v>1.2443089102100558E-2</v>
      </c>
    </row>
    <row r="2849" spans="7:8" x14ac:dyDescent="0.3">
      <c r="G2849" s="35">
        <v>2847</v>
      </c>
      <c r="H2849" s="239">
        <f t="shared" ca="1" si="57"/>
        <v>-3.0706684615529143E-2</v>
      </c>
    </row>
    <row r="2850" spans="7:8" x14ac:dyDescent="0.3">
      <c r="G2850" s="35">
        <v>2848</v>
      </c>
      <c r="H2850" s="239">
        <f t="shared" ca="1" si="57"/>
        <v>3.5523906526340049E-2</v>
      </c>
    </row>
    <row r="2851" spans="7:8" x14ac:dyDescent="0.3">
      <c r="G2851" s="35">
        <v>2849</v>
      </c>
      <c r="H2851" s="239">
        <f t="shared" ca="1" si="57"/>
        <v>-5.2065384982889658E-2</v>
      </c>
    </row>
    <row r="2852" spans="7:8" x14ac:dyDescent="0.3">
      <c r="G2852" s="35">
        <v>2850</v>
      </c>
      <c r="H2852" s="239">
        <f t="shared" ca="1" si="57"/>
        <v>-9.7552452067242723E-4</v>
      </c>
    </row>
    <row r="2853" spans="7:8" x14ac:dyDescent="0.3">
      <c r="G2853" s="35">
        <v>2851</v>
      </c>
      <c r="H2853" s="239">
        <f t="shared" ca="1" si="57"/>
        <v>8.0484334123781583E-3</v>
      </c>
    </row>
    <row r="2854" spans="7:8" x14ac:dyDescent="0.3">
      <c r="G2854" s="35">
        <v>2852</v>
      </c>
      <c r="H2854" s="239">
        <f t="shared" ca="1" si="57"/>
        <v>1.7007157194778022E-3</v>
      </c>
    </row>
    <row r="2855" spans="7:8" x14ac:dyDescent="0.3">
      <c r="G2855" s="35">
        <v>2853</v>
      </c>
      <c r="H2855" s="239">
        <f t="shared" ca="1" si="57"/>
        <v>1.1586183592563529E-2</v>
      </c>
    </row>
    <row r="2856" spans="7:8" x14ac:dyDescent="0.3">
      <c r="G2856" s="35">
        <v>2854</v>
      </c>
      <c r="H2856" s="239">
        <f t="shared" ca="1" si="57"/>
        <v>2.7310792178382289E-2</v>
      </c>
    </row>
    <row r="2857" spans="7:8" x14ac:dyDescent="0.3">
      <c r="G2857" s="35">
        <v>2855</v>
      </c>
      <c r="H2857" s="239">
        <f t="shared" ca="1" si="57"/>
        <v>1.8624180107208144E-3</v>
      </c>
    </row>
    <row r="2858" spans="7:8" x14ac:dyDescent="0.3">
      <c r="G2858" s="35">
        <v>2856</v>
      </c>
      <c r="H2858" s="239">
        <f t="shared" ca="1" si="57"/>
        <v>4.4465580047054615E-2</v>
      </c>
    </row>
    <row r="2859" spans="7:8" x14ac:dyDescent="0.3">
      <c r="G2859" s="35">
        <v>2857</v>
      </c>
      <c r="H2859" s="239">
        <f t="shared" ca="1" si="57"/>
        <v>3.5184914367602023E-2</v>
      </c>
    </row>
    <row r="2860" spans="7:8" x14ac:dyDescent="0.3">
      <c r="G2860" s="35">
        <v>2858</v>
      </c>
      <c r="H2860" s="239">
        <f t="shared" ca="1" si="57"/>
        <v>-9.1491871477990608E-3</v>
      </c>
    </row>
    <row r="2861" spans="7:8" x14ac:dyDescent="0.3">
      <c r="G2861" s="35">
        <v>2859</v>
      </c>
      <c r="H2861" s="239">
        <f t="shared" ca="1" si="57"/>
        <v>-6.1754157926077156E-3</v>
      </c>
    </row>
    <row r="2862" spans="7:8" x14ac:dyDescent="0.3">
      <c r="G2862" s="35">
        <v>2860</v>
      </c>
      <c r="H2862" s="239">
        <f t="shared" ca="1" si="57"/>
        <v>-9.3701625835669322E-3</v>
      </c>
    </row>
    <row r="2863" spans="7:8" x14ac:dyDescent="0.3">
      <c r="G2863" s="35">
        <v>2861</v>
      </c>
      <c r="H2863" s="239">
        <f t="shared" ca="1" si="57"/>
        <v>-1.0368579887671443E-2</v>
      </c>
    </row>
    <row r="2864" spans="7:8" x14ac:dyDescent="0.3">
      <c r="G2864" s="35">
        <v>2862</v>
      </c>
      <c r="H2864" s="239">
        <f t="shared" ca="1" si="57"/>
        <v>-4.5033496441318939E-2</v>
      </c>
    </row>
    <row r="2865" spans="7:8" x14ac:dyDescent="0.3">
      <c r="G2865" s="35">
        <v>2863</v>
      </c>
      <c r="H2865" s="239">
        <f t="shared" ca="1" si="57"/>
        <v>5.8364230524762403E-2</v>
      </c>
    </row>
    <row r="2866" spans="7:8" x14ac:dyDescent="0.3">
      <c r="G2866" s="35">
        <v>2864</v>
      </c>
      <c r="H2866" s="239">
        <f t="shared" ca="1" si="57"/>
        <v>7.5901432123632864E-3</v>
      </c>
    </row>
    <row r="2867" spans="7:8" x14ac:dyDescent="0.3">
      <c r="G2867" s="35">
        <v>2865</v>
      </c>
      <c r="H2867" s="239">
        <f t="shared" ca="1" si="57"/>
        <v>7.3688406883852271E-3</v>
      </c>
    </row>
    <row r="2868" spans="7:8" x14ac:dyDescent="0.3">
      <c r="G2868" s="35">
        <v>2866</v>
      </c>
      <c r="H2868" s="239">
        <f t="shared" ca="1" si="57"/>
        <v>6.8090790909694193E-2</v>
      </c>
    </row>
    <row r="2869" spans="7:8" x14ac:dyDescent="0.3">
      <c r="G2869" s="35">
        <v>2867</v>
      </c>
      <c r="H2869" s="239">
        <f t="shared" ca="1" si="57"/>
        <v>5.4814022125472789E-2</v>
      </c>
    </row>
    <row r="2870" spans="7:8" x14ac:dyDescent="0.3">
      <c r="G2870" s="35">
        <v>2868</v>
      </c>
      <c r="H2870" s="239">
        <f t="shared" ca="1" si="57"/>
        <v>2.0284703983960463E-2</v>
      </c>
    </row>
    <row r="2871" spans="7:8" x14ac:dyDescent="0.3">
      <c r="G2871" s="35">
        <v>2869</v>
      </c>
      <c r="H2871" s="239">
        <f t="shared" ca="1" si="57"/>
        <v>6.0553670805661305E-2</v>
      </c>
    </row>
    <row r="2872" spans="7:8" x14ac:dyDescent="0.3">
      <c r="G2872" s="35">
        <v>2870</v>
      </c>
      <c r="H2872" s="239">
        <f t="shared" ca="1" si="57"/>
        <v>5.2951600078264049E-2</v>
      </c>
    </row>
    <row r="2873" spans="7:8" x14ac:dyDescent="0.3">
      <c r="G2873" s="35">
        <v>2871</v>
      </c>
      <c r="H2873" s="239">
        <f t="shared" ca="1" si="57"/>
        <v>-1.5336139569655422E-2</v>
      </c>
    </row>
    <row r="2874" spans="7:8" x14ac:dyDescent="0.3">
      <c r="G2874" s="35">
        <v>2872</v>
      </c>
      <c r="H2874" s="239">
        <f t="shared" ca="1" si="57"/>
        <v>3.6577380616464067E-2</v>
      </c>
    </row>
    <row r="2875" spans="7:8" x14ac:dyDescent="0.3">
      <c r="G2875" s="35">
        <v>2873</v>
      </c>
      <c r="H2875" s="239">
        <f t="shared" ca="1" si="57"/>
        <v>1.450312855085999E-2</v>
      </c>
    </row>
    <row r="2876" spans="7:8" x14ac:dyDescent="0.3">
      <c r="G2876" s="35">
        <v>2874</v>
      </c>
      <c r="H2876" s="239">
        <f t="shared" ca="1" si="57"/>
        <v>-4.580041707698275E-2</v>
      </c>
    </row>
    <row r="2877" spans="7:8" x14ac:dyDescent="0.3">
      <c r="G2877" s="35">
        <v>2875</v>
      </c>
      <c r="H2877" s="239">
        <f t="shared" ca="1" si="57"/>
        <v>-3.1796002184675508E-3</v>
      </c>
    </row>
    <row r="2878" spans="7:8" x14ac:dyDescent="0.3">
      <c r="G2878" s="35">
        <v>2876</v>
      </c>
      <c r="H2878" s="239">
        <f t="shared" ca="1" si="57"/>
        <v>2.7214590736976196E-2</v>
      </c>
    </row>
    <row r="2879" spans="7:8" x14ac:dyDescent="0.3">
      <c r="G2879" s="35">
        <v>2877</v>
      </c>
      <c r="H2879" s="239">
        <f t="shared" ca="1" si="57"/>
        <v>1.5100004547697273E-2</v>
      </c>
    </row>
    <row r="2880" spans="7:8" x14ac:dyDescent="0.3">
      <c r="G2880" s="35">
        <v>2878</v>
      </c>
      <c r="H2880" s="239">
        <f t="shared" ca="1" si="57"/>
        <v>-3.3465481025461742E-2</v>
      </c>
    </row>
    <row r="2881" spans="7:8" x14ac:dyDescent="0.3">
      <c r="G2881" s="35">
        <v>2879</v>
      </c>
      <c r="H2881" s="239">
        <f t="shared" ca="1" si="57"/>
        <v>-6.0027777529484634E-2</v>
      </c>
    </row>
    <row r="2882" spans="7:8" x14ac:dyDescent="0.3">
      <c r="G2882" s="35">
        <v>2880</v>
      </c>
      <c r="H2882" s="239">
        <f t="shared" ca="1" si="57"/>
        <v>-2.6168988307677235E-2</v>
      </c>
    </row>
    <row r="2883" spans="7:8" x14ac:dyDescent="0.3">
      <c r="G2883" s="35">
        <v>2881</v>
      </c>
      <c r="H2883" s="239">
        <f t="shared" ca="1" si="57"/>
        <v>1.6204661975926425E-2</v>
      </c>
    </row>
    <row r="2884" spans="7:8" x14ac:dyDescent="0.3">
      <c r="G2884" s="35">
        <v>2882</v>
      </c>
      <c r="H2884" s="239">
        <f t="shared" ref="H2884:H2947" ca="1" si="58">_xlfn.NORM.INV(RAND(),N$5,N$6)</f>
        <v>-1.9501908446412093E-2</v>
      </c>
    </row>
    <row r="2885" spans="7:8" x14ac:dyDescent="0.3">
      <c r="G2885" s="35">
        <v>2883</v>
      </c>
      <c r="H2885" s="239">
        <f t="shared" ca="1" si="58"/>
        <v>-5.7301438759006463E-3</v>
      </c>
    </row>
    <row r="2886" spans="7:8" x14ac:dyDescent="0.3">
      <c r="G2886" s="35">
        <v>2884</v>
      </c>
      <c r="H2886" s="239">
        <f t="shared" ca="1" si="58"/>
        <v>-1.330264700370933E-4</v>
      </c>
    </row>
    <row r="2887" spans="7:8" x14ac:dyDescent="0.3">
      <c r="G2887" s="35">
        <v>2885</v>
      </c>
      <c r="H2887" s="239">
        <f t="shared" ca="1" si="58"/>
        <v>4.689711949142257E-2</v>
      </c>
    </row>
    <row r="2888" spans="7:8" x14ac:dyDescent="0.3">
      <c r="G2888" s="35">
        <v>2886</v>
      </c>
      <c r="H2888" s="239">
        <f t="shared" ca="1" si="58"/>
        <v>2.5666424181080828E-2</v>
      </c>
    </row>
    <row r="2889" spans="7:8" x14ac:dyDescent="0.3">
      <c r="G2889" s="35">
        <v>2887</v>
      </c>
      <c r="H2889" s="239">
        <f t="shared" ca="1" si="58"/>
        <v>-2.3009855622372039E-2</v>
      </c>
    </row>
    <row r="2890" spans="7:8" x14ac:dyDescent="0.3">
      <c r="G2890" s="35">
        <v>2888</v>
      </c>
      <c r="H2890" s="239">
        <f t="shared" ca="1" si="58"/>
        <v>8.6594438111234073E-3</v>
      </c>
    </row>
    <row r="2891" spans="7:8" x14ac:dyDescent="0.3">
      <c r="G2891" s="35">
        <v>2889</v>
      </c>
      <c r="H2891" s="239">
        <f t="shared" ca="1" si="58"/>
        <v>-2.8518936604682188E-2</v>
      </c>
    </row>
    <row r="2892" spans="7:8" x14ac:dyDescent="0.3">
      <c r="G2892" s="35">
        <v>2890</v>
      </c>
      <c r="H2892" s="239">
        <f t="shared" ca="1" si="58"/>
        <v>-1.3947302655347289E-2</v>
      </c>
    </row>
    <row r="2893" spans="7:8" x14ac:dyDescent="0.3">
      <c r="G2893" s="35">
        <v>2891</v>
      </c>
      <c r="H2893" s="239">
        <f t="shared" ca="1" si="58"/>
        <v>5.5082279097400426E-2</v>
      </c>
    </row>
    <row r="2894" spans="7:8" x14ac:dyDescent="0.3">
      <c r="G2894" s="35">
        <v>2892</v>
      </c>
      <c r="H2894" s="239">
        <f t="shared" ca="1" si="58"/>
        <v>-6.2163246443157898E-2</v>
      </c>
    </row>
    <row r="2895" spans="7:8" x14ac:dyDescent="0.3">
      <c r="G2895" s="35">
        <v>2893</v>
      </c>
      <c r="H2895" s="239">
        <f t="shared" ca="1" si="58"/>
        <v>1.3866640152294482E-2</v>
      </c>
    </row>
    <row r="2896" spans="7:8" x14ac:dyDescent="0.3">
      <c r="G2896" s="35">
        <v>2894</v>
      </c>
      <c r="H2896" s="239">
        <f t="shared" ca="1" si="58"/>
        <v>3.2256076180063507E-2</v>
      </c>
    </row>
    <row r="2897" spans="7:8" x14ac:dyDescent="0.3">
      <c r="G2897" s="35">
        <v>2895</v>
      </c>
      <c r="H2897" s="239">
        <f t="shared" ca="1" si="58"/>
        <v>-2.6663826492416044E-2</v>
      </c>
    </row>
    <row r="2898" spans="7:8" x14ac:dyDescent="0.3">
      <c r="G2898" s="35">
        <v>2896</v>
      </c>
      <c r="H2898" s="239">
        <f t="shared" ca="1" si="58"/>
        <v>-3.4729007091060769E-2</v>
      </c>
    </row>
    <row r="2899" spans="7:8" x14ac:dyDescent="0.3">
      <c r="G2899" s="35">
        <v>2897</v>
      </c>
      <c r="H2899" s="239">
        <f t="shared" ca="1" si="58"/>
        <v>2.2150006982132948E-2</v>
      </c>
    </row>
    <row r="2900" spans="7:8" x14ac:dyDescent="0.3">
      <c r="G2900" s="35">
        <v>2898</v>
      </c>
      <c r="H2900" s="239">
        <f t="shared" ca="1" si="58"/>
        <v>5.9420232298217522E-3</v>
      </c>
    </row>
    <row r="2901" spans="7:8" x14ac:dyDescent="0.3">
      <c r="G2901" s="35">
        <v>2899</v>
      </c>
      <c r="H2901" s="239">
        <f t="shared" ca="1" si="58"/>
        <v>-9.0735933150085865E-2</v>
      </c>
    </row>
    <row r="2902" spans="7:8" x14ac:dyDescent="0.3">
      <c r="G2902" s="35">
        <v>2900</v>
      </c>
      <c r="H2902" s="239">
        <f t="shared" ca="1" si="58"/>
        <v>9.8788172995293612E-3</v>
      </c>
    </row>
    <row r="2903" spans="7:8" x14ac:dyDescent="0.3">
      <c r="G2903" s="35">
        <v>2901</v>
      </c>
      <c r="H2903" s="239">
        <f t="shared" ca="1" si="58"/>
        <v>-3.9299568615918622E-2</v>
      </c>
    </row>
    <row r="2904" spans="7:8" x14ac:dyDescent="0.3">
      <c r="G2904" s="35">
        <v>2902</v>
      </c>
      <c r="H2904" s="239">
        <f t="shared" ca="1" si="58"/>
        <v>4.9066169730818114E-2</v>
      </c>
    </row>
    <row r="2905" spans="7:8" x14ac:dyDescent="0.3">
      <c r="G2905" s="35">
        <v>2903</v>
      </c>
      <c r="H2905" s="239">
        <f t="shared" ca="1" si="58"/>
        <v>-1.1432748814602701E-2</v>
      </c>
    </row>
    <row r="2906" spans="7:8" x14ac:dyDescent="0.3">
      <c r="G2906" s="35">
        <v>2904</v>
      </c>
      <c r="H2906" s="239">
        <f t="shared" ca="1" si="58"/>
        <v>3.2955131248184215E-2</v>
      </c>
    </row>
    <row r="2907" spans="7:8" x14ac:dyDescent="0.3">
      <c r="G2907" s="35">
        <v>2905</v>
      </c>
      <c r="H2907" s="239">
        <f t="shared" ca="1" si="58"/>
        <v>-1.2441010900689751E-2</v>
      </c>
    </row>
    <row r="2908" spans="7:8" x14ac:dyDescent="0.3">
      <c r="G2908" s="35">
        <v>2906</v>
      </c>
      <c r="H2908" s="239">
        <f t="shared" ca="1" si="58"/>
        <v>4.0589635246224981E-4</v>
      </c>
    </row>
    <row r="2909" spans="7:8" x14ac:dyDescent="0.3">
      <c r="G2909" s="35">
        <v>2907</v>
      </c>
      <c r="H2909" s="239">
        <f t="shared" ca="1" si="58"/>
        <v>-3.9954239252425382E-2</v>
      </c>
    </row>
    <row r="2910" spans="7:8" x14ac:dyDescent="0.3">
      <c r="G2910" s="35">
        <v>2908</v>
      </c>
      <c r="H2910" s="239">
        <f t="shared" ca="1" si="58"/>
        <v>-3.3581383868725528E-2</v>
      </c>
    </row>
    <row r="2911" spans="7:8" x14ac:dyDescent="0.3">
      <c r="G2911" s="35">
        <v>2909</v>
      </c>
      <c r="H2911" s="239">
        <f t="shared" ca="1" si="58"/>
        <v>8.6921168685629158E-3</v>
      </c>
    </row>
    <row r="2912" spans="7:8" x14ac:dyDescent="0.3">
      <c r="G2912" s="35">
        <v>2910</v>
      </c>
      <c r="H2912" s="239">
        <f t="shared" ca="1" si="58"/>
        <v>1.6747770074265977E-2</v>
      </c>
    </row>
    <row r="2913" spans="7:8" x14ac:dyDescent="0.3">
      <c r="G2913" s="35">
        <v>2911</v>
      </c>
      <c r="H2913" s="239">
        <f t="shared" ca="1" si="58"/>
        <v>-3.4673370626599483E-2</v>
      </c>
    </row>
    <row r="2914" spans="7:8" x14ac:dyDescent="0.3">
      <c r="G2914" s="35">
        <v>2912</v>
      </c>
      <c r="H2914" s="239">
        <f t="shared" ca="1" si="58"/>
        <v>4.4264211620652513E-2</v>
      </c>
    </row>
    <row r="2915" spans="7:8" x14ac:dyDescent="0.3">
      <c r="G2915" s="35">
        <v>2913</v>
      </c>
      <c r="H2915" s="239">
        <f t="shared" ca="1" si="58"/>
        <v>-2.434677714522028E-2</v>
      </c>
    </row>
    <row r="2916" spans="7:8" x14ac:dyDescent="0.3">
      <c r="G2916" s="35">
        <v>2914</v>
      </c>
      <c r="H2916" s="239">
        <f t="shared" ca="1" si="58"/>
        <v>2.025847558346815E-2</v>
      </c>
    </row>
    <row r="2917" spans="7:8" x14ac:dyDescent="0.3">
      <c r="G2917" s="35">
        <v>2915</v>
      </c>
      <c r="H2917" s="239">
        <f t="shared" ca="1" si="58"/>
        <v>7.8896840477000463E-3</v>
      </c>
    </row>
    <row r="2918" spans="7:8" x14ac:dyDescent="0.3">
      <c r="G2918" s="35">
        <v>2916</v>
      </c>
      <c r="H2918" s="239">
        <f t="shared" ca="1" si="58"/>
        <v>-5.42034970127524E-2</v>
      </c>
    </row>
    <row r="2919" spans="7:8" x14ac:dyDescent="0.3">
      <c r="G2919" s="35">
        <v>2917</v>
      </c>
      <c r="H2919" s="239">
        <f t="shared" ca="1" si="58"/>
        <v>1.7724602439488053E-2</v>
      </c>
    </row>
    <row r="2920" spans="7:8" x14ac:dyDescent="0.3">
      <c r="G2920" s="35">
        <v>2918</v>
      </c>
      <c r="H2920" s="239">
        <f t="shared" ca="1" si="58"/>
        <v>-4.9096481504667631E-3</v>
      </c>
    </row>
    <row r="2921" spans="7:8" x14ac:dyDescent="0.3">
      <c r="G2921" s="35">
        <v>2919</v>
      </c>
      <c r="H2921" s="239">
        <f t="shared" ca="1" si="58"/>
        <v>-4.3482081558853393E-2</v>
      </c>
    </row>
    <row r="2922" spans="7:8" x14ac:dyDescent="0.3">
      <c r="G2922" s="35">
        <v>2920</v>
      </c>
      <c r="H2922" s="239">
        <f t="shared" ca="1" si="58"/>
        <v>-4.1606907413844225E-3</v>
      </c>
    </row>
    <row r="2923" spans="7:8" x14ac:dyDescent="0.3">
      <c r="G2923" s="35">
        <v>2921</v>
      </c>
      <c r="H2923" s="239">
        <f t="shared" ca="1" si="58"/>
        <v>-1.4441813016761423E-2</v>
      </c>
    </row>
    <row r="2924" spans="7:8" x14ac:dyDescent="0.3">
      <c r="G2924" s="35">
        <v>2922</v>
      </c>
      <c r="H2924" s="239">
        <f t="shared" ca="1" si="58"/>
        <v>-1.4223141237217782E-2</v>
      </c>
    </row>
    <row r="2925" spans="7:8" x14ac:dyDescent="0.3">
      <c r="G2925" s="35">
        <v>2923</v>
      </c>
      <c r="H2925" s="239">
        <f t="shared" ca="1" si="58"/>
        <v>4.7026573476444636E-2</v>
      </c>
    </row>
    <row r="2926" spans="7:8" x14ac:dyDescent="0.3">
      <c r="G2926" s="35">
        <v>2924</v>
      </c>
      <c r="H2926" s="239">
        <f t="shared" ca="1" si="58"/>
        <v>3.1868803164402548E-2</v>
      </c>
    </row>
    <row r="2927" spans="7:8" x14ac:dyDescent="0.3">
      <c r="G2927" s="35">
        <v>2925</v>
      </c>
      <c r="H2927" s="239">
        <f t="shared" ca="1" si="58"/>
        <v>1.0102658485990065E-2</v>
      </c>
    </row>
    <row r="2928" spans="7:8" x14ac:dyDescent="0.3">
      <c r="G2928" s="35">
        <v>2926</v>
      </c>
      <c r="H2928" s="239">
        <f t="shared" ca="1" si="58"/>
        <v>3.4096382034132081E-2</v>
      </c>
    </row>
    <row r="2929" spans="7:8" x14ac:dyDescent="0.3">
      <c r="G2929" s="35">
        <v>2927</v>
      </c>
      <c r="H2929" s="239">
        <f t="shared" ca="1" si="58"/>
        <v>3.5251356678798355E-2</v>
      </c>
    </row>
    <row r="2930" spans="7:8" x14ac:dyDescent="0.3">
      <c r="G2930" s="35">
        <v>2928</v>
      </c>
      <c r="H2930" s="239">
        <f t="shared" ca="1" si="58"/>
        <v>-3.4023046937822314E-2</v>
      </c>
    </row>
    <row r="2931" spans="7:8" x14ac:dyDescent="0.3">
      <c r="G2931" s="35">
        <v>2929</v>
      </c>
      <c r="H2931" s="239">
        <f t="shared" ca="1" si="58"/>
        <v>8.2413084523280077E-3</v>
      </c>
    </row>
    <row r="2932" spans="7:8" x14ac:dyDescent="0.3">
      <c r="G2932" s="35">
        <v>2930</v>
      </c>
      <c r="H2932" s="239">
        <f t="shared" ca="1" si="58"/>
        <v>-1.990421943734149E-2</v>
      </c>
    </row>
    <row r="2933" spans="7:8" x14ac:dyDescent="0.3">
      <c r="G2933" s="35">
        <v>2931</v>
      </c>
      <c r="H2933" s="239">
        <f t="shared" ca="1" si="58"/>
        <v>-3.3313250181500866E-2</v>
      </c>
    </row>
    <row r="2934" spans="7:8" x14ac:dyDescent="0.3">
      <c r="G2934" s="35">
        <v>2932</v>
      </c>
      <c r="H2934" s="239">
        <f t="shared" ca="1" si="58"/>
        <v>-6.0888556294855728E-3</v>
      </c>
    </row>
    <row r="2935" spans="7:8" x14ac:dyDescent="0.3">
      <c r="G2935" s="35">
        <v>2933</v>
      </c>
      <c r="H2935" s="239">
        <f t="shared" ca="1" si="58"/>
        <v>-3.8015626374618007E-2</v>
      </c>
    </row>
    <row r="2936" spans="7:8" x14ac:dyDescent="0.3">
      <c r="G2936" s="35">
        <v>2934</v>
      </c>
      <c r="H2936" s="239">
        <f t="shared" ca="1" si="58"/>
        <v>1.1986578620305666E-2</v>
      </c>
    </row>
    <row r="2937" spans="7:8" x14ac:dyDescent="0.3">
      <c r="G2937" s="35">
        <v>2935</v>
      </c>
      <c r="H2937" s="239">
        <f t="shared" ca="1" si="58"/>
        <v>4.376971846922964E-2</v>
      </c>
    </row>
    <row r="2938" spans="7:8" x14ac:dyDescent="0.3">
      <c r="G2938" s="35">
        <v>2936</v>
      </c>
      <c r="H2938" s="239">
        <f t="shared" ca="1" si="58"/>
        <v>5.8129958615036241E-3</v>
      </c>
    </row>
    <row r="2939" spans="7:8" x14ac:dyDescent="0.3">
      <c r="G2939" s="35">
        <v>2937</v>
      </c>
      <c r="H2939" s="239">
        <f t="shared" ca="1" si="58"/>
        <v>1.5654645025055601E-3</v>
      </c>
    </row>
    <row r="2940" spans="7:8" x14ac:dyDescent="0.3">
      <c r="G2940" s="35">
        <v>2938</v>
      </c>
      <c r="H2940" s="239">
        <f t="shared" ca="1" si="58"/>
        <v>-6.7922185672894847E-2</v>
      </c>
    </row>
    <row r="2941" spans="7:8" x14ac:dyDescent="0.3">
      <c r="G2941" s="35">
        <v>2939</v>
      </c>
      <c r="H2941" s="239">
        <f t="shared" ca="1" si="58"/>
        <v>-1.2826941802428875E-2</v>
      </c>
    </row>
    <row r="2942" spans="7:8" x14ac:dyDescent="0.3">
      <c r="G2942" s="35">
        <v>2940</v>
      </c>
      <c r="H2942" s="239">
        <f t="shared" ca="1" si="58"/>
        <v>2.3905789437959353E-2</v>
      </c>
    </row>
    <row r="2943" spans="7:8" x14ac:dyDescent="0.3">
      <c r="G2943" s="35">
        <v>2941</v>
      </c>
      <c r="H2943" s="239">
        <f t="shared" ca="1" si="58"/>
        <v>-2.9445437058364721E-2</v>
      </c>
    </row>
    <row r="2944" spans="7:8" x14ac:dyDescent="0.3">
      <c r="G2944" s="35">
        <v>2942</v>
      </c>
      <c r="H2944" s="239">
        <f t="shared" ca="1" si="58"/>
        <v>-7.8354610639682326E-2</v>
      </c>
    </row>
    <row r="2945" spans="7:8" x14ac:dyDescent="0.3">
      <c r="G2945" s="35">
        <v>2943</v>
      </c>
      <c r="H2945" s="239">
        <f t="shared" ca="1" si="58"/>
        <v>-3.1373756268950698E-2</v>
      </c>
    </row>
    <row r="2946" spans="7:8" x14ac:dyDescent="0.3">
      <c r="G2946" s="35">
        <v>2944</v>
      </c>
      <c r="H2946" s="239">
        <f t="shared" ca="1" si="58"/>
        <v>-1.0467008184376389E-2</v>
      </c>
    </row>
    <row r="2947" spans="7:8" x14ac:dyDescent="0.3">
      <c r="G2947" s="35">
        <v>2945</v>
      </c>
      <c r="H2947" s="239">
        <f t="shared" ca="1" si="58"/>
        <v>3.7901567586096405E-2</v>
      </c>
    </row>
    <row r="2948" spans="7:8" x14ac:dyDescent="0.3">
      <c r="G2948" s="35">
        <v>2946</v>
      </c>
      <c r="H2948" s="239">
        <f t="shared" ref="H2948:H3011" ca="1" si="59">_xlfn.NORM.INV(RAND(),N$5,N$6)</f>
        <v>-1.4445724659881095E-3</v>
      </c>
    </row>
    <row r="2949" spans="7:8" x14ac:dyDescent="0.3">
      <c r="G2949" s="35">
        <v>2947</v>
      </c>
      <c r="H2949" s="239">
        <f t="shared" ca="1" si="59"/>
        <v>4.1820949257395388E-3</v>
      </c>
    </row>
    <row r="2950" spans="7:8" x14ac:dyDescent="0.3">
      <c r="G2950" s="35">
        <v>2948</v>
      </c>
      <c r="H2950" s="239">
        <f t="shared" ca="1" si="59"/>
        <v>-7.3576312399886946E-3</v>
      </c>
    </row>
    <row r="2951" spans="7:8" x14ac:dyDescent="0.3">
      <c r="G2951" s="35">
        <v>2949</v>
      </c>
      <c r="H2951" s="239">
        <f t="shared" ca="1" si="59"/>
        <v>-3.3669406884324481E-2</v>
      </c>
    </row>
    <row r="2952" spans="7:8" x14ac:dyDescent="0.3">
      <c r="G2952" s="35">
        <v>2950</v>
      </c>
      <c r="H2952" s="239">
        <f t="shared" ca="1" si="59"/>
        <v>4.2286930425327496E-2</v>
      </c>
    </row>
    <row r="2953" spans="7:8" x14ac:dyDescent="0.3">
      <c r="G2953" s="35">
        <v>2951</v>
      </c>
      <c r="H2953" s="239">
        <f t="shared" ca="1" si="59"/>
        <v>-4.7342993897065248E-2</v>
      </c>
    </row>
    <row r="2954" spans="7:8" x14ac:dyDescent="0.3">
      <c r="G2954" s="35">
        <v>2952</v>
      </c>
      <c r="H2954" s="239">
        <f t="shared" ca="1" si="59"/>
        <v>-4.0991720200082141E-2</v>
      </c>
    </row>
    <row r="2955" spans="7:8" x14ac:dyDescent="0.3">
      <c r="G2955" s="35">
        <v>2953</v>
      </c>
      <c r="H2955" s="239">
        <f t="shared" ca="1" si="59"/>
        <v>3.3002336533094485E-2</v>
      </c>
    </row>
    <row r="2956" spans="7:8" x14ac:dyDescent="0.3">
      <c r="G2956" s="35">
        <v>2954</v>
      </c>
      <c r="H2956" s="239">
        <f t="shared" ca="1" si="59"/>
        <v>-3.0361185539002477E-2</v>
      </c>
    </row>
    <row r="2957" spans="7:8" x14ac:dyDescent="0.3">
      <c r="G2957" s="35">
        <v>2955</v>
      </c>
      <c r="H2957" s="239">
        <f t="shared" ca="1" si="59"/>
        <v>7.2999095738788128E-2</v>
      </c>
    </row>
    <row r="2958" spans="7:8" x14ac:dyDescent="0.3">
      <c r="G2958" s="35">
        <v>2956</v>
      </c>
      <c r="H2958" s="239">
        <f t="shared" ca="1" si="59"/>
        <v>-3.169468241048478E-2</v>
      </c>
    </row>
    <row r="2959" spans="7:8" x14ac:dyDescent="0.3">
      <c r="G2959" s="35">
        <v>2957</v>
      </c>
      <c r="H2959" s="239">
        <f t="shared" ca="1" si="59"/>
        <v>1.578186630580861E-2</v>
      </c>
    </row>
    <row r="2960" spans="7:8" x14ac:dyDescent="0.3">
      <c r="G2960" s="35">
        <v>2958</v>
      </c>
      <c r="H2960" s="239">
        <f t="shared" ca="1" si="59"/>
        <v>-4.8155135373485793E-2</v>
      </c>
    </row>
    <row r="2961" spans="7:8" x14ac:dyDescent="0.3">
      <c r="G2961" s="35">
        <v>2959</v>
      </c>
      <c r="H2961" s="239">
        <f t="shared" ca="1" si="59"/>
        <v>-7.4353111348060469E-2</v>
      </c>
    </row>
    <row r="2962" spans="7:8" x14ac:dyDescent="0.3">
      <c r="G2962" s="35">
        <v>2960</v>
      </c>
      <c r="H2962" s="239">
        <f t="shared" ca="1" si="59"/>
        <v>1.630088022313245E-2</v>
      </c>
    </row>
    <row r="2963" spans="7:8" x14ac:dyDescent="0.3">
      <c r="G2963" s="35">
        <v>2961</v>
      </c>
      <c r="H2963" s="239">
        <f t="shared" ca="1" si="59"/>
        <v>1.0476362855865572E-2</v>
      </c>
    </row>
    <row r="2964" spans="7:8" x14ac:dyDescent="0.3">
      <c r="G2964" s="35">
        <v>2962</v>
      </c>
      <c r="H2964" s="239">
        <f t="shared" ca="1" si="59"/>
        <v>8.1219722376888893E-3</v>
      </c>
    </row>
    <row r="2965" spans="7:8" x14ac:dyDescent="0.3">
      <c r="G2965" s="35">
        <v>2963</v>
      </c>
      <c r="H2965" s="239">
        <f t="shared" ca="1" si="59"/>
        <v>3.5527417739230696E-2</v>
      </c>
    </row>
    <row r="2966" spans="7:8" x14ac:dyDescent="0.3">
      <c r="G2966" s="35">
        <v>2964</v>
      </c>
      <c r="H2966" s="239">
        <f t="shared" ca="1" si="59"/>
        <v>5.4213524085192442E-2</v>
      </c>
    </row>
    <row r="2967" spans="7:8" x14ac:dyDescent="0.3">
      <c r="G2967" s="35">
        <v>2965</v>
      </c>
      <c r="H2967" s="239">
        <f t="shared" ca="1" si="59"/>
        <v>-3.2361575750413651E-2</v>
      </c>
    </row>
    <row r="2968" spans="7:8" x14ac:dyDescent="0.3">
      <c r="G2968" s="35">
        <v>2966</v>
      </c>
      <c r="H2968" s="239">
        <f t="shared" ca="1" si="59"/>
        <v>3.8489164258319406E-4</v>
      </c>
    </row>
    <row r="2969" spans="7:8" x14ac:dyDescent="0.3">
      <c r="G2969" s="35">
        <v>2967</v>
      </c>
      <c r="H2969" s="239">
        <f t="shared" ca="1" si="59"/>
        <v>-1.2959976658422936E-2</v>
      </c>
    </row>
    <row r="2970" spans="7:8" x14ac:dyDescent="0.3">
      <c r="G2970" s="35">
        <v>2968</v>
      </c>
      <c r="H2970" s="239">
        <f t="shared" ca="1" si="59"/>
        <v>-2.7993322344450088E-3</v>
      </c>
    </row>
    <row r="2971" spans="7:8" x14ac:dyDescent="0.3">
      <c r="G2971" s="35">
        <v>2969</v>
      </c>
      <c r="H2971" s="239">
        <f t="shared" ca="1" si="59"/>
        <v>2.5985661959793172E-2</v>
      </c>
    </row>
    <row r="2972" spans="7:8" x14ac:dyDescent="0.3">
      <c r="G2972" s="35">
        <v>2970</v>
      </c>
      <c r="H2972" s="239">
        <f t="shared" ca="1" si="59"/>
        <v>-4.1942473570585224E-3</v>
      </c>
    </row>
    <row r="2973" spans="7:8" x14ac:dyDescent="0.3">
      <c r="G2973" s="35">
        <v>2971</v>
      </c>
      <c r="H2973" s="239">
        <f t="shared" ca="1" si="59"/>
        <v>-2.6626057339576174E-2</v>
      </c>
    </row>
    <row r="2974" spans="7:8" x14ac:dyDescent="0.3">
      <c r="G2974" s="35">
        <v>2972</v>
      </c>
      <c r="H2974" s="239">
        <f t="shared" ca="1" si="59"/>
        <v>-1.8825057707282333E-2</v>
      </c>
    </row>
    <row r="2975" spans="7:8" x14ac:dyDescent="0.3">
      <c r="G2975" s="35">
        <v>2973</v>
      </c>
      <c r="H2975" s="239">
        <f t="shared" ca="1" si="59"/>
        <v>6.6994813455726406E-4</v>
      </c>
    </row>
    <row r="2976" spans="7:8" x14ac:dyDescent="0.3">
      <c r="G2976" s="35">
        <v>2974</v>
      </c>
      <c r="H2976" s="239">
        <f t="shared" ca="1" si="59"/>
        <v>2.3468961295313666E-2</v>
      </c>
    </row>
    <row r="2977" spans="7:8" x14ac:dyDescent="0.3">
      <c r="G2977" s="35">
        <v>2975</v>
      </c>
      <c r="H2977" s="239">
        <f t="shared" ca="1" si="59"/>
        <v>6.9274598227086039E-3</v>
      </c>
    </row>
    <row r="2978" spans="7:8" x14ac:dyDescent="0.3">
      <c r="G2978" s="35">
        <v>2976</v>
      </c>
      <c r="H2978" s="239">
        <f t="shared" ca="1" si="59"/>
        <v>3.8057448256155486E-2</v>
      </c>
    </row>
    <row r="2979" spans="7:8" x14ac:dyDescent="0.3">
      <c r="G2979" s="35">
        <v>2977</v>
      </c>
      <c r="H2979" s="239">
        <f t="shared" ca="1" si="59"/>
        <v>-2.1860797482122992E-2</v>
      </c>
    </row>
    <row r="2980" spans="7:8" x14ac:dyDescent="0.3">
      <c r="G2980" s="35">
        <v>2978</v>
      </c>
      <c r="H2980" s="239">
        <f t="shared" ca="1" si="59"/>
        <v>-4.338968363091638E-2</v>
      </c>
    </row>
    <row r="2981" spans="7:8" x14ac:dyDescent="0.3">
      <c r="G2981" s="35">
        <v>2979</v>
      </c>
      <c r="H2981" s="239">
        <f t="shared" ca="1" si="59"/>
        <v>5.5915797084719861E-3</v>
      </c>
    </row>
    <row r="2982" spans="7:8" x14ac:dyDescent="0.3">
      <c r="G2982" s="35">
        <v>2980</v>
      </c>
      <c r="H2982" s="239">
        <f t="shared" ca="1" si="59"/>
        <v>3.7229035051663292E-2</v>
      </c>
    </row>
    <row r="2983" spans="7:8" x14ac:dyDescent="0.3">
      <c r="G2983" s="35">
        <v>2981</v>
      </c>
      <c r="H2983" s="239">
        <f t="shared" ca="1" si="59"/>
        <v>-6.5516687650440553E-2</v>
      </c>
    </row>
    <row r="2984" spans="7:8" x14ac:dyDescent="0.3">
      <c r="G2984" s="35">
        <v>2982</v>
      </c>
      <c r="H2984" s="239">
        <f t="shared" ca="1" si="59"/>
        <v>-6.5733681680986825E-2</v>
      </c>
    </row>
    <row r="2985" spans="7:8" x14ac:dyDescent="0.3">
      <c r="G2985" s="35">
        <v>2983</v>
      </c>
      <c r="H2985" s="239">
        <f t="shared" ca="1" si="59"/>
        <v>8.2992420045490504E-3</v>
      </c>
    </row>
    <row r="2986" spans="7:8" x14ac:dyDescent="0.3">
      <c r="G2986" s="35">
        <v>2984</v>
      </c>
      <c r="H2986" s="239">
        <f t="shared" ca="1" si="59"/>
        <v>1.9031123412994323E-2</v>
      </c>
    </row>
    <row r="2987" spans="7:8" x14ac:dyDescent="0.3">
      <c r="G2987" s="35">
        <v>2985</v>
      </c>
      <c r="H2987" s="239">
        <f t="shared" ca="1" si="59"/>
        <v>-2.6323926808708795E-2</v>
      </c>
    </row>
    <row r="2988" spans="7:8" x14ac:dyDescent="0.3">
      <c r="G2988" s="35">
        <v>2986</v>
      </c>
      <c r="H2988" s="239">
        <f t="shared" ca="1" si="59"/>
        <v>6.3716970956091717E-2</v>
      </c>
    </row>
    <row r="2989" spans="7:8" x14ac:dyDescent="0.3">
      <c r="G2989" s="35">
        <v>2987</v>
      </c>
      <c r="H2989" s="239">
        <f t="shared" ca="1" si="59"/>
        <v>-3.7537101627457402E-2</v>
      </c>
    </row>
    <row r="2990" spans="7:8" x14ac:dyDescent="0.3">
      <c r="G2990" s="35">
        <v>2988</v>
      </c>
      <c r="H2990" s="239">
        <f t="shared" ca="1" si="59"/>
        <v>8.719635858962882E-2</v>
      </c>
    </row>
    <row r="2991" spans="7:8" x14ac:dyDescent="0.3">
      <c r="G2991" s="35">
        <v>2989</v>
      </c>
      <c r="H2991" s="239">
        <f t="shared" ca="1" si="59"/>
        <v>-2.4042949940699835E-2</v>
      </c>
    </row>
    <row r="2992" spans="7:8" x14ac:dyDescent="0.3">
      <c r="G2992" s="35">
        <v>2990</v>
      </c>
      <c r="H2992" s="239">
        <f t="shared" ca="1" si="59"/>
        <v>2.4650984187215005E-2</v>
      </c>
    </row>
    <row r="2993" spans="7:8" x14ac:dyDescent="0.3">
      <c r="G2993" s="35">
        <v>2991</v>
      </c>
      <c r="H2993" s="239">
        <f t="shared" ca="1" si="59"/>
        <v>-3.1022446952389893E-3</v>
      </c>
    </row>
    <row r="2994" spans="7:8" x14ac:dyDescent="0.3">
      <c r="G2994" s="35">
        <v>2992</v>
      </c>
      <c r="H2994" s="239">
        <f t="shared" ca="1" si="59"/>
        <v>-1.0949647769302628E-2</v>
      </c>
    </row>
    <row r="2995" spans="7:8" x14ac:dyDescent="0.3">
      <c r="G2995" s="35">
        <v>2993</v>
      </c>
      <c r="H2995" s="239">
        <f t="shared" ca="1" si="59"/>
        <v>8.693524078346529E-2</v>
      </c>
    </row>
    <row r="2996" spans="7:8" x14ac:dyDescent="0.3">
      <c r="G2996" s="35">
        <v>2994</v>
      </c>
      <c r="H2996" s="239">
        <f t="shared" ca="1" si="59"/>
        <v>-9.9750124463963002E-3</v>
      </c>
    </row>
    <row r="2997" spans="7:8" x14ac:dyDescent="0.3">
      <c r="G2997" s="35">
        <v>2995</v>
      </c>
      <c r="H2997" s="239">
        <f t="shared" ca="1" si="59"/>
        <v>-2.0820092773125253E-2</v>
      </c>
    </row>
    <row r="2998" spans="7:8" x14ac:dyDescent="0.3">
      <c r="G2998" s="35">
        <v>2996</v>
      </c>
      <c r="H2998" s="239">
        <f t="shared" ca="1" si="59"/>
        <v>1.4286088215067841E-3</v>
      </c>
    </row>
    <row r="2999" spans="7:8" x14ac:dyDescent="0.3">
      <c r="G2999" s="35">
        <v>2997</v>
      </c>
      <c r="H2999" s="239">
        <f t="shared" ca="1" si="59"/>
        <v>4.9632868753825606E-3</v>
      </c>
    </row>
    <row r="3000" spans="7:8" x14ac:dyDescent="0.3">
      <c r="G3000" s="35">
        <v>2998</v>
      </c>
      <c r="H3000" s="239">
        <f t="shared" ca="1" si="59"/>
        <v>9.785865266077641E-2</v>
      </c>
    </row>
    <row r="3001" spans="7:8" x14ac:dyDescent="0.3">
      <c r="G3001" s="35">
        <v>2999</v>
      </c>
      <c r="H3001" s="239">
        <f t="shared" ca="1" si="59"/>
        <v>-4.1394521147641271E-2</v>
      </c>
    </row>
    <row r="3002" spans="7:8" x14ac:dyDescent="0.3">
      <c r="G3002" s="35">
        <v>3000</v>
      </c>
      <c r="H3002" s="239">
        <f t="shared" ca="1" si="59"/>
        <v>7.1960983385048931E-3</v>
      </c>
    </row>
    <row r="3003" spans="7:8" x14ac:dyDescent="0.3">
      <c r="G3003" s="35">
        <v>3001</v>
      </c>
      <c r="H3003" s="239">
        <f t="shared" ca="1" si="59"/>
        <v>-4.0804524548336184E-2</v>
      </c>
    </row>
    <row r="3004" spans="7:8" x14ac:dyDescent="0.3">
      <c r="G3004" s="35">
        <v>3002</v>
      </c>
      <c r="H3004" s="239">
        <f t="shared" ca="1" si="59"/>
        <v>-4.2367386093461719E-3</v>
      </c>
    </row>
    <row r="3005" spans="7:8" x14ac:dyDescent="0.3">
      <c r="G3005" s="35">
        <v>3003</v>
      </c>
      <c r="H3005" s="239">
        <f t="shared" ca="1" si="59"/>
        <v>3.5591509648577532E-2</v>
      </c>
    </row>
    <row r="3006" spans="7:8" x14ac:dyDescent="0.3">
      <c r="G3006" s="35">
        <v>3004</v>
      </c>
      <c r="H3006" s="239">
        <f t="shared" ca="1" si="59"/>
        <v>-7.305282084482465E-3</v>
      </c>
    </row>
    <row r="3007" spans="7:8" x14ac:dyDescent="0.3">
      <c r="G3007" s="35">
        <v>3005</v>
      </c>
      <c r="H3007" s="239">
        <f t="shared" ca="1" si="59"/>
        <v>-2.3785852679519795E-3</v>
      </c>
    </row>
    <row r="3008" spans="7:8" x14ac:dyDescent="0.3">
      <c r="G3008" s="35">
        <v>3006</v>
      </c>
      <c r="H3008" s="239">
        <f t="shared" ca="1" si="59"/>
        <v>-2.8350204924611912E-2</v>
      </c>
    </row>
    <row r="3009" spans="7:8" x14ac:dyDescent="0.3">
      <c r="G3009" s="35">
        <v>3007</v>
      </c>
      <c r="H3009" s="239">
        <f t="shared" ca="1" si="59"/>
        <v>2.0434887366983026E-2</v>
      </c>
    </row>
    <row r="3010" spans="7:8" x14ac:dyDescent="0.3">
      <c r="G3010" s="35">
        <v>3008</v>
      </c>
      <c r="H3010" s="239">
        <f t="shared" ca="1" si="59"/>
        <v>-3.1650765497321612E-2</v>
      </c>
    </row>
    <row r="3011" spans="7:8" x14ac:dyDescent="0.3">
      <c r="G3011" s="35">
        <v>3009</v>
      </c>
      <c r="H3011" s="239">
        <f t="shared" ca="1" si="59"/>
        <v>-1.2539614955483832E-2</v>
      </c>
    </row>
    <row r="3012" spans="7:8" x14ac:dyDescent="0.3">
      <c r="G3012" s="35">
        <v>3010</v>
      </c>
      <c r="H3012" s="239">
        <f t="shared" ref="H3012:H3075" ca="1" si="60">_xlfn.NORM.INV(RAND(),N$5,N$6)</f>
        <v>-3.9113473426232795E-2</v>
      </c>
    </row>
    <row r="3013" spans="7:8" x14ac:dyDescent="0.3">
      <c r="G3013" s="35">
        <v>3011</v>
      </c>
      <c r="H3013" s="239">
        <f t="shared" ca="1" si="60"/>
        <v>-4.1898539729019755E-3</v>
      </c>
    </row>
    <row r="3014" spans="7:8" x14ac:dyDescent="0.3">
      <c r="G3014" s="35">
        <v>3012</v>
      </c>
      <c r="H3014" s="239">
        <f t="shared" ca="1" si="60"/>
        <v>2.17152671199035E-2</v>
      </c>
    </row>
    <row r="3015" spans="7:8" x14ac:dyDescent="0.3">
      <c r="G3015" s="35">
        <v>3013</v>
      </c>
      <c r="H3015" s="239">
        <f t="shared" ca="1" si="60"/>
        <v>-3.5781148009745361E-3</v>
      </c>
    </row>
    <row r="3016" spans="7:8" x14ac:dyDescent="0.3">
      <c r="G3016" s="35">
        <v>3014</v>
      </c>
      <c r="H3016" s="239">
        <f t="shared" ca="1" si="60"/>
        <v>3.4477291110289986E-2</v>
      </c>
    </row>
    <row r="3017" spans="7:8" x14ac:dyDescent="0.3">
      <c r="G3017" s="35">
        <v>3015</v>
      </c>
      <c r="H3017" s="239">
        <f t="shared" ca="1" si="60"/>
        <v>-3.434203625284056E-2</v>
      </c>
    </row>
    <row r="3018" spans="7:8" x14ac:dyDescent="0.3">
      <c r="G3018" s="35">
        <v>3016</v>
      </c>
      <c r="H3018" s="239">
        <f t="shared" ca="1" si="60"/>
        <v>-1.4252229459416618E-2</v>
      </c>
    </row>
    <row r="3019" spans="7:8" x14ac:dyDescent="0.3">
      <c r="G3019" s="35">
        <v>3017</v>
      </c>
      <c r="H3019" s="239">
        <f t="shared" ca="1" si="60"/>
        <v>-4.6121440642898229E-3</v>
      </c>
    </row>
    <row r="3020" spans="7:8" x14ac:dyDescent="0.3">
      <c r="G3020" s="35">
        <v>3018</v>
      </c>
      <c r="H3020" s="239">
        <f t="shared" ca="1" si="60"/>
        <v>8.3814629866218356E-3</v>
      </c>
    </row>
    <row r="3021" spans="7:8" x14ac:dyDescent="0.3">
      <c r="G3021" s="35">
        <v>3019</v>
      </c>
      <c r="H3021" s="239">
        <f t="shared" ca="1" si="60"/>
        <v>-1.7548489291861744E-2</v>
      </c>
    </row>
    <row r="3022" spans="7:8" x14ac:dyDescent="0.3">
      <c r="G3022" s="35">
        <v>3020</v>
      </c>
      <c r="H3022" s="239">
        <f t="shared" ca="1" si="60"/>
        <v>-2.5937224177967757E-2</v>
      </c>
    </row>
    <row r="3023" spans="7:8" x14ac:dyDescent="0.3">
      <c r="G3023" s="35">
        <v>3021</v>
      </c>
      <c r="H3023" s="239">
        <f t="shared" ca="1" si="60"/>
        <v>2.3623491541355696E-2</v>
      </c>
    </row>
    <row r="3024" spans="7:8" x14ac:dyDescent="0.3">
      <c r="G3024" s="35">
        <v>3022</v>
      </c>
      <c r="H3024" s="239">
        <f t="shared" ca="1" si="60"/>
        <v>-3.8581876679740302E-3</v>
      </c>
    </row>
    <row r="3025" spans="7:8" x14ac:dyDescent="0.3">
      <c r="G3025" s="35">
        <v>3023</v>
      </c>
      <c r="H3025" s="239">
        <f t="shared" ca="1" si="60"/>
        <v>-3.8093782144899391E-2</v>
      </c>
    </row>
    <row r="3026" spans="7:8" x14ac:dyDescent="0.3">
      <c r="G3026" s="35">
        <v>3024</v>
      </c>
      <c r="H3026" s="239">
        <f t="shared" ca="1" si="60"/>
        <v>7.0081022124409351E-3</v>
      </c>
    </row>
    <row r="3027" spans="7:8" x14ac:dyDescent="0.3">
      <c r="G3027" s="35">
        <v>3025</v>
      </c>
      <c r="H3027" s="239">
        <f t="shared" ca="1" si="60"/>
        <v>-6.6114252481456392E-3</v>
      </c>
    </row>
    <row r="3028" spans="7:8" x14ac:dyDescent="0.3">
      <c r="G3028" s="35">
        <v>3026</v>
      </c>
      <c r="H3028" s="239">
        <f t="shared" ca="1" si="60"/>
        <v>-2.4969391886969131E-2</v>
      </c>
    </row>
    <row r="3029" spans="7:8" x14ac:dyDescent="0.3">
      <c r="G3029" s="35">
        <v>3027</v>
      </c>
      <c r="H3029" s="239">
        <f t="shared" ca="1" si="60"/>
        <v>-9.516944909528248E-2</v>
      </c>
    </row>
    <row r="3030" spans="7:8" x14ac:dyDescent="0.3">
      <c r="G3030" s="35">
        <v>3028</v>
      </c>
      <c r="H3030" s="239">
        <f t="shared" ca="1" si="60"/>
        <v>-1.2918781548177518E-2</v>
      </c>
    </row>
    <row r="3031" spans="7:8" x14ac:dyDescent="0.3">
      <c r="G3031" s="35">
        <v>3029</v>
      </c>
      <c r="H3031" s="239">
        <f t="shared" ca="1" si="60"/>
        <v>6.4923889889051479E-3</v>
      </c>
    </row>
    <row r="3032" spans="7:8" x14ac:dyDescent="0.3">
      <c r="G3032" s="35">
        <v>3030</v>
      </c>
      <c r="H3032" s="239">
        <f t="shared" ca="1" si="60"/>
        <v>1.2694674596029843E-2</v>
      </c>
    </row>
    <row r="3033" spans="7:8" x14ac:dyDescent="0.3">
      <c r="G3033" s="35">
        <v>3031</v>
      </c>
      <c r="H3033" s="239">
        <f t="shared" ca="1" si="60"/>
        <v>-1.0760687513265168E-2</v>
      </c>
    </row>
    <row r="3034" spans="7:8" x14ac:dyDescent="0.3">
      <c r="G3034" s="35">
        <v>3032</v>
      </c>
      <c r="H3034" s="239">
        <f t="shared" ca="1" si="60"/>
        <v>-1.2676509835440223E-2</v>
      </c>
    </row>
    <row r="3035" spans="7:8" x14ac:dyDescent="0.3">
      <c r="G3035" s="35">
        <v>3033</v>
      </c>
      <c r="H3035" s="239">
        <f t="shared" ca="1" si="60"/>
        <v>3.2907249477614371E-2</v>
      </c>
    </row>
    <row r="3036" spans="7:8" x14ac:dyDescent="0.3">
      <c r="G3036" s="35">
        <v>3034</v>
      </c>
      <c r="H3036" s="239">
        <f t="shared" ca="1" si="60"/>
        <v>1.5795615117779566E-2</v>
      </c>
    </row>
    <row r="3037" spans="7:8" x14ac:dyDescent="0.3">
      <c r="G3037" s="35">
        <v>3035</v>
      </c>
      <c r="H3037" s="239">
        <f t="shared" ca="1" si="60"/>
        <v>6.7502037529616364E-3</v>
      </c>
    </row>
    <row r="3038" spans="7:8" x14ac:dyDescent="0.3">
      <c r="G3038" s="35">
        <v>3036</v>
      </c>
      <c r="H3038" s="239">
        <f t="shared" ca="1" si="60"/>
        <v>-7.247931271826223E-3</v>
      </c>
    </row>
    <row r="3039" spans="7:8" x14ac:dyDescent="0.3">
      <c r="G3039" s="35">
        <v>3037</v>
      </c>
      <c r="H3039" s="239">
        <f t="shared" ca="1" si="60"/>
        <v>-2.5110869722560925E-2</v>
      </c>
    </row>
    <row r="3040" spans="7:8" x14ac:dyDescent="0.3">
      <c r="G3040" s="35">
        <v>3038</v>
      </c>
      <c r="H3040" s="239">
        <f t="shared" ca="1" si="60"/>
        <v>-2.5138957880835879E-3</v>
      </c>
    </row>
    <row r="3041" spans="7:8" x14ac:dyDescent="0.3">
      <c r="G3041" s="35">
        <v>3039</v>
      </c>
      <c r="H3041" s="239">
        <f t="shared" ca="1" si="60"/>
        <v>-5.1661107108165474E-2</v>
      </c>
    </row>
    <row r="3042" spans="7:8" x14ac:dyDescent="0.3">
      <c r="G3042" s="35">
        <v>3040</v>
      </c>
      <c r="H3042" s="239">
        <f t="shared" ca="1" si="60"/>
        <v>2.7799078865095091E-2</v>
      </c>
    </row>
    <row r="3043" spans="7:8" x14ac:dyDescent="0.3">
      <c r="G3043" s="35">
        <v>3041</v>
      </c>
      <c r="H3043" s="239">
        <f t="shared" ca="1" si="60"/>
        <v>-6.1237902544004123E-2</v>
      </c>
    </row>
    <row r="3044" spans="7:8" x14ac:dyDescent="0.3">
      <c r="G3044" s="35">
        <v>3042</v>
      </c>
      <c r="H3044" s="239">
        <f t="shared" ca="1" si="60"/>
        <v>-3.3089213661706127E-2</v>
      </c>
    </row>
    <row r="3045" spans="7:8" x14ac:dyDescent="0.3">
      <c r="G3045" s="35">
        <v>3043</v>
      </c>
      <c r="H3045" s="239">
        <f t="shared" ca="1" si="60"/>
        <v>-2.1378613995196839E-2</v>
      </c>
    </row>
    <row r="3046" spans="7:8" x14ac:dyDescent="0.3">
      <c r="G3046" s="35">
        <v>3044</v>
      </c>
      <c r="H3046" s="239">
        <f t="shared" ca="1" si="60"/>
        <v>-1.4853404254928006E-2</v>
      </c>
    </row>
    <row r="3047" spans="7:8" x14ac:dyDescent="0.3">
      <c r="G3047" s="35">
        <v>3045</v>
      </c>
      <c r="H3047" s="239">
        <f t="shared" ca="1" si="60"/>
        <v>2.2739053630976801E-2</v>
      </c>
    </row>
    <row r="3048" spans="7:8" x14ac:dyDescent="0.3">
      <c r="G3048" s="35">
        <v>3046</v>
      </c>
      <c r="H3048" s="239">
        <f t="shared" ca="1" si="60"/>
        <v>2.091434972384839E-2</v>
      </c>
    </row>
    <row r="3049" spans="7:8" x14ac:dyDescent="0.3">
      <c r="G3049" s="35">
        <v>3047</v>
      </c>
      <c r="H3049" s="239">
        <f t="shared" ca="1" si="60"/>
        <v>-3.6625515700657994E-2</v>
      </c>
    </row>
    <row r="3050" spans="7:8" x14ac:dyDescent="0.3">
      <c r="G3050" s="35">
        <v>3048</v>
      </c>
      <c r="H3050" s="239">
        <f t="shared" ca="1" si="60"/>
        <v>-3.0661437643797456E-2</v>
      </c>
    </row>
    <row r="3051" spans="7:8" x14ac:dyDescent="0.3">
      <c r="G3051" s="35">
        <v>3049</v>
      </c>
      <c r="H3051" s="239">
        <f t="shared" ca="1" si="60"/>
        <v>6.3505777618562756E-3</v>
      </c>
    </row>
    <row r="3052" spans="7:8" x14ac:dyDescent="0.3">
      <c r="G3052" s="35">
        <v>3050</v>
      </c>
      <c r="H3052" s="239">
        <f t="shared" ca="1" si="60"/>
        <v>-1.0526757221367103E-2</v>
      </c>
    </row>
    <row r="3053" spans="7:8" x14ac:dyDescent="0.3">
      <c r="G3053" s="35">
        <v>3051</v>
      </c>
      <c r="H3053" s="239">
        <f t="shared" ca="1" si="60"/>
        <v>4.844692956065938E-2</v>
      </c>
    </row>
    <row r="3054" spans="7:8" x14ac:dyDescent="0.3">
      <c r="G3054" s="35">
        <v>3052</v>
      </c>
      <c r="H3054" s="239">
        <f t="shared" ca="1" si="60"/>
        <v>-4.4458354216948534E-2</v>
      </c>
    </row>
    <row r="3055" spans="7:8" x14ac:dyDescent="0.3">
      <c r="G3055" s="35">
        <v>3053</v>
      </c>
      <c r="H3055" s="239">
        <f t="shared" ca="1" si="60"/>
        <v>-6.9214103683354358E-2</v>
      </c>
    </row>
    <row r="3056" spans="7:8" x14ac:dyDescent="0.3">
      <c r="G3056" s="35">
        <v>3054</v>
      </c>
      <c r="H3056" s="239">
        <f t="shared" ca="1" si="60"/>
        <v>1.141123725528068E-2</v>
      </c>
    </row>
    <row r="3057" spans="7:8" x14ac:dyDescent="0.3">
      <c r="G3057" s="35">
        <v>3055</v>
      </c>
      <c r="H3057" s="239">
        <f t="shared" ca="1" si="60"/>
        <v>-2.3016983456269968E-2</v>
      </c>
    </row>
    <row r="3058" spans="7:8" x14ac:dyDescent="0.3">
      <c r="G3058" s="35">
        <v>3056</v>
      </c>
      <c r="H3058" s="239">
        <f t="shared" ca="1" si="60"/>
        <v>3.4606976947724772E-4</v>
      </c>
    </row>
    <row r="3059" spans="7:8" x14ac:dyDescent="0.3">
      <c r="G3059" s="35">
        <v>3057</v>
      </c>
      <c r="H3059" s="239">
        <f t="shared" ca="1" si="60"/>
        <v>-1.4365149195481541E-2</v>
      </c>
    </row>
    <row r="3060" spans="7:8" x14ac:dyDescent="0.3">
      <c r="G3060" s="35">
        <v>3058</v>
      </c>
      <c r="H3060" s="239">
        <f t="shared" ca="1" si="60"/>
        <v>3.3309473406881403E-2</v>
      </c>
    </row>
    <row r="3061" spans="7:8" x14ac:dyDescent="0.3">
      <c r="G3061" s="35">
        <v>3059</v>
      </c>
      <c r="H3061" s="239">
        <f t="shared" ca="1" si="60"/>
        <v>-2.4013069145062725E-3</v>
      </c>
    </row>
    <row r="3062" spans="7:8" x14ac:dyDescent="0.3">
      <c r="G3062" s="35">
        <v>3060</v>
      </c>
      <c r="H3062" s="239">
        <f t="shared" ca="1" si="60"/>
        <v>-3.9743516222905083E-2</v>
      </c>
    </row>
    <row r="3063" spans="7:8" x14ac:dyDescent="0.3">
      <c r="G3063" s="35">
        <v>3061</v>
      </c>
      <c r="H3063" s="239">
        <f t="shared" ca="1" si="60"/>
        <v>-2.9993641299337244E-2</v>
      </c>
    </row>
    <row r="3064" spans="7:8" x14ac:dyDescent="0.3">
      <c r="G3064" s="35">
        <v>3062</v>
      </c>
      <c r="H3064" s="239">
        <f t="shared" ca="1" si="60"/>
        <v>-3.4951209598694424E-2</v>
      </c>
    </row>
    <row r="3065" spans="7:8" x14ac:dyDescent="0.3">
      <c r="G3065" s="35">
        <v>3063</v>
      </c>
      <c r="H3065" s="239">
        <f t="shared" ca="1" si="60"/>
        <v>1.9850741106041306E-2</v>
      </c>
    </row>
    <row r="3066" spans="7:8" x14ac:dyDescent="0.3">
      <c r="G3066" s="35">
        <v>3064</v>
      </c>
      <c r="H3066" s="239">
        <f t="shared" ca="1" si="60"/>
        <v>-2.3700090179147367E-2</v>
      </c>
    </row>
    <row r="3067" spans="7:8" x14ac:dyDescent="0.3">
      <c r="G3067" s="35">
        <v>3065</v>
      </c>
      <c r="H3067" s="239">
        <f t="shared" ca="1" si="60"/>
        <v>5.9472761229631844E-4</v>
      </c>
    </row>
    <row r="3068" spans="7:8" x14ac:dyDescent="0.3">
      <c r="G3068" s="35">
        <v>3066</v>
      </c>
      <c r="H3068" s="239">
        <f t="shared" ca="1" si="60"/>
        <v>8.1197446176502638E-2</v>
      </c>
    </row>
    <row r="3069" spans="7:8" x14ac:dyDescent="0.3">
      <c r="G3069" s="35">
        <v>3067</v>
      </c>
      <c r="H3069" s="239">
        <f t="shared" ca="1" si="60"/>
        <v>3.6408246994159489E-2</v>
      </c>
    </row>
    <row r="3070" spans="7:8" x14ac:dyDescent="0.3">
      <c r="G3070" s="35">
        <v>3068</v>
      </c>
      <c r="H3070" s="239">
        <f t="shared" ca="1" si="60"/>
        <v>5.84380690660362E-2</v>
      </c>
    </row>
    <row r="3071" spans="7:8" x14ac:dyDescent="0.3">
      <c r="G3071" s="35">
        <v>3069</v>
      </c>
      <c r="H3071" s="239">
        <f t="shared" ca="1" si="60"/>
        <v>1.6135999600419865E-2</v>
      </c>
    </row>
    <row r="3072" spans="7:8" x14ac:dyDescent="0.3">
      <c r="G3072" s="35">
        <v>3070</v>
      </c>
      <c r="H3072" s="239">
        <f t="shared" ca="1" si="60"/>
        <v>-2.2133214244548741E-2</v>
      </c>
    </row>
    <row r="3073" spans="7:8" x14ac:dyDescent="0.3">
      <c r="G3073" s="35">
        <v>3071</v>
      </c>
      <c r="H3073" s="239">
        <f t="shared" ca="1" si="60"/>
        <v>9.7232872513392E-3</v>
      </c>
    </row>
    <row r="3074" spans="7:8" x14ac:dyDescent="0.3">
      <c r="G3074" s="35">
        <v>3072</v>
      </c>
      <c r="H3074" s="239">
        <f t="shared" ca="1" si="60"/>
        <v>3.1487426789129969E-2</v>
      </c>
    </row>
    <row r="3075" spans="7:8" x14ac:dyDescent="0.3">
      <c r="G3075" s="35">
        <v>3073</v>
      </c>
      <c r="H3075" s="239">
        <f t="shared" ca="1" si="60"/>
        <v>-4.8973303419687614E-2</v>
      </c>
    </row>
    <row r="3076" spans="7:8" x14ac:dyDescent="0.3">
      <c r="G3076" s="35">
        <v>3074</v>
      </c>
      <c r="H3076" s="239">
        <f t="shared" ref="H3076:H3139" ca="1" si="61">_xlfn.NORM.INV(RAND(),N$5,N$6)</f>
        <v>-5.7209100048122184E-3</v>
      </c>
    </row>
    <row r="3077" spans="7:8" x14ac:dyDescent="0.3">
      <c r="G3077" s="35">
        <v>3075</v>
      </c>
      <c r="H3077" s="239">
        <f t="shared" ca="1" si="61"/>
        <v>1.3333604198139844E-2</v>
      </c>
    </row>
    <row r="3078" spans="7:8" x14ac:dyDescent="0.3">
      <c r="G3078" s="35">
        <v>3076</v>
      </c>
      <c r="H3078" s="239">
        <f t="shared" ca="1" si="61"/>
        <v>2.9276109193418373E-2</v>
      </c>
    </row>
    <row r="3079" spans="7:8" x14ac:dyDescent="0.3">
      <c r="G3079" s="35">
        <v>3077</v>
      </c>
      <c r="H3079" s="239">
        <f t="shared" ca="1" si="61"/>
        <v>-3.6127065322534541E-2</v>
      </c>
    </row>
    <row r="3080" spans="7:8" x14ac:dyDescent="0.3">
      <c r="G3080" s="35">
        <v>3078</v>
      </c>
      <c r="H3080" s="239">
        <f t="shared" ca="1" si="61"/>
        <v>6.9492568556437123E-2</v>
      </c>
    </row>
    <row r="3081" spans="7:8" x14ac:dyDescent="0.3">
      <c r="G3081" s="35">
        <v>3079</v>
      </c>
      <c r="H3081" s="239">
        <f t="shared" ca="1" si="61"/>
        <v>1.2040706022400201E-2</v>
      </c>
    </row>
    <row r="3082" spans="7:8" x14ac:dyDescent="0.3">
      <c r="G3082" s="35">
        <v>3080</v>
      </c>
      <c r="H3082" s="239">
        <f t="shared" ca="1" si="61"/>
        <v>2.404717243906759E-2</v>
      </c>
    </row>
    <row r="3083" spans="7:8" x14ac:dyDescent="0.3">
      <c r="G3083" s="35">
        <v>3081</v>
      </c>
      <c r="H3083" s="239">
        <f t="shared" ca="1" si="61"/>
        <v>3.5950091653231436E-4</v>
      </c>
    </row>
    <row r="3084" spans="7:8" x14ac:dyDescent="0.3">
      <c r="G3084" s="35">
        <v>3082</v>
      </c>
      <c r="H3084" s="239">
        <f t="shared" ca="1" si="61"/>
        <v>-9.7965059582953117E-3</v>
      </c>
    </row>
    <row r="3085" spans="7:8" x14ac:dyDescent="0.3">
      <c r="G3085" s="35">
        <v>3083</v>
      </c>
      <c r="H3085" s="239">
        <f t="shared" ca="1" si="61"/>
        <v>-2.717091179416117E-2</v>
      </c>
    </row>
    <row r="3086" spans="7:8" x14ac:dyDescent="0.3">
      <c r="G3086" s="35">
        <v>3084</v>
      </c>
      <c r="H3086" s="239">
        <f t="shared" ca="1" si="61"/>
        <v>8.38927618301708E-3</v>
      </c>
    </row>
    <row r="3087" spans="7:8" x14ac:dyDescent="0.3">
      <c r="G3087" s="35">
        <v>3085</v>
      </c>
      <c r="H3087" s="239">
        <f t="shared" ca="1" si="61"/>
        <v>1.2336285076595382E-2</v>
      </c>
    </row>
    <row r="3088" spans="7:8" x14ac:dyDescent="0.3">
      <c r="G3088" s="35">
        <v>3086</v>
      </c>
      <c r="H3088" s="239">
        <f t="shared" ca="1" si="61"/>
        <v>6.8548554139779408E-2</v>
      </c>
    </row>
    <row r="3089" spans="7:8" x14ac:dyDescent="0.3">
      <c r="G3089" s="35">
        <v>3087</v>
      </c>
      <c r="H3089" s="239">
        <f t="shared" ca="1" si="61"/>
        <v>3.771490108028059E-2</v>
      </c>
    </row>
    <row r="3090" spans="7:8" x14ac:dyDescent="0.3">
      <c r="G3090" s="35">
        <v>3088</v>
      </c>
      <c r="H3090" s="239">
        <f t="shared" ca="1" si="61"/>
        <v>-5.2948287113757549E-3</v>
      </c>
    </row>
    <row r="3091" spans="7:8" x14ac:dyDescent="0.3">
      <c r="G3091" s="35">
        <v>3089</v>
      </c>
      <c r="H3091" s="239">
        <f t="shared" ca="1" si="61"/>
        <v>6.6293505294843973E-3</v>
      </c>
    </row>
    <row r="3092" spans="7:8" x14ac:dyDescent="0.3">
      <c r="G3092" s="35">
        <v>3090</v>
      </c>
      <c r="H3092" s="239">
        <f t="shared" ca="1" si="61"/>
        <v>-3.1774321557028707E-3</v>
      </c>
    </row>
    <row r="3093" spans="7:8" x14ac:dyDescent="0.3">
      <c r="G3093" s="35">
        <v>3091</v>
      </c>
      <c r="H3093" s="239">
        <f t="shared" ca="1" si="61"/>
        <v>3.8526636488480162E-2</v>
      </c>
    </row>
    <row r="3094" spans="7:8" x14ac:dyDescent="0.3">
      <c r="G3094" s="35">
        <v>3092</v>
      </c>
      <c r="H3094" s="239">
        <f t="shared" ca="1" si="61"/>
        <v>3.1357768903491283E-2</v>
      </c>
    </row>
    <row r="3095" spans="7:8" x14ac:dyDescent="0.3">
      <c r="G3095" s="35">
        <v>3093</v>
      </c>
      <c r="H3095" s="239">
        <f t="shared" ca="1" si="61"/>
        <v>8.1605390017327334E-3</v>
      </c>
    </row>
    <row r="3096" spans="7:8" x14ac:dyDescent="0.3">
      <c r="G3096" s="35">
        <v>3094</v>
      </c>
      <c r="H3096" s="239">
        <f t="shared" ca="1" si="61"/>
        <v>1.0074416985674305E-2</v>
      </c>
    </row>
    <row r="3097" spans="7:8" x14ac:dyDescent="0.3">
      <c r="G3097" s="35">
        <v>3095</v>
      </c>
      <c r="H3097" s="239">
        <f t="shared" ca="1" si="61"/>
        <v>5.878526759493595E-2</v>
      </c>
    </row>
    <row r="3098" spans="7:8" x14ac:dyDescent="0.3">
      <c r="G3098" s="35">
        <v>3096</v>
      </c>
      <c r="H3098" s="239">
        <f t="shared" ca="1" si="61"/>
        <v>1.9475201729694663E-2</v>
      </c>
    </row>
    <row r="3099" spans="7:8" x14ac:dyDescent="0.3">
      <c r="G3099" s="35">
        <v>3097</v>
      </c>
      <c r="H3099" s="239">
        <f t="shared" ca="1" si="61"/>
        <v>8.5785022479903661E-3</v>
      </c>
    </row>
    <row r="3100" spans="7:8" x14ac:dyDescent="0.3">
      <c r="G3100" s="35">
        <v>3098</v>
      </c>
      <c r="H3100" s="239">
        <f t="shared" ca="1" si="61"/>
        <v>5.557195686883459E-3</v>
      </c>
    </row>
    <row r="3101" spans="7:8" x14ac:dyDescent="0.3">
      <c r="G3101" s="35">
        <v>3099</v>
      </c>
      <c r="H3101" s="239">
        <f t="shared" ca="1" si="61"/>
        <v>-4.1239602145503679E-2</v>
      </c>
    </row>
    <row r="3102" spans="7:8" x14ac:dyDescent="0.3">
      <c r="G3102" s="35">
        <v>3100</v>
      </c>
      <c r="H3102" s="239">
        <f t="shared" ca="1" si="61"/>
        <v>3.8783749383468416E-2</v>
      </c>
    </row>
    <row r="3103" spans="7:8" x14ac:dyDescent="0.3">
      <c r="G3103" s="35">
        <v>3101</v>
      </c>
      <c r="H3103" s="239">
        <f t="shared" ca="1" si="61"/>
        <v>-5.7288962032288658E-3</v>
      </c>
    </row>
    <row r="3104" spans="7:8" x14ac:dyDescent="0.3">
      <c r="G3104" s="35">
        <v>3102</v>
      </c>
      <c r="H3104" s="239">
        <f t="shared" ca="1" si="61"/>
        <v>1.2852738900938677E-2</v>
      </c>
    </row>
    <row r="3105" spans="7:8" x14ac:dyDescent="0.3">
      <c r="G3105" s="35">
        <v>3103</v>
      </c>
      <c r="H3105" s="239">
        <f t="shared" ca="1" si="61"/>
        <v>1.2623936777581356E-2</v>
      </c>
    </row>
    <row r="3106" spans="7:8" x14ac:dyDescent="0.3">
      <c r="G3106" s="35">
        <v>3104</v>
      </c>
      <c r="H3106" s="239">
        <f t="shared" ca="1" si="61"/>
        <v>-2.1355650760000348E-2</v>
      </c>
    </row>
    <row r="3107" spans="7:8" x14ac:dyDescent="0.3">
      <c r="G3107" s="35">
        <v>3105</v>
      </c>
      <c r="H3107" s="239">
        <f t="shared" ca="1" si="61"/>
        <v>-5.6736790765474922E-2</v>
      </c>
    </row>
    <row r="3108" spans="7:8" x14ac:dyDescent="0.3">
      <c r="G3108" s="35">
        <v>3106</v>
      </c>
      <c r="H3108" s="239">
        <f t="shared" ca="1" si="61"/>
        <v>-2.094145247987806E-2</v>
      </c>
    </row>
    <row r="3109" spans="7:8" x14ac:dyDescent="0.3">
      <c r="G3109" s="35">
        <v>3107</v>
      </c>
      <c r="H3109" s="239">
        <f t="shared" ca="1" si="61"/>
        <v>-3.6410752327967019E-2</v>
      </c>
    </row>
    <row r="3110" spans="7:8" x14ac:dyDescent="0.3">
      <c r="G3110" s="35">
        <v>3108</v>
      </c>
      <c r="H3110" s="239">
        <f t="shared" ca="1" si="61"/>
        <v>-4.4433061317129104E-2</v>
      </c>
    </row>
    <row r="3111" spans="7:8" x14ac:dyDescent="0.3">
      <c r="G3111" s="35">
        <v>3109</v>
      </c>
      <c r="H3111" s="239">
        <f t="shared" ca="1" si="61"/>
        <v>3.8172715833063836E-2</v>
      </c>
    </row>
    <row r="3112" spans="7:8" x14ac:dyDescent="0.3">
      <c r="G3112" s="35">
        <v>3110</v>
      </c>
      <c r="H3112" s="239">
        <f t="shared" ca="1" si="61"/>
        <v>-6.5977517376552249E-3</v>
      </c>
    </row>
    <row r="3113" spans="7:8" x14ac:dyDescent="0.3">
      <c r="G3113" s="35">
        <v>3111</v>
      </c>
      <c r="H3113" s="239">
        <f t="shared" ca="1" si="61"/>
        <v>-1.525909660105928E-3</v>
      </c>
    </row>
    <row r="3114" spans="7:8" x14ac:dyDescent="0.3">
      <c r="G3114" s="35">
        <v>3112</v>
      </c>
      <c r="H3114" s="239">
        <f t="shared" ca="1" si="61"/>
        <v>7.541713587946538E-3</v>
      </c>
    </row>
    <row r="3115" spans="7:8" x14ac:dyDescent="0.3">
      <c r="G3115" s="35">
        <v>3113</v>
      </c>
      <c r="H3115" s="239">
        <f t="shared" ca="1" si="61"/>
        <v>-1.2491034568862806E-2</v>
      </c>
    </row>
    <row r="3116" spans="7:8" x14ac:dyDescent="0.3">
      <c r="G3116" s="35">
        <v>3114</v>
      </c>
      <c r="H3116" s="239">
        <f t="shared" ca="1" si="61"/>
        <v>-1.5257895860413092E-2</v>
      </c>
    </row>
    <row r="3117" spans="7:8" x14ac:dyDescent="0.3">
      <c r="G3117" s="35">
        <v>3115</v>
      </c>
      <c r="H3117" s="239">
        <f t="shared" ca="1" si="61"/>
        <v>7.3115904987429106E-2</v>
      </c>
    </row>
    <row r="3118" spans="7:8" x14ac:dyDescent="0.3">
      <c r="G3118" s="35">
        <v>3116</v>
      </c>
      <c r="H3118" s="239">
        <f t="shared" ca="1" si="61"/>
        <v>1.4111354659710383E-2</v>
      </c>
    </row>
    <row r="3119" spans="7:8" x14ac:dyDescent="0.3">
      <c r="G3119" s="35">
        <v>3117</v>
      </c>
      <c r="H3119" s="239">
        <f t="shared" ca="1" si="61"/>
        <v>2.2501437669395555E-2</v>
      </c>
    </row>
    <row r="3120" spans="7:8" x14ac:dyDescent="0.3">
      <c r="G3120" s="35">
        <v>3118</v>
      </c>
      <c r="H3120" s="239">
        <f t="shared" ca="1" si="61"/>
        <v>-2.8229807343415535E-2</v>
      </c>
    </row>
    <row r="3121" spans="7:8" x14ac:dyDescent="0.3">
      <c r="G3121" s="35">
        <v>3119</v>
      </c>
      <c r="H3121" s="239">
        <f t="shared" ca="1" si="61"/>
        <v>6.1403176726781547E-3</v>
      </c>
    </row>
    <row r="3122" spans="7:8" x14ac:dyDescent="0.3">
      <c r="G3122" s="35">
        <v>3120</v>
      </c>
      <c r="H3122" s="239">
        <f t="shared" ca="1" si="61"/>
        <v>-1.6950396737647082E-2</v>
      </c>
    </row>
    <row r="3123" spans="7:8" x14ac:dyDescent="0.3">
      <c r="G3123" s="35">
        <v>3121</v>
      </c>
      <c r="H3123" s="239">
        <f t="shared" ca="1" si="61"/>
        <v>1.1275029227413556E-2</v>
      </c>
    </row>
    <row r="3124" spans="7:8" x14ac:dyDescent="0.3">
      <c r="G3124" s="35">
        <v>3122</v>
      </c>
      <c r="H3124" s="239">
        <f t="shared" ca="1" si="61"/>
        <v>2.9852289858896871E-2</v>
      </c>
    </row>
    <row r="3125" spans="7:8" x14ac:dyDescent="0.3">
      <c r="G3125" s="35">
        <v>3123</v>
      </c>
      <c r="H3125" s="239">
        <f t="shared" ca="1" si="61"/>
        <v>-5.6998376167796294E-2</v>
      </c>
    </row>
    <row r="3126" spans="7:8" x14ac:dyDescent="0.3">
      <c r="G3126" s="35">
        <v>3124</v>
      </c>
      <c r="H3126" s="239">
        <f t="shared" ca="1" si="61"/>
        <v>-2.1870508337969666E-2</v>
      </c>
    </row>
    <row r="3127" spans="7:8" x14ac:dyDescent="0.3">
      <c r="G3127" s="35">
        <v>3125</v>
      </c>
      <c r="H3127" s="239">
        <f t="shared" ca="1" si="61"/>
        <v>-2.8020818996726541E-2</v>
      </c>
    </row>
    <row r="3128" spans="7:8" x14ac:dyDescent="0.3">
      <c r="G3128" s="35">
        <v>3126</v>
      </c>
      <c r="H3128" s="239">
        <f t="shared" ca="1" si="61"/>
        <v>-1.6212722512497484E-2</v>
      </c>
    </row>
    <row r="3129" spans="7:8" x14ac:dyDescent="0.3">
      <c r="G3129" s="35">
        <v>3127</v>
      </c>
      <c r="H3129" s="239">
        <f t="shared" ca="1" si="61"/>
        <v>6.26565975563951E-3</v>
      </c>
    </row>
    <row r="3130" spans="7:8" x14ac:dyDescent="0.3">
      <c r="G3130" s="35">
        <v>3128</v>
      </c>
      <c r="H3130" s="239">
        <f t="shared" ca="1" si="61"/>
        <v>-9.6562112243498491E-3</v>
      </c>
    </row>
    <row r="3131" spans="7:8" x14ac:dyDescent="0.3">
      <c r="G3131" s="35">
        <v>3129</v>
      </c>
      <c r="H3131" s="239">
        <f t="shared" ca="1" si="61"/>
        <v>4.6216443369484106E-2</v>
      </c>
    </row>
    <row r="3132" spans="7:8" x14ac:dyDescent="0.3">
      <c r="G3132" s="35">
        <v>3130</v>
      </c>
      <c r="H3132" s="239">
        <f t="shared" ca="1" si="61"/>
        <v>1.6437012658521991E-2</v>
      </c>
    </row>
    <row r="3133" spans="7:8" x14ac:dyDescent="0.3">
      <c r="G3133" s="35">
        <v>3131</v>
      </c>
      <c r="H3133" s="239">
        <f t="shared" ca="1" si="61"/>
        <v>-4.6142809840372265E-2</v>
      </c>
    </row>
    <row r="3134" spans="7:8" x14ac:dyDescent="0.3">
      <c r="G3134" s="35">
        <v>3132</v>
      </c>
      <c r="H3134" s="239">
        <f t="shared" ca="1" si="61"/>
        <v>-1.6914612218347683E-2</v>
      </c>
    </row>
    <row r="3135" spans="7:8" x14ac:dyDescent="0.3">
      <c r="G3135" s="35">
        <v>3133</v>
      </c>
      <c r="H3135" s="239">
        <f t="shared" ca="1" si="61"/>
        <v>-2.082574253471552E-2</v>
      </c>
    </row>
    <row r="3136" spans="7:8" x14ac:dyDescent="0.3">
      <c r="G3136" s="35">
        <v>3134</v>
      </c>
      <c r="H3136" s="239">
        <f t="shared" ca="1" si="61"/>
        <v>-7.7737725960747128E-2</v>
      </c>
    </row>
    <row r="3137" spans="7:8" x14ac:dyDescent="0.3">
      <c r="G3137" s="35">
        <v>3135</v>
      </c>
      <c r="H3137" s="239">
        <f t="shared" ca="1" si="61"/>
        <v>-9.9338342058581178E-3</v>
      </c>
    </row>
    <row r="3138" spans="7:8" x14ac:dyDescent="0.3">
      <c r="G3138" s="35">
        <v>3136</v>
      </c>
      <c r="H3138" s="239">
        <f t="shared" ca="1" si="61"/>
        <v>-3.8680029971887523E-3</v>
      </c>
    </row>
    <row r="3139" spans="7:8" x14ac:dyDescent="0.3">
      <c r="G3139" s="35">
        <v>3137</v>
      </c>
      <c r="H3139" s="239">
        <f t="shared" ca="1" si="61"/>
        <v>1.5694016968082515E-2</v>
      </c>
    </row>
    <row r="3140" spans="7:8" x14ac:dyDescent="0.3">
      <c r="G3140" s="35">
        <v>3138</v>
      </c>
      <c r="H3140" s="239">
        <f t="shared" ref="H3140:H3203" ca="1" si="62">_xlfn.NORM.INV(RAND(),N$5,N$6)</f>
        <v>2.3627537207704111E-2</v>
      </c>
    </row>
    <row r="3141" spans="7:8" x14ac:dyDescent="0.3">
      <c r="G3141" s="35">
        <v>3139</v>
      </c>
      <c r="H3141" s="239">
        <f t="shared" ca="1" si="62"/>
        <v>3.4434539346564076E-2</v>
      </c>
    </row>
    <row r="3142" spans="7:8" x14ac:dyDescent="0.3">
      <c r="G3142" s="35">
        <v>3140</v>
      </c>
      <c r="H3142" s="239">
        <f t="shared" ca="1" si="62"/>
        <v>7.6787974300857598E-3</v>
      </c>
    </row>
    <row r="3143" spans="7:8" x14ac:dyDescent="0.3">
      <c r="G3143" s="35">
        <v>3141</v>
      </c>
      <c r="H3143" s="239">
        <f t="shared" ca="1" si="62"/>
        <v>6.3672116083473479E-2</v>
      </c>
    </row>
    <row r="3144" spans="7:8" x14ac:dyDescent="0.3">
      <c r="G3144" s="35">
        <v>3142</v>
      </c>
      <c r="H3144" s="239">
        <f t="shared" ca="1" si="62"/>
        <v>-4.013546217062415E-2</v>
      </c>
    </row>
    <row r="3145" spans="7:8" x14ac:dyDescent="0.3">
      <c r="G3145" s="35">
        <v>3143</v>
      </c>
      <c r="H3145" s="239">
        <f t="shared" ca="1" si="62"/>
        <v>7.8653916893226799E-3</v>
      </c>
    </row>
    <row r="3146" spans="7:8" x14ac:dyDescent="0.3">
      <c r="G3146" s="35">
        <v>3144</v>
      </c>
      <c r="H3146" s="239">
        <f t="shared" ca="1" si="62"/>
        <v>4.6898907799978864E-2</v>
      </c>
    </row>
    <row r="3147" spans="7:8" x14ac:dyDescent="0.3">
      <c r="G3147" s="35">
        <v>3145</v>
      </c>
      <c r="H3147" s="239">
        <f t="shared" ca="1" si="62"/>
        <v>1.4353312365094319E-2</v>
      </c>
    </row>
    <row r="3148" spans="7:8" x14ac:dyDescent="0.3">
      <c r="G3148" s="35">
        <v>3146</v>
      </c>
      <c r="H3148" s="239">
        <f t="shared" ca="1" si="62"/>
        <v>-1.7744837974295005E-2</v>
      </c>
    </row>
    <row r="3149" spans="7:8" x14ac:dyDescent="0.3">
      <c r="G3149" s="35">
        <v>3147</v>
      </c>
      <c r="H3149" s="239">
        <f t="shared" ca="1" si="62"/>
        <v>-3.0098962593487686E-2</v>
      </c>
    </row>
    <row r="3150" spans="7:8" x14ac:dyDescent="0.3">
      <c r="G3150" s="35">
        <v>3148</v>
      </c>
      <c r="H3150" s="239">
        <f t="shared" ca="1" si="62"/>
        <v>-3.229244807926028E-2</v>
      </c>
    </row>
    <row r="3151" spans="7:8" x14ac:dyDescent="0.3">
      <c r="G3151" s="35">
        <v>3149</v>
      </c>
      <c r="H3151" s="239">
        <f t="shared" ca="1" si="62"/>
        <v>-1.2648775126804235E-2</v>
      </c>
    </row>
    <row r="3152" spans="7:8" x14ac:dyDescent="0.3">
      <c r="G3152" s="35">
        <v>3150</v>
      </c>
      <c r="H3152" s="239">
        <f t="shared" ca="1" si="62"/>
        <v>3.2910957379266297E-2</v>
      </c>
    </row>
    <row r="3153" spans="7:8" x14ac:dyDescent="0.3">
      <c r="G3153" s="35">
        <v>3151</v>
      </c>
      <c r="H3153" s="239">
        <f t="shared" ca="1" si="62"/>
        <v>1.9087780699978203E-2</v>
      </c>
    </row>
    <row r="3154" spans="7:8" x14ac:dyDescent="0.3">
      <c r="G3154" s="35">
        <v>3152</v>
      </c>
      <c r="H3154" s="239">
        <f t="shared" ca="1" si="62"/>
        <v>3.9485152128881117E-2</v>
      </c>
    </row>
    <row r="3155" spans="7:8" x14ac:dyDescent="0.3">
      <c r="G3155" s="35">
        <v>3153</v>
      </c>
      <c r="H3155" s="239">
        <f t="shared" ca="1" si="62"/>
        <v>3.7074121654173141E-2</v>
      </c>
    </row>
    <row r="3156" spans="7:8" x14ac:dyDescent="0.3">
      <c r="G3156" s="35">
        <v>3154</v>
      </c>
      <c r="H3156" s="239">
        <f t="shared" ca="1" si="62"/>
        <v>2.0692686420635816E-2</v>
      </c>
    </row>
    <row r="3157" spans="7:8" x14ac:dyDescent="0.3">
      <c r="G3157" s="35">
        <v>3155</v>
      </c>
      <c r="H3157" s="239">
        <f t="shared" ca="1" si="62"/>
        <v>-5.2620097139447951E-2</v>
      </c>
    </row>
    <row r="3158" spans="7:8" x14ac:dyDescent="0.3">
      <c r="G3158" s="35">
        <v>3156</v>
      </c>
      <c r="H3158" s="239">
        <f t="shared" ca="1" si="62"/>
        <v>3.7557262370736387E-2</v>
      </c>
    </row>
    <row r="3159" spans="7:8" x14ac:dyDescent="0.3">
      <c r="G3159" s="35">
        <v>3157</v>
      </c>
      <c r="H3159" s="239">
        <f t="shared" ca="1" si="62"/>
        <v>-2.0742105166037784E-3</v>
      </c>
    </row>
    <row r="3160" spans="7:8" x14ac:dyDescent="0.3">
      <c r="G3160" s="35">
        <v>3158</v>
      </c>
      <c r="H3160" s="239">
        <f t="shared" ca="1" si="62"/>
        <v>1.4887750037516974E-2</v>
      </c>
    </row>
    <row r="3161" spans="7:8" x14ac:dyDescent="0.3">
      <c r="G3161" s="35">
        <v>3159</v>
      </c>
      <c r="H3161" s="239">
        <f t="shared" ca="1" si="62"/>
        <v>-5.6245093998144931E-2</v>
      </c>
    </row>
    <row r="3162" spans="7:8" x14ac:dyDescent="0.3">
      <c r="G3162" s="35">
        <v>3160</v>
      </c>
      <c r="H3162" s="239">
        <f t="shared" ca="1" si="62"/>
        <v>2.1595612355179969E-2</v>
      </c>
    </row>
    <row r="3163" spans="7:8" x14ac:dyDescent="0.3">
      <c r="G3163" s="35">
        <v>3161</v>
      </c>
      <c r="H3163" s="239">
        <f t="shared" ca="1" si="62"/>
        <v>1.2323454569320814E-2</v>
      </c>
    </row>
    <row r="3164" spans="7:8" x14ac:dyDescent="0.3">
      <c r="G3164" s="35">
        <v>3162</v>
      </c>
      <c r="H3164" s="239">
        <f t="shared" ca="1" si="62"/>
        <v>-5.3326254465913693E-2</v>
      </c>
    </row>
    <row r="3165" spans="7:8" x14ac:dyDescent="0.3">
      <c r="G3165" s="35">
        <v>3163</v>
      </c>
      <c r="H3165" s="239">
        <f t="shared" ca="1" si="62"/>
        <v>5.2415412564597377E-2</v>
      </c>
    </row>
    <row r="3166" spans="7:8" x14ac:dyDescent="0.3">
      <c r="G3166" s="35">
        <v>3164</v>
      </c>
      <c r="H3166" s="239">
        <f t="shared" ca="1" si="62"/>
        <v>1.288876606502028E-2</v>
      </c>
    </row>
    <row r="3167" spans="7:8" x14ac:dyDescent="0.3">
      <c r="G3167" s="35">
        <v>3165</v>
      </c>
      <c r="H3167" s="239">
        <f t="shared" ca="1" si="62"/>
        <v>1.829482843696776E-2</v>
      </c>
    </row>
    <row r="3168" spans="7:8" x14ac:dyDescent="0.3">
      <c r="G3168" s="35">
        <v>3166</v>
      </c>
      <c r="H3168" s="239">
        <f t="shared" ca="1" si="62"/>
        <v>-1.4929812470026119E-2</v>
      </c>
    </row>
    <row r="3169" spans="7:8" x14ac:dyDescent="0.3">
      <c r="G3169" s="35">
        <v>3167</v>
      </c>
      <c r="H3169" s="239">
        <f t="shared" ca="1" si="62"/>
        <v>-2.7824151273571709E-2</v>
      </c>
    </row>
    <row r="3170" spans="7:8" x14ac:dyDescent="0.3">
      <c r="G3170" s="35">
        <v>3168</v>
      </c>
      <c r="H3170" s="239">
        <f t="shared" ca="1" si="62"/>
        <v>2.6056986366395408E-2</v>
      </c>
    </row>
    <row r="3171" spans="7:8" x14ac:dyDescent="0.3">
      <c r="G3171" s="35">
        <v>3169</v>
      </c>
      <c r="H3171" s="239">
        <f t="shared" ca="1" si="62"/>
        <v>-5.4307508598220341E-4</v>
      </c>
    </row>
    <row r="3172" spans="7:8" x14ac:dyDescent="0.3">
      <c r="G3172" s="35">
        <v>3170</v>
      </c>
      <c r="H3172" s="239">
        <f t="shared" ca="1" si="62"/>
        <v>-1.0958102841511743E-2</v>
      </c>
    </row>
    <row r="3173" spans="7:8" x14ac:dyDescent="0.3">
      <c r="G3173" s="35">
        <v>3171</v>
      </c>
      <c r="H3173" s="239">
        <f t="shared" ca="1" si="62"/>
        <v>-1.6577132730864575E-2</v>
      </c>
    </row>
    <row r="3174" spans="7:8" x14ac:dyDescent="0.3">
      <c r="G3174" s="35">
        <v>3172</v>
      </c>
      <c r="H3174" s="239">
        <f t="shared" ca="1" si="62"/>
        <v>-3.4266315751006443E-2</v>
      </c>
    </row>
    <row r="3175" spans="7:8" x14ac:dyDescent="0.3">
      <c r="G3175" s="35">
        <v>3173</v>
      </c>
      <c r="H3175" s="239">
        <f t="shared" ca="1" si="62"/>
        <v>-1.0549878839351066E-2</v>
      </c>
    </row>
    <row r="3176" spans="7:8" x14ac:dyDescent="0.3">
      <c r="G3176" s="35">
        <v>3174</v>
      </c>
      <c r="H3176" s="239">
        <f t="shared" ca="1" si="62"/>
        <v>-4.5967408385789506E-2</v>
      </c>
    </row>
    <row r="3177" spans="7:8" x14ac:dyDescent="0.3">
      <c r="G3177" s="35">
        <v>3175</v>
      </c>
      <c r="H3177" s="239">
        <f t="shared" ca="1" si="62"/>
        <v>4.4940462306034198E-2</v>
      </c>
    </row>
    <row r="3178" spans="7:8" x14ac:dyDescent="0.3">
      <c r="G3178" s="35">
        <v>3176</v>
      </c>
      <c r="H3178" s="239">
        <f t="shared" ca="1" si="62"/>
        <v>4.7842746393338319E-2</v>
      </c>
    </row>
    <row r="3179" spans="7:8" x14ac:dyDescent="0.3">
      <c r="G3179" s="35">
        <v>3177</v>
      </c>
      <c r="H3179" s="239">
        <f t="shared" ca="1" si="62"/>
        <v>1.0059032547358942E-2</v>
      </c>
    </row>
    <row r="3180" spans="7:8" x14ac:dyDescent="0.3">
      <c r="G3180" s="35">
        <v>3178</v>
      </c>
      <c r="H3180" s="239">
        <f t="shared" ca="1" si="62"/>
        <v>-1.2410269869788252E-3</v>
      </c>
    </row>
    <row r="3181" spans="7:8" x14ac:dyDescent="0.3">
      <c r="G3181" s="35">
        <v>3179</v>
      </c>
      <c r="H3181" s="239">
        <f t="shared" ca="1" si="62"/>
        <v>4.4040235667437089E-2</v>
      </c>
    </row>
    <row r="3182" spans="7:8" x14ac:dyDescent="0.3">
      <c r="G3182" s="35">
        <v>3180</v>
      </c>
      <c r="H3182" s="239">
        <f t="shared" ca="1" si="62"/>
        <v>-3.4373240314443117E-2</v>
      </c>
    </row>
    <row r="3183" spans="7:8" x14ac:dyDescent="0.3">
      <c r="G3183" s="35">
        <v>3181</v>
      </c>
      <c r="H3183" s="239">
        <f t="shared" ca="1" si="62"/>
        <v>-1.1184159543789401E-2</v>
      </c>
    </row>
    <row r="3184" spans="7:8" x14ac:dyDescent="0.3">
      <c r="G3184" s="35">
        <v>3182</v>
      </c>
      <c r="H3184" s="239">
        <f t="shared" ca="1" si="62"/>
        <v>2.7151156936930834E-2</v>
      </c>
    </row>
    <row r="3185" spans="7:8" x14ac:dyDescent="0.3">
      <c r="G3185" s="35">
        <v>3183</v>
      </c>
      <c r="H3185" s="239">
        <f t="shared" ca="1" si="62"/>
        <v>-3.3821812462517767E-2</v>
      </c>
    </row>
    <row r="3186" spans="7:8" x14ac:dyDescent="0.3">
      <c r="G3186" s="35">
        <v>3184</v>
      </c>
      <c r="H3186" s="239">
        <f t="shared" ca="1" si="62"/>
        <v>3.0536322487684725E-3</v>
      </c>
    </row>
    <row r="3187" spans="7:8" x14ac:dyDescent="0.3">
      <c r="G3187" s="35">
        <v>3185</v>
      </c>
      <c r="H3187" s="239">
        <f t="shared" ca="1" si="62"/>
        <v>3.1819788622918815E-2</v>
      </c>
    </row>
    <row r="3188" spans="7:8" x14ac:dyDescent="0.3">
      <c r="G3188" s="35">
        <v>3186</v>
      </c>
      <c r="H3188" s="239">
        <f t="shared" ca="1" si="62"/>
        <v>-5.178501254684084E-3</v>
      </c>
    </row>
    <row r="3189" spans="7:8" x14ac:dyDescent="0.3">
      <c r="G3189" s="35">
        <v>3187</v>
      </c>
      <c r="H3189" s="239">
        <f t="shared" ca="1" si="62"/>
        <v>-4.6260070988382369E-2</v>
      </c>
    </row>
    <row r="3190" spans="7:8" x14ac:dyDescent="0.3">
      <c r="G3190" s="35">
        <v>3188</v>
      </c>
      <c r="H3190" s="239">
        <f t="shared" ca="1" si="62"/>
        <v>2.3199042030186804E-2</v>
      </c>
    </row>
    <row r="3191" spans="7:8" x14ac:dyDescent="0.3">
      <c r="G3191" s="35">
        <v>3189</v>
      </c>
      <c r="H3191" s="239">
        <f t="shared" ca="1" si="62"/>
        <v>2.6076810903843766E-2</v>
      </c>
    </row>
    <row r="3192" spans="7:8" x14ac:dyDescent="0.3">
      <c r="G3192" s="35">
        <v>3190</v>
      </c>
      <c r="H3192" s="239">
        <f t="shared" ca="1" si="62"/>
        <v>5.627664740278792E-2</v>
      </c>
    </row>
    <row r="3193" spans="7:8" x14ac:dyDescent="0.3">
      <c r="G3193" s="35">
        <v>3191</v>
      </c>
      <c r="H3193" s="239">
        <f t="shared" ca="1" si="62"/>
        <v>2.2789103960042783E-2</v>
      </c>
    </row>
    <row r="3194" spans="7:8" x14ac:dyDescent="0.3">
      <c r="G3194" s="35">
        <v>3192</v>
      </c>
      <c r="H3194" s="239">
        <f t="shared" ca="1" si="62"/>
        <v>-1.0427016135388149E-2</v>
      </c>
    </row>
    <row r="3195" spans="7:8" x14ac:dyDescent="0.3">
      <c r="G3195" s="35">
        <v>3193</v>
      </c>
      <c r="H3195" s="239">
        <f t="shared" ca="1" si="62"/>
        <v>-8.1290032365256872E-3</v>
      </c>
    </row>
    <row r="3196" spans="7:8" x14ac:dyDescent="0.3">
      <c r="G3196" s="35">
        <v>3194</v>
      </c>
      <c r="H3196" s="239">
        <f t="shared" ca="1" si="62"/>
        <v>-1.4951459030684098E-2</v>
      </c>
    </row>
    <row r="3197" spans="7:8" x14ac:dyDescent="0.3">
      <c r="G3197" s="35">
        <v>3195</v>
      </c>
      <c r="H3197" s="239">
        <f t="shared" ca="1" si="62"/>
        <v>4.8211736020461429E-2</v>
      </c>
    </row>
    <row r="3198" spans="7:8" x14ac:dyDescent="0.3">
      <c r="G3198" s="35">
        <v>3196</v>
      </c>
      <c r="H3198" s="239">
        <f t="shared" ca="1" si="62"/>
        <v>-1.3857422316571315E-3</v>
      </c>
    </row>
    <row r="3199" spans="7:8" x14ac:dyDescent="0.3">
      <c r="G3199" s="35">
        <v>3197</v>
      </c>
      <c r="H3199" s="239">
        <f t="shared" ca="1" si="62"/>
        <v>-5.7435211101308017E-3</v>
      </c>
    </row>
    <row r="3200" spans="7:8" x14ac:dyDescent="0.3">
      <c r="G3200" s="35">
        <v>3198</v>
      </c>
      <c r="H3200" s="239">
        <f t="shared" ca="1" si="62"/>
        <v>4.104073783247808E-2</v>
      </c>
    </row>
    <row r="3201" spans="7:8" x14ac:dyDescent="0.3">
      <c r="G3201" s="35">
        <v>3199</v>
      </c>
      <c r="H3201" s="239">
        <f t="shared" ca="1" si="62"/>
        <v>-4.8879289734330776E-2</v>
      </c>
    </row>
    <row r="3202" spans="7:8" x14ac:dyDescent="0.3">
      <c r="G3202" s="35">
        <v>3200</v>
      </c>
      <c r="H3202" s="239">
        <f t="shared" ca="1" si="62"/>
        <v>-1.3602720108295129E-2</v>
      </c>
    </row>
    <row r="3203" spans="7:8" x14ac:dyDescent="0.3">
      <c r="G3203" s="35">
        <v>3201</v>
      </c>
      <c r="H3203" s="239">
        <f t="shared" ca="1" si="62"/>
        <v>4.0883355141328459E-2</v>
      </c>
    </row>
    <row r="3204" spans="7:8" x14ac:dyDescent="0.3">
      <c r="G3204" s="35">
        <v>3202</v>
      </c>
      <c r="H3204" s="239">
        <f t="shared" ref="H3204:H3267" ca="1" si="63">_xlfn.NORM.INV(RAND(),N$5,N$6)</f>
        <v>3.9312084158103014E-2</v>
      </c>
    </row>
    <row r="3205" spans="7:8" x14ac:dyDescent="0.3">
      <c r="G3205" s="35">
        <v>3203</v>
      </c>
      <c r="H3205" s="239">
        <f t="shared" ca="1" si="63"/>
        <v>-5.7210963091488223E-2</v>
      </c>
    </row>
    <row r="3206" spans="7:8" x14ac:dyDescent="0.3">
      <c r="G3206" s="35">
        <v>3204</v>
      </c>
      <c r="H3206" s="239">
        <f t="shared" ca="1" si="63"/>
        <v>-5.0482093938574992E-3</v>
      </c>
    </row>
    <row r="3207" spans="7:8" x14ac:dyDescent="0.3">
      <c r="G3207" s="35">
        <v>3205</v>
      </c>
      <c r="H3207" s="239">
        <f t="shared" ca="1" si="63"/>
        <v>-6.0800707431132063E-2</v>
      </c>
    </row>
    <row r="3208" spans="7:8" x14ac:dyDescent="0.3">
      <c r="G3208" s="35">
        <v>3206</v>
      </c>
      <c r="H3208" s="239">
        <f t="shared" ca="1" si="63"/>
        <v>-1.5520618981907864E-2</v>
      </c>
    </row>
    <row r="3209" spans="7:8" x14ac:dyDescent="0.3">
      <c r="G3209" s="35">
        <v>3207</v>
      </c>
      <c r="H3209" s="239">
        <f t="shared" ca="1" si="63"/>
        <v>-3.5180490507095243E-2</v>
      </c>
    </row>
    <row r="3210" spans="7:8" x14ac:dyDescent="0.3">
      <c r="G3210" s="35">
        <v>3208</v>
      </c>
      <c r="H3210" s="239">
        <f t="shared" ca="1" si="63"/>
        <v>-1.4962383537292553E-2</v>
      </c>
    </row>
    <row r="3211" spans="7:8" x14ac:dyDescent="0.3">
      <c r="G3211" s="35">
        <v>3209</v>
      </c>
      <c r="H3211" s="239">
        <f t="shared" ca="1" si="63"/>
        <v>-4.9589287658483423E-2</v>
      </c>
    </row>
    <row r="3212" spans="7:8" x14ac:dyDescent="0.3">
      <c r="G3212" s="35">
        <v>3210</v>
      </c>
      <c r="H3212" s="239">
        <f t="shared" ca="1" si="63"/>
        <v>1.6600469740635802E-2</v>
      </c>
    </row>
    <row r="3213" spans="7:8" x14ac:dyDescent="0.3">
      <c r="G3213" s="35">
        <v>3211</v>
      </c>
      <c r="H3213" s="239">
        <f t="shared" ca="1" si="63"/>
        <v>5.6796602832677526E-3</v>
      </c>
    </row>
    <row r="3214" spans="7:8" x14ac:dyDescent="0.3">
      <c r="G3214" s="35">
        <v>3212</v>
      </c>
      <c r="H3214" s="239">
        <f t="shared" ca="1" si="63"/>
        <v>-9.4841146891464466E-4</v>
      </c>
    </row>
    <row r="3215" spans="7:8" x14ac:dyDescent="0.3">
      <c r="G3215" s="35">
        <v>3213</v>
      </c>
      <c r="H3215" s="239">
        <f t="shared" ca="1" si="63"/>
        <v>-4.0708241869990718E-2</v>
      </c>
    </row>
    <row r="3216" spans="7:8" x14ac:dyDescent="0.3">
      <c r="G3216" s="35">
        <v>3214</v>
      </c>
      <c r="H3216" s="239">
        <f t="shared" ca="1" si="63"/>
        <v>-3.4550639445212944E-2</v>
      </c>
    </row>
    <row r="3217" spans="7:8" x14ac:dyDescent="0.3">
      <c r="G3217" s="35">
        <v>3215</v>
      </c>
      <c r="H3217" s="239">
        <f t="shared" ca="1" si="63"/>
        <v>5.372816498910192E-2</v>
      </c>
    </row>
    <row r="3218" spans="7:8" x14ac:dyDescent="0.3">
      <c r="G3218" s="35">
        <v>3216</v>
      </c>
      <c r="H3218" s="239">
        <f t="shared" ca="1" si="63"/>
        <v>9.5635009738853291E-3</v>
      </c>
    </row>
    <row r="3219" spans="7:8" x14ac:dyDescent="0.3">
      <c r="G3219" s="35">
        <v>3217</v>
      </c>
      <c r="H3219" s="239">
        <f t="shared" ca="1" si="63"/>
        <v>-1.7858984365381261E-2</v>
      </c>
    </row>
    <row r="3220" spans="7:8" x14ac:dyDescent="0.3">
      <c r="G3220" s="35">
        <v>3218</v>
      </c>
      <c r="H3220" s="239">
        <f t="shared" ca="1" si="63"/>
        <v>-1.4481602505203892E-2</v>
      </c>
    </row>
    <row r="3221" spans="7:8" x14ac:dyDescent="0.3">
      <c r="G3221" s="35">
        <v>3219</v>
      </c>
      <c r="H3221" s="239">
        <f t="shared" ca="1" si="63"/>
        <v>-1.5209954952010551E-2</v>
      </c>
    </row>
    <row r="3222" spans="7:8" x14ac:dyDescent="0.3">
      <c r="G3222" s="35">
        <v>3220</v>
      </c>
      <c r="H3222" s="239">
        <f t="shared" ca="1" si="63"/>
        <v>-2.4245609881948446E-2</v>
      </c>
    </row>
    <row r="3223" spans="7:8" x14ac:dyDescent="0.3">
      <c r="G3223" s="35">
        <v>3221</v>
      </c>
      <c r="H3223" s="239">
        <f t="shared" ca="1" si="63"/>
        <v>-4.0298352364279276E-2</v>
      </c>
    </row>
    <row r="3224" spans="7:8" x14ac:dyDescent="0.3">
      <c r="G3224" s="35">
        <v>3222</v>
      </c>
      <c r="H3224" s="239">
        <f t="shared" ca="1" si="63"/>
        <v>-3.5723790892064219E-2</v>
      </c>
    </row>
    <row r="3225" spans="7:8" x14ac:dyDescent="0.3">
      <c r="G3225" s="35">
        <v>3223</v>
      </c>
      <c r="H3225" s="239">
        <f t="shared" ca="1" si="63"/>
        <v>-2.9172347496202577E-2</v>
      </c>
    </row>
    <row r="3226" spans="7:8" x14ac:dyDescent="0.3">
      <c r="G3226" s="35">
        <v>3224</v>
      </c>
      <c r="H3226" s="239">
        <f t="shared" ca="1" si="63"/>
        <v>-3.6745260063632781E-2</v>
      </c>
    </row>
    <row r="3227" spans="7:8" x14ac:dyDescent="0.3">
      <c r="G3227" s="35">
        <v>3225</v>
      </c>
      <c r="H3227" s="239">
        <f t="shared" ca="1" si="63"/>
        <v>2.6784446946028558E-2</v>
      </c>
    </row>
    <row r="3228" spans="7:8" x14ac:dyDescent="0.3">
      <c r="G3228" s="35">
        <v>3226</v>
      </c>
      <c r="H3228" s="239">
        <f t="shared" ca="1" si="63"/>
        <v>-2.4276133838055276E-2</v>
      </c>
    </row>
    <row r="3229" spans="7:8" x14ac:dyDescent="0.3">
      <c r="G3229" s="35">
        <v>3227</v>
      </c>
      <c r="H3229" s="239">
        <f t="shared" ca="1" si="63"/>
        <v>-4.4107053756621148E-2</v>
      </c>
    </row>
    <row r="3230" spans="7:8" x14ac:dyDescent="0.3">
      <c r="G3230" s="35">
        <v>3228</v>
      </c>
      <c r="H3230" s="239">
        <f t="shared" ca="1" si="63"/>
        <v>-1.0531986757770263E-2</v>
      </c>
    </row>
    <row r="3231" spans="7:8" x14ac:dyDescent="0.3">
      <c r="G3231" s="35">
        <v>3229</v>
      </c>
      <c r="H3231" s="239">
        <f t="shared" ca="1" si="63"/>
        <v>2.5102035203978683E-2</v>
      </c>
    </row>
    <row r="3232" spans="7:8" x14ac:dyDescent="0.3">
      <c r="G3232" s="35">
        <v>3230</v>
      </c>
      <c r="H3232" s="239">
        <f t="shared" ca="1" si="63"/>
        <v>-8.4601542315951468E-3</v>
      </c>
    </row>
    <row r="3233" spans="7:8" x14ac:dyDescent="0.3">
      <c r="G3233" s="35">
        <v>3231</v>
      </c>
      <c r="H3233" s="239">
        <f t="shared" ca="1" si="63"/>
        <v>5.1825926666490295E-2</v>
      </c>
    </row>
    <row r="3234" spans="7:8" x14ac:dyDescent="0.3">
      <c r="G3234" s="35">
        <v>3232</v>
      </c>
      <c r="H3234" s="239">
        <f t="shared" ca="1" si="63"/>
        <v>-2.1425842030230638E-2</v>
      </c>
    </row>
    <row r="3235" spans="7:8" x14ac:dyDescent="0.3">
      <c r="G3235" s="35">
        <v>3233</v>
      </c>
      <c r="H3235" s="239">
        <f t="shared" ca="1" si="63"/>
        <v>6.5827125300549488E-2</v>
      </c>
    </row>
    <row r="3236" spans="7:8" x14ac:dyDescent="0.3">
      <c r="G3236" s="35">
        <v>3234</v>
      </c>
      <c r="H3236" s="239">
        <f t="shared" ca="1" si="63"/>
        <v>-2.2121815269715323E-2</v>
      </c>
    </row>
    <row r="3237" spans="7:8" x14ac:dyDescent="0.3">
      <c r="G3237" s="35">
        <v>3235</v>
      </c>
      <c r="H3237" s="239">
        <f t="shared" ca="1" si="63"/>
        <v>-2.2116242182642798E-2</v>
      </c>
    </row>
    <row r="3238" spans="7:8" x14ac:dyDescent="0.3">
      <c r="G3238" s="35">
        <v>3236</v>
      </c>
      <c r="H3238" s="239">
        <f t="shared" ca="1" si="63"/>
        <v>-3.6179786295313593E-3</v>
      </c>
    </row>
    <row r="3239" spans="7:8" x14ac:dyDescent="0.3">
      <c r="G3239" s="35">
        <v>3237</v>
      </c>
      <c r="H3239" s="239">
        <f t="shared" ca="1" si="63"/>
        <v>-3.9638521534822474E-2</v>
      </c>
    </row>
    <row r="3240" spans="7:8" x14ac:dyDescent="0.3">
      <c r="G3240" s="35">
        <v>3238</v>
      </c>
      <c r="H3240" s="239">
        <f t="shared" ca="1" si="63"/>
        <v>-4.1954396749500585E-2</v>
      </c>
    </row>
    <row r="3241" spans="7:8" x14ac:dyDescent="0.3">
      <c r="G3241" s="35">
        <v>3239</v>
      </c>
      <c r="H3241" s="239">
        <f t="shared" ca="1" si="63"/>
        <v>-2.5554754700007804E-2</v>
      </c>
    </row>
    <row r="3242" spans="7:8" x14ac:dyDescent="0.3">
      <c r="G3242" s="35">
        <v>3240</v>
      </c>
      <c r="H3242" s="239">
        <f t="shared" ca="1" si="63"/>
        <v>5.2919723026280258E-2</v>
      </c>
    </row>
    <row r="3243" spans="7:8" x14ac:dyDescent="0.3">
      <c r="G3243" s="35">
        <v>3241</v>
      </c>
      <c r="H3243" s="239">
        <f t="shared" ca="1" si="63"/>
        <v>-4.2985890922370477E-2</v>
      </c>
    </row>
    <row r="3244" spans="7:8" x14ac:dyDescent="0.3">
      <c r="G3244" s="35">
        <v>3242</v>
      </c>
      <c r="H3244" s="239">
        <f t="shared" ca="1" si="63"/>
        <v>7.7010278749148453E-2</v>
      </c>
    </row>
    <row r="3245" spans="7:8" x14ac:dyDescent="0.3">
      <c r="G3245" s="35">
        <v>3243</v>
      </c>
      <c r="H3245" s="239">
        <f t="shared" ca="1" si="63"/>
        <v>-1.8982122678138289E-2</v>
      </c>
    </row>
    <row r="3246" spans="7:8" x14ac:dyDescent="0.3">
      <c r="G3246" s="35">
        <v>3244</v>
      </c>
      <c r="H3246" s="239">
        <f t="shared" ca="1" si="63"/>
        <v>5.5092942732863333E-3</v>
      </c>
    </row>
    <row r="3247" spans="7:8" x14ac:dyDescent="0.3">
      <c r="G3247" s="35">
        <v>3245</v>
      </c>
      <c r="H3247" s="239">
        <f t="shared" ca="1" si="63"/>
        <v>5.00952045225347E-2</v>
      </c>
    </row>
    <row r="3248" spans="7:8" x14ac:dyDescent="0.3">
      <c r="G3248" s="35">
        <v>3246</v>
      </c>
      <c r="H3248" s="239">
        <f t="shared" ca="1" si="63"/>
        <v>-2.0985473263809212E-2</v>
      </c>
    </row>
    <row r="3249" spans="7:8" x14ac:dyDescent="0.3">
      <c r="G3249" s="35">
        <v>3247</v>
      </c>
      <c r="H3249" s="239">
        <f t="shared" ca="1" si="63"/>
        <v>-2.492496462161019E-4</v>
      </c>
    </row>
    <row r="3250" spans="7:8" x14ac:dyDescent="0.3">
      <c r="G3250" s="35">
        <v>3248</v>
      </c>
      <c r="H3250" s="239">
        <f t="shared" ca="1" si="63"/>
        <v>-5.784671034236688E-3</v>
      </c>
    </row>
    <row r="3251" spans="7:8" x14ac:dyDescent="0.3">
      <c r="G3251" s="35">
        <v>3249</v>
      </c>
      <c r="H3251" s="239">
        <f t="shared" ca="1" si="63"/>
        <v>1.2162172228388526E-2</v>
      </c>
    </row>
    <row r="3252" spans="7:8" x14ac:dyDescent="0.3">
      <c r="G3252" s="35">
        <v>3250</v>
      </c>
      <c r="H3252" s="239">
        <f t="shared" ca="1" si="63"/>
        <v>-4.6178135817601185E-3</v>
      </c>
    </row>
    <row r="3253" spans="7:8" x14ac:dyDescent="0.3">
      <c r="G3253" s="35">
        <v>3251</v>
      </c>
      <c r="H3253" s="239">
        <f t="shared" ca="1" si="63"/>
        <v>-3.0050900564629661E-2</v>
      </c>
    </row>
    <row r="3254" spans="7:8" x14ac:dyDescent="0.3">
      <c r="G3254" s="35">
        <v>3252</v>
      </c>
      <c r="H3254" s="239">
        <f t="shared" ca="1" si="63"/>
        <v>3.6637097955288085E-2</v>
      </c>
    </row>
    <row r="3255" spans="7:8" x14ac:dyDescent="0.3">
      <c r="G3255" s="35">
        <v>3253</v>
      </c>
      <c r="H3255" s="239">
        <f t="shared" ca="1" si="63"/>
        <v>2.9247695628655479E-2</v>
      </c>
    </row>
    <row r="3256" spans="7:8" x14ac:dyDescent="0.3">
      <c r="G3256" s="35">
        <v>3254</v>
      </c>
      <c r="H3256" s="239">
        <f t="shared" ca="1" si="63"/>
        <v>-3.2792053778810684E-2</v>
      </c>
    </row>
    <row r="3257" spans="7:8" x14ac:dyDescent="0.3">
      <c r="G3257" s="35">
        <v>3255</v>
      </c>
      <c r="H3257" s="239">
        <f t="shared" ca="1" si="63"/>
        <v>5.8304545240761771E-2</v>
      </c>
    </row>
    <row r="3258" spans="7:8" x14ac:dyDescent="0.3">
      <c r="G3258" s="35">
        <v>3256</v>
      </c>
      <c r="H3258" s="239">
        <f t="shared" ca="1" si="63"/>
        <v>6.4292184687953381E-3</v>
      </c>
    </row>
    <row r="3259" spans="7:8" x14ac:dyDescent="0.3">
      <c r="G3259" s="35">
        <v>3257</v>
      </c>
      <c r="H3259" s="239">
        <f t="shared" ca="1" si="63"/>
        <v>1.6055591583636914E-3</v>
      </c>
    </row>
    <row r="3260" spans="7:8" x14ac:dyDescent="0.3">
      <c r="G3260" s="35">
        <v>3258</v>
      </c>
      <c r="H3260" s="239">
        <f t="shared" ca="1" si="63"/>
        <v>8.5653016224731208E-3</v>
      </c>
    </row>
    <row r="3261" spans="7:8" x14ac:dyDescent="0.3">
      <c r="G3261" s="35">
        <v>3259</v>
      </c>
      <c r="H3261" s="239">
        <f t="shared" ca="1" si="63"/>
        <v>3.506553277074137E-2</v>
      </c>
    </row>
    <row r="3262" spans="7:8" x14ac:dyDescent="0.3">
      <c r="G3262" s="35">
        <v>3260</v>
      </c>
      <c r="H3262" s="239">
        <f t="shared" ca="1" si="63"/>
        <v>-1.7510120831249521E-2</v>
      </c>
    </row>
    <row r="3263" spans="7:8" x14ac:dyDescent="0.3">
      <c r="G3263" s="35">
        <v>3261</v>
      </c>
      <c r="H3263" s="239">
        <f t="shared" ca="1" si="63"/>
        <v>-2.5637877064992164E-2</v>
      </c>
    </row>
    <row r="3264" spans="7:8" x14ac:dyDescent="0.3">
      <c r="G3264" s="35">
        <v>3262</v>
      </c>
      <c r="H3264" s="239">
        <f t="shared" ca="1" si="63"/>
        <v>-1.7972592086248261E-2</v>
      </c>
    </row>
    <row r="3265" spans="7:8" x14ac:dyDescent="0.3">
      <c r="G3265" s="35">
        <v>3263</v>
      </c>
      <c r="H3265" s="239">
        <f t="shared" ca="1" si="63"/>
        <v>2.2551076721066231E-2</v>
      </c>
    </row>
    <row r="3266" spans="7:8" x14ac:dyDescent="0.3">
      <c r="G3266" s="35">
        <v>3264</v>
      </c>
      <c r="H3266" s="239">
        <f t="shared" ca="1" si="63"/>
        <v>6.2892257244223423E-3</v>
      </c>
    </row>
    <row r="3267" spans="7:8" x14ac:dyDescent="0.3">
      <c r="G3267" s="35">
        <v>3265</v>
      </c>
      <c r="H3267" s="239">
        <f t="shared" ca="1" si="63"/>
        <v>1.3218779650058469E-2</v>
      </c>
    </row>
    <row r="3268" spans="7:8" x14ac:dyDescent="0.3">
      <c r="G3268" s="35">
        <v>3266</v>
      </c>
      <c r="H3268" s="239">
        <f t="shared" ref="H3268:H3331" ca="1" si="64">_xlfn.NORM.INV(RAND(),N$5,N$6)</f>
        <v>-4.4448062599699176E-2</v>
      </c>
    </row>
    <row r="3269" spans="7:8" x14ac:dyDescent="0.3">
      <c r="G3269" s="35">
        <v>3267</v>
      </c>
      <c r="H3269" s="239">
        <f t="shared" ca="1" si="64"/>
        <v>4.0220986570283959E-2</v>
      </c>
    </row>
    <row r="3270" spans="7:8" x14ac:dyDescent="0.3">
      <c r="G3270" s="35">
        <v>3268</v>
      </c>
      <c r="H3270" s="239">
        <f t="shared" ca="1" si="64"/>
        <v>-6.295115401913757E-3</v>
      </c>
    </row>
    <row r="3271" spans="7:8" x14ac:dyDescent="0.3">
      <c r="G3271" s="35">
        <v>3269</v>
      </c>
      <c r="H3271" s="239">
        <f t="shared" ca="1" si="64"/>
        <v>2.2903856476506185E-2</v>
      </c>
    </row>
    <row r="3272" spans="7:8" x14ac:dyDescent="0.3">
      <c r="G3272" s="35">
        <v>3270</v>
      </c>
      <c r="H3272" s="239">
        <f t="shared" ca="1" si="64"/>
        <v>-1.6374204394702684E-2</v>
      </c>
    </row>
    <row r="3273" spans="7:8" x14ac:dyDescent="0.3">
      <c r="G3273" s="35">
        <v>3271</v>
      </c>
      <c r="H3273" s="239">
        <f t="shared" ca="1" si="64"/>
        <v>-1.6796477503525521E-4</v>
      </c>
    </row>
    <row r="3274" spans="7:8" x14ac:dyDescent="0.3">
      <c r="G3274" s="35">
        <v>3272</v>
      </c>
      <c r="H3274" s="239">
        <f t="shared" ca="1" si="64"/>
        <v>2.6140227370542918E-2</v>
      </c>
    </row>
    <row r="3275" spans="7:8" x14ac:dyDescent="0.3">
      <c r="G3275" s="35">
        <v>3273</v>
      </c>
      <c r="H3275" s="239">
        <f t="shared" ca="1" si="64"/>
        <v>5.9543016656547397E-2</v>
      </c>
    </row>
    <row r="3276" spans="7:8" x14ac:dyDescent="0.3">
      <c r="G3276" s="35">
        <v>3274</v>
      </c>
      <c r="H3276" s="239">
        <f t="shared" ca="1" si="64"/>
        <v>-1.2866733646106611E-2</v>
      </c>
    </row>
    <row r="3277" spans="7:8" x14ac:dyDescent="0.3">
      <c r="G3277" s="35">
        <v>3275</v>
      </c>
      <c r="H3277" s="239">
        <f t="shared" ca="1" si="64"/>
        <v>3.6080144630505941E-2</v>
      </c>
    </row>
    <row r="3278" spans="7:8" x14ac:dyDescent="0.3">
      <c r="G3278" s="35">
        <v>3276</v>
      </c>
      <c r="H3278" s="239">
        <f t="shared" ca="1" si="64"/>
        <v>-4.9005952310761615E-3</v>
      </c>
    </row>
    <row r="3279" spans="7:8" x14ac:dyDescent="0.3">
      <c r="G3279" s="35">
        <v>3277</v>
      </c>
      <c r="H3279" s="239">
        <f t="shared" ca="1" si="64"/>
        <v>2.9636197961591216E-2</v>
      </c>
    </row>
    <row r="3280" spans="7:8" x14ac:dyDescent="0.3">
      <c r="G3280" s="35">
        <v>3278</v>
      </c>
      <c r="H3280" s="239">
        <f t="shared" ca="1" si="64"/>
        <v>-6.9977549403554537E-2</v>
      </c>
    </row>
    <row r="3281" spans="7:8" x14ac:dyDescent="0.3">
      <c r="G3281" s="35">
        <v>3279</v>
      </c>
      <c r="H3281" s="239">
        <f t="shared" ca="1" si="64"/>
        <v>1.2501480026922242E-4</v>
      </c>
    </row>
    <row r="3282" spans="7:8" x14ac:dyDescent="0.3">
      <c r="G3282" s="35">
        <v>3280</v>
      </c>
      <c r="H3282" s="239">
        <f t="shared" ca="1" si="64"/>
        <v>2.711110004715887E-2</v>
      </c>
    </row>
    <row r="3283" spans="7:8" x14ac:dyDescent="0.3">
      <c r="G3283" s="35">
        <v>3281</v>
      </c>
      <c r="H3283" s="239">
        <f t="shared" ca="1" si="64"/>
        <v>2.8525792693355177E-2</v>
      </c>
    </row>
    <row r="3284" spans="7:8" x14ac:dyDescent="0.3">
      <c r="G3284" s="35">
        <v>3282</v>
      </c>
      <c r="H3284" s="239">
        <f t="shared" ca="1" si="64"/>
        <v>9.0252786845268912E-3</v>
      </c>
    </row>
    <row r="3285" spans="7:8" x14ac:dyDescent="0.3">
      <c r="G3285" s="35">
        <v>3283</v>
      </c>
      <c r="H3285" s="239">
        <f t="shared" ca="1" si="64"/>
        <v>-3.666057458388311E-2</v>
      </c>
    </row>
    <row r="3286" spans="7:8" x14ac:dyDescent="0.3">
      <c r="G3286" s="35">
        <v>3284</v>
      </c>
      <c r="H3286" s="239">
        <f t="shared" ca="1" si="64"/>
        <v>1.1174157096037442E-2</v>
      </c>
    </row>
    <row r="3287" spans="7:8" x14ac:dyDescent="0.3">
      <c r="G3287" s="35">
        <v>3285</v>
      </c>
      <c r="H3287" s="239">
        <f t="shared" ca="1" si="64"/>
        <v>2.524255918861653E-2</v>
      </c>
    </row>
    <row r="3288" spans="7:8" x14ac:dyDescent="0.3">
      <c r="G3288" s="35">
        <v>3286</v>
      </c>
      <c r="H3288" s="239">
        <f t="shared" ca="1" si="64"/>
        <v>-2.0091462031454753E-2</v>
      </c>
    </row>
    <row r="3289" spans="7:8" x14ac:dyDescent="0.3">
      <c r="G3289" s="35">
        <v>3287</v>
      </c>
      <c r="H3289" s="239">
        <f t="shared" ca="1" si="64"/>
        <v>-4.6560286356385925E-3</v>
      </c>
    </row>
    <row r="3290" spans="7:8" x14ac:dyDescent="0.3">
      <c r="G3290" s="35">
        <v>3288</v>
      </c>
      <c r="H3290" s="239">
        <f t="shared" ca="1" si="64"/>
        <v>3.2175132760675663E-2</v>
      </c>
    </row>
    <row r="3291" spans="7:8" x14ac:dyDescent="0.3">
      <c r="G3291" s="35">
        <v>3289</v>
      </c>
      <c r="H3291" s="239">
        <f t="shared" ca="1" si="64"/>
        <v>4.4366732149215896E-2</v>
      </c>
    </row>
    <row r="3292" spans="7:8" x14ac:dyDescent="0.3">
      <c r="G3292" s="35">
        <v>3290</v>
      </c>
      <c r="H3292" s="239">
        <f t="shared" ca="1" si="64"/>
        <v>-4.7334323233035706E-3</v>
      </c>
    </row>
    <row r="3293" spans="7:8" x14ac:dyDescent="0.3">
      <c r="G3293" s="35">
        <v>3291</v>
      </c>
      <c r="H3293" s="239">
        <f t="shared" ca="1" si="64"/>
        <v>8.2588934302882562E-3</v>
      </c>
    </row>
    <row r="3294" spans="7:8" x14ac:dyDescent="0.3">
      <c r="G3294" s="35">
        <v>3292</v>
      </c>
      <c r="H3294" s="239">
        <f t="shared" ca="1" si="64"/>
        <v>2.4694602843350285E-2</v>
      </c>
    </row>
    <row r="3295" spans="7:8" x14ac:dyDescent="0.3">
      <c r="G3295" s="35">
        <v>3293</v>
      </c>
      <c r="H3295" s="239">
        <f t="shared" ca="1" si="64"/>
        <v>-4.4496208588397493E-2</v>
      </c>
    </row>
    <row r="3296" spans="7:8" x14ac:dyDescent="0.3">
      <c r="G3296" s="35">
        <v>3294</v>
      </c>
      <c r="H3296" s="239">
        <f t="shared" ca="1" si="64"/>
        <v>1.1561302655513622E-2</v>
      </c>
    </row>
    <row r="3297" spans="7:8" x14ac:dyDescent="0.3">
      <c r="G3297" s="35">
        <v>3295</v>
      </c>
      <c r="H3297" s="239">
        <f t="shared" ca="1" si="64"/>
        <v>3.168803096592606E-2</v>
      </c>
    </row>
    <row r="3298" spans="7:8" x14ac:dyDescent="0.3">
      <c r="G3298" s="35">
        <v>3296</v>
      </c>
      <c r="H3298" s="239">
        <f t="shared" ca="1" si="64"/>
        <v>7.3191708844475879E-3</v>
      </c>
    </row>
    <row r="3299" spans="7:8" x14ac:dyDescent="0.3">
      <c r="G3299" s="35">
        <v>3297</v>
      </c>
      <c r="H3299" s="239">
        <f t="shared" ca="1" si="64"/>
        <v>1.0624963460342579E-3</v>
      </c>
    </row>
    <row r="3300" spans="7:8" x14ac:dyDescent="0.3">
      <c r="G3300" s="35">
        <v>3298</v>
      </c>
      <c r="H3300" s="239">
        <f t="shared" ca="1" si="64"/>
        <v>1.4595803117786823E-2</v>
      </c>
    </row>
    <row r="3301" spans="7:8" x14ac:dyDescent="0.3">
      <c r="G3301" s="35">
        <v>3299</v>
      </c>
      <c r="H3301" s="239">
        <f t="shared" ca="1" si="64"/>
        <v>3.2965301329025637E-3</v>
      </c>
    </row>
    <row r="3302" spans="7:8" x14ac:dyDescent="0.3">
      <c r="G3302" s="35">
        <v>3300</v>
      </c>
      <c r="H3302" s="239">
        <f t="shared" ca="1" si="64"/>
        <v>-6.8472478141428884E-3</v>
      </c>
    </row>
    <row r="3303" spans="7:8" x14ac:dyDescent="0.3">
      <c r="G3303" s="35">
        <v>3301</v>
      </c>
      <c r="H3303" s="239">
        <f t="shared" ca="1" si="64"/>
        <v>9.451521271723422E-4</v>
      </c>
    </row>
    <row r="3304" spans="7:8" x14ac:dyDescent="0.3">
      <c r="G3304" s="35">
        <v>3302</v>
      </c>
      <c r="H3304" s="239">
        <f t="shared" ca="1" si="64"/>
        <v>8.7071171829757044E-3</v>
      </c>
    </row>
    <row r="3305" spans="7:8" x14ac:dyDescent="0.3">
      <c r="G3305" s="35">
        <v>3303</v>
      </c>
      <c r="H3305" s="239">
        <f t="shared" ca="1" si="64"/>
        <v>-4.1484999984142193E-2</v>
      </c>
    </row>
    <row r="3306" spans="7:8" x14ac:dyDescent="0.3">
      <c r="G3306" s="35">
        <v>3304</v>
      </c>
      <c r="H3306" s="239">
        <f t="shared" ca="1" si="64"/>
        <v>-6.1405851495128977E-2</v>
      </c>
    </row>
    <row r="3307" spans="7:8" x14ac:dyDescent="0.3">
      <c r="G3307" s="35">
        <v>3305</v>
      </c>
      <c r="H3307" s="239">
        <f t="shared" ca="1" si="64"/>
        <v>8.3895616767113573E-3</v>
      </c>
    </row>
    <row r="3308" spans="7:8" x14ac:dyDescent="0.3">
      <c r="G3308" s="35">
        <v>3306</v>
      </c>
      <c r="H3308" s="239">
        <f t="shared" ca="1" si="64"/>
        <v>-9.5526270063776841E-3</v>
      </c>
    </row>
    <row r="3309" spans="7:8" x14ac:dyDescent="0.3">
      <c r="G3309" s="35">
        <v>3307</v>
      </c>
      <c r="H3309" s="239">
        <f t="shared" ca="1" si="64"/>
        <v>3.2399741799751486E-3</v>
      </c>
    </row>
    <row r="3310" spans="7:8" x14ac:dyDescent="0.3">
      <c r="G3310" s="35">
        <v>3308</v>
      </c>
      <c r="H3310" s="239">
        <f t="shared" ca="1" si="64"/>
        <v>1.5145469246380654E-2</v>
      </c>
    </row>
    <row r="3311" spans="7:8" x14ac:dyDescent="0.3">
      <c r="G3311" s="35">
        <v>3309</v>
      </c>
      <c r="H3311" s="239">
        <f t="shared" ca="1" si="64"/>
        <v>-1.540299139710365E-2</v>
      </c>
    </row>
    <row r="3312" spans="7:8" x14ac:dyDescent="0.3">
      <c r="G3312" s="35">
        <v>3310</v>
      </c>
      <c r="H3312" s="239">
        <f t="shared" ca="1" si="64"/>
        <v>-5.5038482731099674E-2</v>
      </c>
    </row>
    <row r="3313" spans="7:8" x14ac:dyDescent="0.3">
      <c r="G3313" s="35">
        <v>3311</v>
      </c>
      <c r="H3313" s="239">
        <f t="shared" ca="1" si="64"/>
        <v>-2.8836846639036778E-2</v>
      </c>
    </row>
    <row r="3314" spans="7:8" x14ac:dyDescent="0.3">
      <c r="G3314" s="35">
        <v>3312</v>
      </c>
      <c r="H3314" s="239">
        <f t="shared" ca="1" si="64"/>
        <v>3.4681151645785814E-2</v>
      </c>
    </row>
    <row r="3315" spans="7:8" x14ac:dyDescent="0.3">
      <c r="G3315" s="35">
        <v>3313</v>
      </c>
      <c r="H3315" s="239">
        <f t="shared" ca="1" si="64"/>
        <v>-3.96929451174814E-2</v>
      </c>
    </row>
    <row r="3316" spans="7:8" x14ac:dyDescent="0.3">
      <c r="G3316" s="35">
        <v>3314</v>
      </c>
      <c r="H3316" s="239">
        <f t="shared" ca="1" si="64"/>
        <v>-1.2787277843107278E-3</v>
      </c>
    </row>
    <row r="3317" spans="7:8" x14ac:dyDescent="0.3">
      <c r="G3317" s="35">
        <v>3315</v>
      </c>
      <c r="H3317" s="239">
        <f t="shared" ca="1" si="64"/>
        <v>-8.0128293413912546E-3</v>
      </c>
    </row>
    <row r="3318" spans="7:8" x14ac:dyDescent="0.3">
      <c r="G3318" s="35">
        <v>3316</v>
      </c>
      <c r="H3318" s="239">
        <f t="shared" ca="1" si="64"/>
        <v>-2.1178012691123248E-2</v>
      </c>
    </row>
    <row r="3319" spans="7:8" x14ac:dyDescent="0.3">
      <c r="G3319" s="35">
        <v>3317</v>
      </c>
      <c r="H3319" s="239">
        <f t="shared" ca="1" si="64"/>
        <v>-4.4556703560968802E-2</v>
      </c>
    </row>
    <row r="3320" spans="7:8" x14ac:dyDescent="0.3">
      <c r="G3320" s="35">
        <v>3318</v>
      </c>
      <c r="H3320" s="239">
        <f t="shared" ca="1" si="64"/>
        <v>4.3981747340992042E-2</v>
      </c>
    </row>
    <row r="3321" spans="7:8" x14ac:dyDescent="0.3">
      <c r="G3321" s="35">
        <v>3319</v>
      </c>
      <c r="H3321" s="239">
        <f t="shared" ca="1" si="64"/>
        <v>1.8154878592707785E-2</v>
      </c>
    </row>
    <row r="3322" spans="7:8" x14ac:dyDescent="0.3">
      <c r="G3322" s="35">
        <v>3320</v>
      </c>
      <c r="H3322" s="239">
        <f t="shared" ca="1" si="64"/>
        <v>3.0700581404207949E-2</v>
      </c>
    </row>
    <row r="3323" spans="7:8" x14ac:dyDescent="0.3">
      <c r="G3323" s="35">
        <v>3321</v>
      </c>
      <c r="H3323" s="239">
        <f t="shared" ca="1" si="64"/>
        <v>-1.7308926198789782E-2</v>
      </c>
    </row>
    <row r="3324" spans="7:8" x14ac:dyDescent="0.3">
      <c r="G3324" s="35">
        <v>3322</v>
      </c>
      <c r="H3324" s="239">
        <f t="shared" ca="1" si="64"/>
        <v>6.1646627468635216E-2</v>
      </c>
    </row>
    <row r="3325" spans="7:8" x14ac:dyDescent="0.3">
      <c r="G3325" s="35">
        <v>3323</v>
      </c>
      <c r="H3325" s="239">
        <f t="shared" ca="1" si="64"/>
        <v>-3.9743141564018897E-2</v>
      </c>
    </row>
    <row r="3326" spans="7:8" x14ac:dyDescent="0.3">
      <c r="G3326" s="35">
        <v>3324</v>
      </c>
      <c r="H3326" s="239">
        <f t="shared" ca="1" si="64"/>
        <v>3.4204840568742477E-2</v>
      </c>
    </row>
    <row r="3327" spans="7:8" x14ac:dyDescent="0.3">
      <c r="G3327" s="35">
        <v>3325</v>
      </c>
      <c r="H3327" s="239">
        <f t="shared" ca="1" si="64"/>
        <v>-4.0922911388949261E-2</v>
      </c>
    </row>
    <row r="3328" spans="7:8" x14ac:dyDescent="0.3">
      <c r="G3328" s="35">
        <v>3326</v>
      </c>
      <c r="H3328" s="239">
        <f t="shared" ca="1" si="64"/>
        <v>-1.4715380839707991E-2</v>
      </c>
    </row>
    <row r="3329" spans="7:8" x14ac:dyDescent="0.3">
      <c r="G3329" s="35">
        <v>3327</v>
      </c>
      <c r="H3329" s="239">
        <f t="shared" ca="1" si="64"/>
        <v>-2.3873552243969996E-2</v>
      </c>
    </row>
    <row r="3330" spans="7:8" x14ac:dyDescent="0.3">
      <c r="G3330" s="35">
        <v>3328</v>
      </c>
      <c r="H3330" s="239">
        <f t="shared" ca="1" si="64"/>
        <v>2.5284656813195194E-2</v>
      </c>
    </row>
    <row r="3331" spans="7:8" x14ac:dyDescent="0.3">
      <c r="G3331" s="35">
        <v>3329</v>
      </c>
      <c r="H3331" s="239">
        <f t="shared" ca="1" si="64"/>
        <v>-1.1356146900870053E-2</v>
      </c>
    </row>
    <row r="3332" spans="7:8" x14ac:dyDescent="0.3">
      <c r="G3332" s="35">
        <v>3330</v>
      </c>
      <c r="H3332" s="239">
        <f t="shared" ref="H3332:H3395" ca="1" si="65">_xlfn.NORM.INV(RAND(),N$5,N$6)</f>
        <v>2.0539159360642493E-2</v>
      </c>
    </row>
    <row r="3333" spans="7:8" x14ac:dyDescent="0.3">
      <c r="G3333" s="35">
        <v>3331</v>
      </c>
      <c r="H3333" s="239">
        <f t="shared" ca="1" si="65"/>
        <v>-7.4162731723806758E-3</v>
      </c>
    </row>
    <row r="3334" spans="7:8" x14ac:dyDescent="0.3">
      <c r="G3334" s="35">
        <v>3332</v>
      </c>
      <c r="H3334" s="239">
        <f t="shared" ca="1" si="65"/>
        <v>3.0953092030632186E-2</v>
      </c>
    </row>
    <row r="3335" spans="7:8" x14ac:dyDescent="0.3">
      <c r="G3335" s="35">
        <v>3333</v>
      </c>
      <c r="H3335" s="239">
        <f t="shared" ca="1" si="65"/>
        <v>1.3642909381003505E-2</v>
      </c>
    </row>
    <row r="3336" spans="7:8" x14ac:dyDescent="0.3">
      <c r="G3336" s="35">
        <v>3334</v>
      </c>
      <c r="H3336" s="239">
        <f t="shared" ca="1" si="65"/>
        <v>-3.3778206318187301E-2</v>
      </c>
    </row>
    <row r="3337" spans="7:8" x14ac:dyDescent="0.3">
      <c r="G3337" s="35">
        <v>3335</v>
      </c>
      <c r="H3337" s="239">
        <f t="shared" ca="1" si="65"/>
        <v>8.9234389895671113E-4</v>
      </c>
    </row>
    <row r="3338" spans="7:8" x14ac:dyDescent="0.3">
      <c r="G3338" s="35">
        <v>3336</v>
      </c>
      <c r="H3338" s="239">
        <f t="shared" ca="1" si="65"/>
        <v>1.5313398633113869E-2</v>
      </c>
    </row>
    <row r="3339" spans="7:8" x14ac:dyDescent="0.3">
      <c r="G3339" s="35">
        <v>3337</v>
      </c>
      <c r="H3339" s="239">
        <f t="shared" ca="1" si="65"/>
        <v>-1.7736765957077381E-2</v>
      </c>
    </row>
    <row r="3340" spans="7:8" x14ac:dyDescent="0.3">
      <c r="G3340" s="35">
        <v>3338</v>
      </c>
      <c r="H3340" s="239">
        <f t="shared" ca="1" si="65"/>
        <v>-7.4809058590627808E-2</v>
      </c>
    </row>
    <row r="3341" spans="7:8" x14ac:dyDescent="0.3">
      <c r="G3341" s="35">
        <v>3339</v>
      </c>
      <c r="H3341" s="239">
        <f t="shared" ca="1" si="65"/>
        <v>3.0605006420974499E-2</v>
      </c>
    </row>
    <row r="3342" spans="7:8" x14ac:dyDescent="0.3">
      <c r="G3342" s="35">
        <v>3340</v>
      </c>
      <c r="H3342" s="239">
        <f t="shared" ca="1" si="65"/>
        <v>-3.6817789143698501E-2</v>
      </c>
    </row>
    <row r="3343" spans="7:8" x14ac:dyDescent="0.3">
      <c r="G3343" s="35">
        <v>3341</v>
      </c>
      <c r="H3343" s="239">
        <f t="shared" ca="1" si="65"/>
        <v>-2.9414849957064958E-3</v>
      </c>
    </row>
    <row r="3344" spans="7:8" x14ac:dyDescent="0.3">
      <c r="G3344" s="35">
        <v>3342</v>
      </c>
      <c r="H3344" s="239">
        <f t="shared" ca="1" si="65"/>
        <v>-9.3424062167935584E-2</v>
      </c>
    </row>
    <row r="3345" spans="7:8" x14ac:dyDescent="0.3">
      <c r="G3345" s="35">
        <v>3343</v>
      </c>
      <c r="H3345" s="239">
        <f t="shared" ca="1" si="65"/>
        <v>1.3293978020476409E-3</v>
      </c>
    </row>
    <row r="3346" spans="7:8" x14ac:dyDescent="0.3">
      <c r="G3346" s="35">
        <v>3344</v>
      </c>
      <c r="H3346" s="239">
        <f t="shared" ca="1" si="65"/>
        <v>-3.330411031259984E-2</v>
      </c>
    </row>
    <row r="3347" spans="7:8" x14ac:dyDescent="0.3">
      <c r="G3347" s="35">
        <v>3345</v>
      </c>
      <c r="H3347" s="239">
        <f t="shared" ca="1" si="65"/>
        <v>3.5485192207549622E-2</v>
      </c>
    </row>
    <row r="3348" spans="7:8" x14ac:dyDescent="0.3">
      <c r="G3348" s="35">
        <v>3346</v>
      </c>
      <c r="H3348" s="239">
        <f t="shared" ca="1" si="65"/>
        <v>-1.945513457903715E-2</v>
      </c>
    </row>
    <row r="3349" spans="7:8" x14ac:dyDescent="0.3">
      <c r="G3349" s="35">
        <v>3347</v>
      </c>
      <c r="H3349" s="239">
        <f t="shared" ca="1" si="65"/>
        <v>-7.7376645106508837E-2</v>
      </c>
    </row>
    <row r="3350" spans="7:8" x14ac:dyDescent="0.3">
      <c r="G3350" s="35">
        <v>3348</v>
      </c>
      <c r="H3350" s="239">
        <f t="shared" ca="1" si="65"/>
        <v>-3.3319900259449623E-3</v>
      </c>
    </row>
    <row r="3351" spans="7:8" x14ac:dyDescent="0.3">
      <c r="G3351" s="35">
        <v>3349</v>
      </c>
      <c r="H3351" s="239">
        <f t="shared" ca="1" si="65"/>
        <v>-5.7182825538112964E-2</v>
      </c>
    </row>
    <row r="3352" spans="7:8" x14ac:dyDescent="0.3">
      <c r="G3352" s="35">
        <v>3350</v>
      </c>
      <c r="H3352" s="239">
        <f t="shared" ca="1" si="65"/>
        <v>-1.3349750824832356E-2</v>
      </c>
    </row>
    <row r="3353" spans="7:8" x14ac:dyDescent="0.3">
      <c r="G3353" s="35">
        <v>3351</v>
      </c>
      <c r="H3353" s="239">
        <f t="shared" ca="1" si="65"/>
        <v>-9.6302568808557497E-3</v>
      </c>
    </row>
    <row r="3354" spans="7:8" x14ac:dyDescent="0.3">
      <c r="G3354" s="35">
        <v>3352</v>
      </c>
      <c r="H3354" s="239">
        <f t="shared" ca="1" si="65"/>
        <v>-4.5221104067740721E-2</v>
      </c>
    </row>
    <row r="3355" spans="7:8" x14ac:dyDescent="0.3">
      <c r="G3355" s="35">
        <v>3353</v>
      </c>
      <c r="H3355" s="239">
        <f t="shared" ca="1" si="65"/>
        <v>8.0401415191517448E-3</v>
      </c>
    </row>
    <row r="3356" spans="7:8" x14ac:dyDescent="0.3">
      <c r="G3356" s="35">
        <v>3354</v>
      </c>
      <c r="H3356" s="239">
        <f t="shared" ca="1" si="65"/>
        <v>-3.0789617605647242E-2</v>
      </c>
    </row>
    <row r="3357" spans="7:8" x14ac:dyDescent="0.3">
      <c r="G3357" s="35">
        <v>3355</v>
      </c>
      <c r="H3357" s="239">
        <f t="shared" ca="1" si="65"/>
        <v>-6.0973508193322458E-3</v>
      </c>
    </row>
    <row r="3358" spans="7:8" x14ac:dyDescent="0.3">
      <c r="G3358" s="35">
        <v>3356</v>
      </c>
      <c r="H3358" s="239">
        <f t="shared" ca="1" si="65"/>
        <v>3.4087099271901643E-2</v>
      </c>
    </row>
    <row r="3359" spans="7:8" x14ac:dyDescent="0.3">
      <c r="G3359" s="35">
        <v>3357</v>
      </c>
      <c r="H3359" s="239">
        <f t="shared" ca="1" si="65"/>
        <v>-8.0609265081763873E-2</v>
      </c>
    </row>
    <row r="3360" spans="7:8" x14ac:dyDescent="0.3">
      <c r="G3360" s="35">
        <v>3358</v>
      </c>
      <c r="H3360" s="239">
        <f t="shared" ca="1" si="65"/>
        <v>-9.7905414519919055E-3</v>
      </c>
    </row>
    <row r="3361" spans="7:8" x14ac:dyDescent="0.3">
      <c r="G3361" s="35">
        <v>3359</v>
      </c>
      <c r="H3361" s="239">
        <f t="shared" ca="1" si="65"/>
        <v>-3.6544691865875854E-2</v>
      </c>
    </row>
    <row r="3362" spans="7:8" x14ac:dyDescent="0.3">
      <c r="G3362" s="35">
        <v>3360</v>
      </c>
      <c r="H3362" s="239">
        <f t="shared" ca="1" si="65"/>
        <v>1.8032646947071292E-2</v>
      </c>
    </row>
    <row r="3363" spans="7:8" x14ac:dyDescent="0.3">
      <c r="G3363" s="35">
        <v>3361</v>
      </c>
      <c r="H3363" s="239">
        <f t="shared" ca="1" si="65"/>
        <v>5.0327594231395739E-2</v>
      </c>
    </row>
    <row r="3364" spans="7:8" x14ac:dyDescent="0.3">
      <c r="G3364" s="35">
        <v>3362</v>
      </c>
      <c r="H3364" s="239">
        <f t="shared" ca="1" si="65"/>
        <v>3.5948369029677213E-2</v>
      </c>
    </row>
    <row r="3365" spans="7:8" x14ac:dyDescent="0.3">
      <c r="G3365" s="35">
        <v>3363</v>
      </c>
      <c r="H3365" s="239">
        <f t="shared" ca="1" si="65"/>
        <v>2.9706034598654247E-2</v>
      </c>
    </row>
    <row r="3366" spans="7:8" x14ac:dyDescent="0.3">
      <c r="G3366" s="35">
        <v>3364</v>
      </c>
      <c r="H3366" s="239">
        <f t="shared" ca="1" si="65"/>
        <v>-7.0551312415772977E-2</v>
      </c>
    </row>
    <row r="3367" spans="7:8" x14ac:dyDescent="0.3">
      <c r="G3367" s="35">
        <v>3365</v>
      </c>
      <c r="H3367" s="239">
        <f t="shared" ca="1" si="65"/>
        <v>-4.5245008088734502E-2</v>
      </c>
    </row>
    <row r="3368" spans="7:8" x14ac:dyDescent="0.3">
      <c r="G3368" s="35">
        <v>3366</v>
      </c>
      <c r="H3368" s="239">
        <f t="shared" ca="1" si="65"/>
        <v>1.8617121274126895E-2</v>
      </c>
    </row>
    <row r="3369" spans="7:8" x14ac:dyDescent="0.3">
      <c r="G3369" s="35">
        <v>3367</v>
      </c>
      <c r="H3369" s="239">
        <f t="shared" ca="1" si="65"/>
        <v>-2.56127858246014E-2</v>
      </c>
    </row>
    <row r="3370" spans="7:8" x14ac:dyDescent="0.3">
      <c r="G3370" s="35">
        <v>3368</v>
      </c>
      <c r="H3370" s="239">
        <f t="shared" ca="1" si="65"/>
        <v>-1.5267145083901642E-2</v>
      </c>
    </row>
    <row r="3371" spans="7:8" x14ac:dyDescent="0.3">
      <c r="G3371" s="35">
        <v>3369</v>
      </c>
      <c r="H3371" s="239">
        <f t="shared" ca="1" si="65"/>
        <v>1.6683199352731718E-2</v>
      </c>
    </row>
    <row r="3372" spans="7:8" x14ac:dyDescent="0.3">
      <c r="G3372" s="35">
        <v>3370</v>
      </c>
      <c r="H3372" s="239">
        <f t="shared" ca="1" si="65"/>
        <v>-3.5034621432602858E-2</v>
      </c>
    </row>
    <row r="3373" spans="7:8" x14ac:dyDescent="0.3">
      <c r="G3373" s="35">
        <v>3371</v>
      </c>
      <c r="H3373" s="239">
        <f t="shared" ca="1" si="65"/>
        <v>1.6425720116557258E-2</v>
      </c>
    </row>
    <row r="3374" spans="7:8" x14ac:dyDescent="0.3">
      <c r="G3374" s="35">
        <v>3372</v>
      </c>
      <c r="H3374" s="239">
        <f t="shared" ca="1" si="65"/>
        <v>7.0844308680684514E-3</v>
      </c>
    </row>
    <row r="3375" spans="7:8" x14ac:dyDescent="0.3">
      <c r="G3375" s="35">
        <v>3373</v>
      </c>
      <c r="H3375" s="239">
        <f t="shared" ca="1" si="65"/>
        <v>-4.0154543588349981E-2</v>
      </c>
    </row>
    <row r="3376" spans="7:8" x14ac:dyDescent="0.3">
      <c r="G3376" s="35">
        <v>3374</v>
      </c>
      <c r="H3376" s="239">
        <f t="shared" ca="1" si="65"/>
        <v>-2.8757751597241362E-2</v>
      </c>
    </row>
    <row r="3377" spans="7:8" x14ac:dyDescent="0.3">
      <c r="G3377" s="35">
        <v>3375</v>
      </c>
      <c r="H3377" s="239">
        <f t="shared" ca="1" si="65"/>
        <v>-1.4773318550533293E-2</v>
      </c>
    </row>
    <row r="3378" spans="7:8" x14ac:dyDescent="0.3">
      <c r="G3378" s="35">
        <v>3376</v>
      </c>
      <c r="H3378" s="239">
        <f t="shared" ca="1" si="65"/>
        <v>-4.9212206906817345E-2</v>
      </c>
    </row>
    <row r="3379" spans="7:8" x14ac:dyDescent="0.3">
      <c r="G3379" s="35">
        <v>3377</v>
      </c>
      <c r="H3379" s="239">
        <f t="shared" ca="1" si="65"/>
        <v>-1.2229920742687368E-2</v>
      </c>
    </row>
    <row r="3380" spans="7:8" x14ac:dyDescent="0.3">
      <c r="G3380" s="35">
        <v>3378</v>
      </c>
      <c r="H3380" s="239">
        <f t="shared" ca="1" si="65"/>
        <v>4.5096790557568746E-2</v>
      </c>
    </row>
    <row r="3381" spans="7:8" x14ac:dyDescent="0.3">
      <c r="G3381" s="35">
        <v>3379</v>
      </c>
      <c r="H3381" s="239">
        <f t="shared" ca="1" si="65"/>
        <v>3.8810784564004969E-4</v>
      </c>
    </row>
    <row r="3382" spans="7:8" x14ac:dyDescent="0.3">
      <c r="G3382" s="35">
        <v>3380</v>
      </c>
      <c r="H3382" s="239">
        <f t="shared" ca="1" si="65"/>
        <v>2.0584542177634915E-2</v>
      </c>
    </row>
    <row r="3383" spans="7:8" x14ac:dyDescent="0.3">
      <c r="G3383" s="35">
        <v>3381</v>
      </c>
      <c r="H3383" s="239">
        <f t="shared" ca="1" si="65"/>
        <v>-2.2055364302536504E-2</v>
      </c>
    </row>
    <row r="3384" spans="7:8" x14ac:dyDescent="0.3">
      <c r="G3384" s="35">
        <v>3382</v>
      </c>
      <c r="H3384" s="239">
        <f t="shared" ca="1" si="65"/>
        <v>3.0212288526398956E-2</v>
      </c>
    </row>
    <row r="3385" spans="7:8" x14ac:dyDescent="0.3">
      <c r="G3385" s="35">
        <v>3383</v>
      </c>
      <c r="H3385" s="239">
        <f t="shared" ca="1" si="65"/>
        <v>-3.2934970186636929E-2</v>
      </c>
    </row>
    <row r="3386" spans="7:8" x14ac:dyDescent="0.3">
      <c r="G3386" s="35">
        <v>3384</v>
      </c>
      <c r="H3386" s="239">
        <f t="shared" ca="1" si="65"/>
        <v>-4.9018723355851113E-2</v>
      </c>
    </row>
    <row r="3387" spans="7:8" x14ac:dyDescent="0.3">
      <c r="G3387" s="35">
        <v>3385</v>
      </c>
      <c r="H3387" s="239">
        <f t="shared" ca="1" si="65"/>
        <v>-2.9179703420115891E-2</v>
      </c>
    </row>
    <row r="3388" spans="7:8" x14ac:dyDescent="0.3">
      <c r="G3388" s="35">
        <v>3386</v>
      </c>
      <c r="H3388" s="239">
        <f t="shared" ca="1" si="65"/>
        <v>4.5495299579946274E-2</v>
      </c>
    </row>
    <row r="3389" spans="7:8" x14ac:dyDescent="0.3">
      <c r="G3389" s="35">
        <v>3387</v>
      </c>
      <c r="H3389" s="239">
        <f t="shared" ca="1" si="65"/>
        <v>2.41222755079511E-2</v>
      </c>
    </row>
    <row r="3390" spans="7:8" x14ac:dyDescent="0.3">
      <c r="G3390" s="35">
        <v>3388</v>
      </c>
      <c r="H3390" s="239">
        <f t="shared" ca="1" si="65"/>
        <v>5.3159895529360075E-2</v>
      </c>
    </row>
    <row r="3391" spans="7:8" x14ac:dyDescent="0.3">
      <c r="G3391" s="35">
        <v>3389</v>
      </c>
      <c r="H3391" s="239">
        <f t="shared" ca="1" si="65"/>
        <v>7.0781848668523301E-2</v>
      </c>
    </row>
    <row r="3392" spans="7:8" x14ac:dyDescent="0.3">
      <c r="G3392" s="35">
        <v>3390</v>
      </c>
      <c r="H3392" s="239">
        <f t="shared" ca="1" si="65"/>
        <v>-1.9877029641583908E-2</v>
      </c>
    </row>
    <row r="3393" spans="7:8" x14ac:dyDescent="0.3">
      <c r="G3393" s="35">
        <v>3391</v>
      </c>
      <c r="H3393" s="239">
        <f t="shared" ca="1" si="65"/>
        <v>9.9049867379552951E-3</v>
      </c>
    </row>
    <row r="3394" spans="7:8" x14ac:dyDescent="0.3">
      <c r="G3394" s="35">
        <v>3392</v>
      </c>
      <c r="H3394" s="239">
        <f t="shared" ca="1" si="65"/>
        <v>-4.5116715347935175E-2</v>
      </c>
    </row>
    <row r="3395" spans="7:8" x14ac:dyDescent="0.3">
      <c r="G3395" s="35">
        <v>3393</v>
      </c>
      <c r="H3395" s="239">
        <f t="shared" ca="1" si="65"/>
        <v>3.6721771381062376E-2</v>
      </c>
    </row>
    <row r="3396" spans="7:8" x14ac:dyDescent="0.3">
      <c r="G3396" s="35">
        <v>3394</v>
      </c>
      <c r="H3396" s="239">
        <f t="shared" ref="H3396:H3459" ca="1" si="66">_xlfn.NORM.INV(RAND(),N$5,N$6)</f>
        <v>5.4633902278183925E-2</v>
      </c>
    </row>
    <row r="3397" spans="7:8" x14ac:dyDescent="0.3">
      <c r="G3397" s="35">
        <v>3395</v>
      </c>
      <c r="H3397" s="239">
        <f t="shared" ca="1" si="66"/>
        <v>2.0069302524347882E-2</v>
      </c>
    </row>
    <row r="3398" spans="7:8" x14ac:dyDescent="0.3">
      <c r="G3398" s="35">
        <v>3396</v>
      </c>
      <c r="H3398" s="239">
        <f t="shared" ca="1" si="66"/>
        <v>1.4200178455674367E-2</v>
      </c>
    </row>
    <row r="3399" spans="7:8" x14ac:dyDescent="0.3">
      <c r="G3399" s="35">
        <v>3397</v>
      </c>
      <c r="H3399" s="239">
        <f t="shared" ca="1" si="66"/>
        <v>4.3291765077927959E-2</v>
      </c>
    </row>
    <row r="3400" spans="7:8" x14ac:dyDescent="0.3">
      <c r="G3400" s="35">
        <v>3398</v>
      </c>
      <c r="H3400" s="239">
        <f t="shared" ca="1" si="66"/>
        <v>3.4319510611637916E-4</v>
      </c>
    </row>
    <row r="3401" spans="7:8" x14ac:dyDescent="0.3">
      <c r="G3401" s="35">
        <v>3399</v>
      </c>
      <c r="H3401" s="239">
        <f t="shared" ca="1" si="66"/>
        <v>-8.5249955064451086E-3</v>
      </c>
    </row>
    <row r="3402" spans="7:8" x14ac:dyDescent="0.3">
      <c r="G3402" s="35">
        <v>3400</v>
      </c>
      <c r="H3402" s="239">
        <f t="shared" ca="1" si="66"/>
        <v>-4.1727954169974421E-2</v>
      </c>
    </row>
    <row r="3403" spans="7:8" x14ac:dyDescent="0.3">
      <c r="G3403" s="35">
        <v>3401</v>
      </c>
      <c r="H3403" s="239">
        <f t="shared" ca="1" si="66"/>
        <v>4.8026645557401722E-2</v>
      </c>
    </row>
    <row r="3404" spans="7:8" x14ac:dyDescent="0.3">
      <c r="G3404" s="35">
        <v>3402</v>
      </c>
      <c r="H3404" s="239">
        <f t="shared" ca="1" si="66"/>
        <v>-2.6312418988662708E-2</v>
      </c>
    </row>
    <row r="3405" spans="7:8" x14ac:dyDescent="0.3">
      <c r="G3405" s="35">
        <v>3403</v>
      </c>
      <c r="H3405" s="239">
        <f t="shared" ca="1" si="66"/>
        <v>5.7574065426929687E-2</v>
      </c>
    </row>
    <row r="3406" spans="7:8" x14ac:dyDescent="0.3">
      <c r="G3406" s="35">
        <v>3404</v>
      </c>
      <c r="H3406" s="239">
        <f t="shared" ca="1" si="66"/>
        <v>-2.4472197873349828E-2</v>
      </c>
    </row>
    <row r="3407" spans="7:8" x14ac:dyDescent="0.3">
      <c r="G3407" s="35">
        <v>3405</v>
      </c>
      <c r="H3407" s="239">
        <f t="shared" ca="1" si="66"/>
        <v>6.2664568535185459E-4</v>
      </c>
    </row>
    <row r="3408" spans="7:8" x14ac:dyDescent="0.3">
      <c r="G3408" s="35">
        <v>3406</v>
      </c>
      <c r="H3408" s="239">
        <f t="shared" ca="1" si="66"/>
        <v>1.4044478392472727E-2</v>
      </c>
    </row>
    <row r="3409" spans="7:8" x14ac:dyDescent="0.3">
      <c r="G3409" s="35">
        <v>3407</v>
      </c>
      <c r="H3409" s="239">
        <f t="shared" ca="1" si="66"/>
        <v>-3.0758133052852254E-2</v>
      </c>
    </row>
    <row r="3410" spans="7:8" x14ac:dyDescent="0.3">
      <c r="G3410" s="35">
        <v>3408</v>
      </c>
      <c r="H3410" s="239">
        <f t="shared" ca="1" si="66"/>
        <v>-5.2482947297578034E-2</v>
      </c>
    </row>
    <row r="3411" spans="7:8" x14ac:dyDescent="0.3">
      <c r="G3411" s="35">
        <v>3409</v>
      </c>
      <c r="H3411" s="239">
        <f t="shared" ca="1" si="66"/>
        <v>6.703493153262019E-2</v>
      </c>
    </row>
    <row r="3412" spans="7:8" x14ac:dyDescent="0.3">
      <c r="G3412" s="35">
        <v>3410</v>
      </c>
      <c r="H3412" s="239">
        <f t="shared" ca="1" si="66"/>
        <v>-2.2239190474238054E-2</v>
      </c>
    </row>
    <row r="3413" spans="7:8" x14ac:dyDescent="0.3">
      <c r="G3413" s="35">
        <v>3411</v>
      </c>
      <c r="H3413" s="239">
        <f t="shared" ca="1" si="66"/>
        <v>3.3524670230778625E-2</v>
      </c>
    </row>
    <row r="3414" spans="7:8" x14ac:dyDescent="0.3">
      <c r="G3414" s="35">
        <v>3412</v>
      </c>
      <c r="H3414" s="239">
        <f t="shared" ca="1" si="66"/>
        <v>-5.8516587852707989E-2</v>
      </c>
    </row>
    <row r="3415" spans="7:8" x14ac:dyDescent="0.3">
      <c r="G3415" s="35">
        <v>3413</v>
      </c>
      <c r="H3415" s="239">
        <f t="shared" ca="1" si="66"/>
        <v>2.1616370007337203E-2</v>
      </c>
    </row>
    <row r="3416" spans="7:8" x14ac:dyDescent="0.3">
      <c r="G3416" s="35">
        <v>3414</v>
      </c>
      <c r="H3416" s="239">
        <f t="shared" ca="1" si="66"/>
        <v>-1.2791408654867317E-2</v>
      </c>
    </row>
    <row r="3417" spans="7:8" x14ac:dyDescent="0.3">
      <c r="G3417" s="35">
        <v>3415</v>
      </c>
      <c r="H3417" s="239">
        <f t="shared" ca="1" si="66"/>
        <v>2.2476804870363832E-3</v>
      </c>
    </row>
    <row r="3418" spans="7:8" x14ac:dyDescent="0.3">
      <c r="G3418" s="35">
        <v>3416</v>
      </c>
      <c r="H3418" s="239">
        <f t="shared" ca="1" si="66"/>
        <v>3.6563531100568411E-2</v>
      </c>
    </row>
    <row r="3419" spans="7:8" x14ac:dyDescent="0.3">
      <c r="G3419" s="35">
        <v>3417</v>
      </c>
      <c r="H3419" s="239">
        <f t="shared" ca="1" si="66"/>
        <v>6.6143188761997088E-4</v>
      </c>
    </row>
    <row r="3420" spans="7:8" x14ac:dyDescent="0.3">
      <c r="G3420" s="35">
        <v>3418</v>
      </c>
      <c r="H3420" s="239">
        <f t="shared" ca="1" si="66"/>
        <v>-1.4896083182571278E-2</v>
      </c>
    </row>
    <row r="3421" spans="7:8" x14ac:dyDescent="0.3">
      <c r="G3421" s="35">
        <v>3419</v>
      </c>
      <c r="H3421" s="239">
        <f t="shared" ca="1" si="66"/>
        <v>2.2283046374191512E-2</v>
      </c>
    </row>
    <row r="3422" spans="7:8" x14ac:dyDescent="0.3">
      <c r="G3422" s="35">
        <v>3420</v>
      </c>
      <c r="H3422" s="239">
        <f t="shared" ca="1" si="66"/>
        <v>-8.8120643316996095E-2</v>
      </c>
    </row>
    <row r="3423" spans="7:8" x14ac:dyDescent="0.3">
      <c r="G3423" s="35">
        <v>3421</v>
      </c>
      <c r="H3423" s="239">
        <f t="shared" ca="1" si="66"/>
        <v>-2.0837712274317244E-2</v>
      </c>
    </row>
    <row r="3424" spans="7:8" x14ac:dyDescent="0.3">
      <c r="G3424" s="35">
        <v>3422</v>
      </c>
      <c r="H3424" s="239">
        <f t="shared" ca="1" si="66"/>
        <v>2.137363539819084E-2</v>
      </c>
    </row>
    <row r="3425" spans="7:8" x14ac:dyDescent="0.3">
      <c r="G3425" s="35">
        <v>3423</v>
      </c>
      <c r="H3425" s="239">
        <f t="shared" ca="1" si="66"/>
        <v>-6.4499867345494686E-3</v>
      </c>
    </row>
    <row r="3426" spans="7:8" x14ac:dyDescent="0.3">
      <c r="G3426" s="35">
        <v>3424</v>
      </c>
      <c r="H3426" s="239">
        <f t="shared" ca="1" si="66"/>
        <v>7.8307463848317188E-2</v>
      </c>
    </row>
    <row r="3427" spans="7:8" x14ac:dyDescent="0.3">
      <c r="G3427" s="35">
        <v>3425</v>
      </c>
      <c r="H3427" s="239">
        <f t="shared" ca="1" si="66"/>
        <v>4.8725854355679568E-2</v>
      </c>
    </row>
    <row r="3428" spans="7:8" x14ac:dyDescent="0.3">
      <c r="G3428" s="35">
        <v>3426</v>
      </c>
      <c r="H3428" s="239">
        <f t="shared" ca="1" si="66"/>
        <v>-5.3554513545906301E-3</v>
      </c>
    </row>
    <row r="3429" spans="7:8" x14ac:dyDescent="0.3">
      <c r="G3429" s="35">
        <v>3427</v>
      </c>
      <c r="H3429" s="239">
        <f t="shared" ca="1" si="66"/>
        <v>-4.2329092774816404E-2</v>
      </c>
    </row>
    <row r="3430" spans="7:8" x14ac:dyDescent="0.3">
      <c r="G3430" s="35">
        <v>3428</v>
      </c>
      <c r="H3430" s="239">
        <f t="shared" ca="1" si="66"/>
        <v>7.0996534482544319E-3</v>
      </c>
    </row>
    <row r="3431" spans="7:8" x14ac:dyDescent="0.3">
      <c r="G3431" s="35">
        <v>3429</v>
      </c>
      <c r="H3431" s="239">
        <f t="shared" ca="1" si="66"/>
        <v>-4.6523145473842606E-3</v>
      </c>
    </row>
    <row r="3432" spans="7:8" x14ac:dyDescent="0.3">
      <c r="G3432" s="35">
        <v>3430</v>
      </c>
      <c r="H3432" s="239">
        <f t="shared" ca="1" si="66"/>
        <v>4.6360118170577419E-2</v>
      </c>
    </row>
    <row r="3433" spans="7:8" x14ac:dyDescent="0.3">
      <c r="G3433" s="35">
        <v>3431</v>
      </c>
      <c r="H3433" s="239">
        <f t="shared" ca="1" si="66"/>
        <v>-1.1369328936786355E-2</v>
      </c>
    </row>
    <row r="3434" spans="7:8" x14ac:dyDescent="0.3">
      <c r="G3434" s="35">
        <v>3432</v>
      </c>
      <c r="H3434" s="239">
        <f t="shared" ca="1" si="66"/>
        <v>1.4344516221724488E-2</v>
      </c>
    </row>
    <row r="3435" spans="7:8" x14ac:dyDescent="0.3">
      <c r="G3435" s="35">
        <v>3433</v>
      </c>
      <c r="H3435" s="239">
        <f t="shared" ca="1" si="66"/>
        <v>-1.4634576410606868E-2</v>
      </c>
    </row>
    <row r="3436" spans="7:8" x14ac:dyDescent="0.3">
      <c r="G3436" s="35">
        <v>3434</v>
      </c>
      <c r="H3436" s="239">
        <f t="shared" ca="1" si="66"/>
        <v>8.5132836793069214E-3</v>
      </c>
    </row>
    <row r="3437" spans="7:8" x14ac:dyDescent="0.3">
      <c r="G3437" s="35">
        <v>3435</v>
      </c>
      <c r="H3437" s="239">
        <f t="shared" ca="1" si="66"/>
        <v>-4.5532322608145638E-2</v>
      </c>
    </row>
    <row r="3438" spans="7:8" x14ac:dyDescent="0.3">
      <c r="G3438" s="35">
        <v>3436</v>
      </c>
      <c r="H3438" s="239">
        <f t="shared" ca="1" si="66"/>
        <v>4.7315822310727354E-2</v>
      </c>
    </row>
    <row r="3439" spans="7:8" x14ac:dyDescent="0.3">
      <c r="G3439" s="35">
        <v>3437</v>
      </c>
      <c r="H3439" s="239">
        <f t="shared" ca="1" si="66"/>
        <v>8.10343243778235E-2</v>
      </c>
    </row>
    <row r="3440" spans="7:8" x14ac:dyDescent="0.3">
      <c r="G3440" s="35">
        <v>3438</v>
      </c>
      <c r="H3440" s="239">
        <f t="shared" ca="1" si="66"/>
        <v>1.156205146467788E-2</v>
      </c>
    </row>
    <row r="3441" spans="7:8" x14ac:dyDescent="0.3">
      <c r="G3441" s="35">
        <v>3439</v>
      </c>
      <c r="H3441" s="239">
        <f t="shared" ca="1" si="66"/>
        <v>9.350837911871003E-3</v>
      </c>
    </row>
    <row r="3442" spans="7:8" x14ac:dyDescent="0.3">
      <c r="G3442" s="35">
        <v>3440</v>
      </c>
      <c r="H3442" s="239">
        <f t="shared" ca="1" si="66"/>
        <v>3.6607833284731696E-2</v>
      </c>
    </row>
    <row r="3443" spans="7:8" x14ac:dyDescent="0.3">
      <c r="G3443" s="35">
        <v>3441</v>
      </c>
      <c r="H3443" s="239">
        <f t="shared" ca="1" si="66"/>
        <v>3.7495050051533016E-2</v>
      </c>
    </row>
    <row r="3444" spans="7:8" x14ac:dyDescent="0.3">
      <c r="G3444" s="35">
        <v>3442</v>
      </c>
      <c r="H3444" s="239">
        <f t="shared" ca="1" si="66"/>
        <v>2.1338188679394982E-2</v>
      </c>
    </row>
    <row r="3445" spans="7:8" x14ac:dyDescent="0.3">
      <c r="G3445" s="35">
        <v>3443</v>
      </c>
      <c r="H3445" s="239">
        <f t="shared" ca="1" si="66"/>
        <v>-2.305244833653048E-2</v>
      </c>
    </row>
    <row r="3446" spans="7:8" x14ac:dyDescent="0.3">
      <c r="G3446" s="35">
        <v>3444</v>
      </c>
      <c r="H3446" s="239">
        <f t="shared" ca="1" si="66"/>
        <v>3.5931277324699959E-2</v>
      </c>
    </row>
    <row r="3447" spans="7:8" x14ac:dyDescent="0.3">
      <c r="G3447" s="35">
        <v>3445</v>
      </c>
      <c r="H3447" s="239">
        <f t="shared" ca="1" si="66"/>
        <v>1.9005518411298748E-3</v>
      </c>
    </row>
    <row r="3448" spans="7:8" x14ac:dyDescent="0.3">
      <c r="G3448" s="35">
        <v>3446</v>
      </c>
      <c r="H3448" s="239">
        <f t="shared" ca="1" si="66"/>
        <v>-1.2157406335308433E-2</v>
      </c>
    </row>
    <row r="3449" spans="7:8" x14ac:dyDescent="0.3">
      <c r="G3449" s="35">
        <v>3447</v>
      </c>
      <c r="H3449" s="239">
        <f t="shared" ca="1" si="66"/>
        <v>-3.6650694132491349E-2</v>
      </c>
    </row>
    <row r="3450" spans="7:8" x14ac:dyDescent="0.3">
      <c r="G3450" s="35">
        <v>3448</v>
      </c>
      <c r="H3450" s="239">
        <f t="shared" ca="1" si="66"/>
        <v>-3.5807466760159445E-2</v>
      </c>
    </row>
    <row r="3451" spans="7:8" x14ac:dyDescent="0.3">
      <c r="G3451" s="35">
        <v>3449</v>
      </c>
      <c r="H3451" s="239">
        <f t="shared" ca="1" si="66"/>
        <v>4.0112467205508935E-2</v>
      </c>
    </row>
    <row r="3452" spans="7:8" x14ac:dyDescent="0.3">
      <c r="G3452" s="35">
        <v>3450</v>
      </c>
      <c r="H3452" s="239">
        <f t="shared" ca="1" si="66"/>
        <v>-4.7068222568284128E-2</v>
      </c>
    </row>
    <row r="3453" spans="7:8" x14ac:dyDescent="0.3">
      <c r="G3453" s="35">
        <v>3451</v>
      </c>
      <c r="H3453" s="239">
        <f t="shared" ca="1" si="66"/>
        <v>2.2719344173450482E-2</v>
      </c>
    </row>
    <row r="3454" spans="7:8" x14ac:dyDescent="0.3">
      <c r="G3454" s="35">
        <v>3452</v>
      </c>
      <c r="H3454" s="239">
        <f t="shared" ca="1" si="66"/>
        <v>-8.0795981500325943E-3</v>
      </c>
    </row>
    <row r="3455" spans="7:8" x14ac:dyDescent="0.3">
      <c r="G3455" s="35">
        <v>3453</v>
      </c>
      <c r="H3455" s="239">
        <f t="shared" ca="1" si="66"/>
        <v>-1.4141638268313422E-2</v>
      </c>
    </row>
    <row r="3456" spans="7:8" x14ac:dyDescent="0.3">
      <c r="G3456" s="35">
        <v>3454</v>
      </c>
      <c r="H3456" s="239">
        <f t="shared" ca="1" si="66"/>
        <v>2.3764417277025853E-2</v>
      </c>
    </row>
    <row r="3457" spans="7:8" x14ac:dyDescent="0.3">
      <c r="G3457" s="35">
        <v>3455</v>
      </c>
      <c r="H3457" s="239">
        <f t="shared" ca="1" si="66"/>
        <v>4.2647218048266627E-2</v>
      </c>
    </row>
    <row r="3458" spans="7:8" x14ac:dyDescent="0.3">
      <c r="G3458" s="35">
        <v>3456</v>
      </c>
      <c r="H3458" s="239">
        <f t="shared" ca="1" si="66"/>
        <v>-3.0634727520445524E-2</v>
      </c>
    </row>
    <row r="3459" spans="7:8" x14ac:dyDescent="0.3">
      <c r="G3459" s="35">
        <v>3457</v>
      </c>
      <c r="H3459" s="239">
        <f t="shared" ca="1" si="66"/>
        <v>-9.9956473551306418E-4</v>
      </c>
    </row>
    <row r="3460" spans="7:8" x14ac:dyDescent="0.3">
      <c r="G3460" s="35">
        <v>3458</v>
      </c>
      <c r="H3460" s="239">
        <f t="shared" ref="H3460:H3523" ca="1" si="67">_xlfn.NORM.INV(RAND(),N$5,N$6)</f>
        <v>6.6942272589556595E-2</v>
      </c>
    </row>
    <row r="3461" spans="7:8" x14ac:dyDescent="0.3">
      <c r="G3461" s="35">
        <v>3459</v>
      </c>
      <c r="H3461" s="239">
        <f t="shared" ca="1" si="67"/>
        <v>-3.3015298929057794E-2</v>
      </c>
    </row>
    <row r="3462" spans="7:8" x14ac:dyDescent="0.3">
      <c r="G3462" s="35">
        <v>3460</v>
      </c>
      <c r="H3462" s="239">
        <f t="shared" ca="1" si="67"/>
        <v>1.6153934073479922E-2</v>
      </c>
    </row>
    <row r="3463" spans="7:8" x14ac:dyDescent="0.3">
      <c r="G3463" s="35">
        <v>3461</v>
      </c>
      <c r="H3463" s="239">
        <f t="shared" ca="1" si="67"/>
        <v>2.5200061467089935E-2</v>
      </c>
    </row>
    <row r="3464" spans="7:8" x14ac:dyDescent="0.3">
      <c r="G3464" s="35">
        <v>3462</v>
      </c>
      <c r="H3464" s="239">
        <f t="shared" ca="1" si="67"/>
        <v>-3.4131116720899468E-2</v>
      </c>
    </row>
    <row r="3465" spans="7:8" x14ac:dyDescent="0.3">
      <c r="G3465" s="35">
        <v>3463</v>
      </c>
      <c r="H3465" s="239">
        <f t="shared" ca="1" si="67"/>
        <v>3.7242884999499563E-2</v>
      </c>
    </row>
    <row r="3466" spans="7:8" x14ac:dyDescent="0.3">
      <c r="G3466" s="35">
        <v>3464</v>
      </c>
      <c r="H3466" s="239">
        <f t="shared" ca="1" si="67"/>
        <v>-1.6513561867975143E-2</v>
      </c>
    </row>
    <row r="3467" spans="7:8" x14ac:dyDescent="0.3">
      <c r="G3467" s="35">
        <v>3465</v>
      </c>
      <c r="H3467" s="239">
        <f t="shared" ca="1" si="67"/>
        <v>-5.0500511242022747E-2</v>
      </c>
    </row>
    <row r="3468" spans="7:8" x14ac:dyDescent="0.3">
      <c r="G3468" s="35">
        <v>3466</v>
      </c>
      <c r="H3468" s="239">
        <f t="shared" ca="1" si="67"/>
        <v>1.7488605536119323E-2</v>
      </c>
    </row>
    <row r="3469" spans="7:8" x14ac:dyDescent="0.3">
      <c r="G3469" s="35">
        <v>3467</v>
      </c>
      <c r="H3469" s="239">
        <f t="shared" ca="1" si="67"/>
        <v>5.4468020024205427E-3</v>
      </c>
    </row>
    <row r="3470" spans="7:8" x14ac:dyDescent="0.3">
      <c r="G3470" s="35">
        <v>3468</v>
      </c>
      <c r="H3470" s="239">
        <f t="shared" ca="1" si="67"/>
        <v>-4.0871124895214064E-2</v>
      </c>
    </row>
    <row r="3471" spans="7:8" x14ac:dyDescent="0.3">
      <c r="G3471" s="35">
        <v>3469</v>
      </c>
      <c r="H3471" s="239">
        <f t="shared" ca="1" si="67"/>
        <v>3.5741394292135173E-2</v>
      </c>
    </row>
    <row r="3472" spans="7:8" x14ac:dyDescent="0.3">
      <c r="G3472" s="35">
        <v>3470</v>
      </c>
      <c r="H3472" s="239">
        <f t="shared" ca="1" si="67"/>
        <v>2.1900768170911043E-2</v>
      </c>
    </row>
    <row r="3473" spans="7:8" x14ac:dyDescent="0.3">
      <c r="G3473" s="35">
        <v>3471</v>
      </c>
      <c r="H3473" s="239">
        <f t="shared" ca="1" si="67"/>
        <v>8.3977877637691545E-2</v>
      </c>
    </row>
    <row r="3474" spans="7:8" x14ac:dyDescent="0.3">
      <c r="G3474" s="35">
        <v>3472</v>
      </c>
      <c r="H3474" s="239">
        <f t="shared" ca="1" si="67"/>
        <v>6.4737435310722137E-3</v>
      </c>
    </row>
    <row r="3475" spans="7:8" x14ac:dyDescent="0.3">
      <c r="G3475" s="35">
        <v>3473</v>
      </c>
      <c r="H3475" s="239">
        <f t="shared" ca="1" si="67"/>
        <v>-4.7662696401714118E-2</v>
      </c>
    </row>
    <row r="3476" spans="7:8" x14ac:dyDescent="0.3">
      <c r="G3476" s="35">
        <v>3474</v>
      </c>
      <c r="H3476" s="239">
        <f t="shared" ca="1" si="67"/>
        <v>7.8961773377668534E-2</v>
      </c>
    </row>
    <row r="3477" spans="7:8" x14ac:dyDescent="0.3">
      <c r="G3477" s="35">
        <v>3475</v>
      </c>
      <c r="H3477" s="239">
        <f t="shared" ca="1" si="67"/>
        <v>-3.6647782059435419E-2</v>
      </c>
    </row>
    <row r="3478" spans="7:8" x14ac:dyDescent="0.3">
      <c r="G3478" s="35">
        <v>3476</v>
      </c>
      <c r="H3478" s="239">
        <f t="shared" ca="1" si="67"/>
        <v>-5.4064920788512404E-2</v>
      </c>
    </row>
    <row r="3479" spans="7:8" x14ac:dyDescent="0.3">
      <c r="G3479" s="35">
        <v>3477</v>
      </c>
      <c r="H3479" s="239">
        <f t="shared" ca="1" si="67"/>
        <v>7.3279074509109525E-3</v>
      </c>
    </row>
    <row r="3480" spans="7:8" x14ac:dyDescent="0.3">
      <c r="G3480" s="35">
        <v>3478</v>
      </c>
      <c r="H3480" s="239">
        <f t="shared" ca="1" si="67"/>
        <v>3.6387648088177307E-3</v>
      </c>
    </row>
    <row r="3481" spans="7:8" x14ac:dyDescent="0.3">
      <c r="G3481" s="35">
        <v>3479</v>
      </c>
      <c r="H3481" s="239">
        <f t="shared" ca="1" si="67"/>
        <v>9.6160317725032321E-3</v>
      </c>
    </row>
    <row r="3482" spans="7:8" x14ac:dyDescent="0.3">
      <c r="G3482" s="35">
        <v>3480</v>
      </c>
      <c r="H3482" s="239">
        <f t="shared" ca="1" si="67"/>
        <v>-3.0614948801600015E-2</v>
      </c>
    </row>
    <row r="3483" spans="7:8" x14ac:dyDescent="0.3">
      <c r="G3483" s="35">
        <v>3481</v>
      </c>
      <c r="H3483" s="239">
        <f t="shared" ca="1" si="67"/>
        <v>2.5434649749592995E-3</v>
      </c>
    </row>
    <row r="3484" spans="7:8" x14ac:dyDescent="0.3">
      <c r="G3484" s="35">
        <v>3482</v>
      </c>
      <c r="H3484" s="239">
        <f t="shared" ca="1" si="67"/>
        <v>-6.4218056817746056E-3</v>
      </c>
    </row>
    <row r="3485" spans="7:8" x14ac:dyDescent="0.3">
      <c r="G3485" s="35">
        <v>3483</v>
      </c>
      <c r="H3485" s="239">
        <f t="shared" ca="1" si="67"/>
        <v>-3.6129719017908554E-2</v>
      </c>
    </row>
    <row r="3486" spans="7:8" x14ac:dyDescent="0.3">
      <c r="G3486" s="35">
        <v>3484</v>
      </c>
      <c r="H3486" s="239">
        <f t="shared" ca="1" si="67"/>
        <v>4.9373452827685273E-2</v>
      </c>
    </row>
    <row r="3487" spans="7:8" x14ac:dyDescent="0.3">
      <c r="G3487" s="35">
        <v>3485</v>
      </c>
      <c r="H3487" s="239">
        <f t="shared" ca="1" si="67"/>
        <v>1.9605934874969252E-2</v>
      </c>
    </row>
    <row r="3488" spans="7:8" x14ac:dyDescent="0.3">
      <c r="G3488" s="35">
        <v>3486</v>
      </c>
      <c r="H3488" s="239">
        <f t="shared" ca="1" si="67"/>
        <v>2.6634377569629032E-3</v>
      </c>
    </row>
    <row r="3489" spans="7:8" x14ac:dyDescent="0.3">
      <c r="G3489" s="35">
        <v>3487</v>
      </c>
      <c r="H3489" s="239">
        <f t="shared" ca="1" si="67"/>
        <v>-1.0163923747124235E-3</v>
      </c>
    </row>
    <row r="3490" spans="7:8" x14ac:dyDescent="0.3">
      <c r="G3490" s="35">
        <v>3488</v>
      </c>
      <c r="H3490" s="239">
        <f t="shared" ca="1" si="67"/>
        <v>-1.5089457271281772E-2</v>
      </c>
    </row>
    <row r="3491" spans="7:8" x14ac:dyDescent="0.3">
      <c r="G3491" s="35">
        <v>3489</v>
      </c>
      <c r="H3491" s="239">
        <f t="shared" ca="1" si="67"/>
        <v>4.6444003533428348E-2</v>
      </c>
    </row>
    <row r="3492" spans="7:8" x14ac:dyDescent="0.3">
      <c r="G3492" s="35">
        <v>3490</v>
      </c>
      <c r="H3492" s="239">
        <f t="shared" ca="1" si="67"/>
        <v>1.229089037845264E-2</v>
      </c>
    </row>
    <row r="3493" spans="7:8" x14ac:dyDescent="0.3">
      <c r="G3493" s="35">
        <v>3491</v>
      </c>
      <c r="H3493" s="239">
        <f t="shared" ca="1" si="67"/>
        <v>-4.3832219155442699E-2</v>
      </c>
    </row>
    <row r="3494" spans="7:8" x14ac:dyDescent="0.3">
      <c r="G3494" s="35">
        <v>3492</v>
      </c>
      <c r="H3494" s="239">
        <f t="shared" ca="1" si="67"/>
        <v>-1.2689899484884318E-3</v>
      </c>
    </row>
    <row r="3495" spans="7:8" x14ac:dyDescent="0.3">
      <c r="G3495" s="35">
        <v>3493</v>
      </c>
      <c r="H3495" s="239">
        <f t="shared" ca="1" si="67"/>
        <v>6.2334636838212772E-3</v>
      </c>
    </row>
    <row r="3496" spans="7:8" x14ac:dyDescent="0.3">
      <c r="G3496" s="35">
        <v>3494</v>
      </c>
      <c r="H3496" s="239">
        <f t="shared" ca="1" si="67"/>
        <v>1.4898727670320053E-2</v>
      </c>
    </row>
    <row r="3497" spans="7:8" x14ac:dyDescent="0.3">
      <c r="G3497" s="35">
        <v>3495</v>
      </c>
      <c r="H3497" s="239">
        <f t="shared" ca="1" si="67"/>
        <v>1.6348546039959024E-2</v>
      </c>
    </row>
    <row r="3498" spans="7:8" x14ac:dyDescent="0.3">
      <c r="G3498" s="35">
        <v>3496</v>
      </c>
      <c r="H3498" s="239">
        <f t="shared" ca="1" si="67"/>
        <v>3.4573457756212843E-3</v>
      </c>
    </row>
    <row r="3499" spans="7:8" x14ac:dyDescent="0.3">
      <c r="G3499" s="35">
        <v>3497</v>
      </c>
      <c r="H3499" s="239">
        <f t="shared" ca="1" si="67"/>
        <v>-2.1757937422114369E-2</v>
      </c>
    </row>
    <row r="3500" spans="7:8" x14ac:dyDescent="0.3">
      <c r="G3500" s="35">
        <v>3498</v>
      </c>
      <c r="H3500" s="239">
        <f t="shared" ca="1" si="67"/>
        <v>-2.9774661149111894E-2</v>
      </c>
    </row>
    <row r="3501" spans="7:8" x14ac:dyDescent="0.3">
      <c r="G3501" s="35">
        <v>3499</v>
      </c>
      <c r="H3501" s="239">
        <f t="shared" ca="1" si="67"/>
        <v>-2.209279250182735E-2</v>
      </c>
    </row>
    <row r="3502" spans="7:8" x14ac:dyDescent="0.3">
      <c r="G3502" s="35">
        <v>3500</v>
      </c>
      <c r="H3502" s="239">
        <f t="shared" ca="1" si="67"/>
        <v>3.8430235134566618E-3</v>
      </c>
    </row>
    <row r="3503" spans="7:8" x14ac:dyDescent="0.3">
      <c r="G3503" s="35">
        <v>3501</v>
      </c>
      <c r="H3503" s="239">
        <f t="shared" ca="1" si="67"/>
        <v>2.2172167884979631E-2</v>
      </c>
    </row>
    <row r="3504" spans="7:8" x14ac:dyDescent="0.3">
      <c r="G3504" s="35">
        <v>3502</v>
      </c>
      <c r="H3504" s="239">
        <f t="shared" ca="1" si="67"/>
        <v>-7.3960978180598699E-2</v>
      </c>
    </row>
    <row r="3505" spans="7:8" x14ac:dyDescent="0.3">
      <c r="G3505" s="35">
        <v>3503</v>
      </c>
      <c r="H3505" s="239">
        <f t="shared" ca="1" si="67"/>
        <v>5.4953192746634953E-2</v>
      </c>
    </row>
    <row r="3506" spans="7:8" x14ac:dyDescent="0.3">
      <c r="G3506" s="35">
        <v>3504</v>
      </c>
      <c r="H3506" s="239">
        <f t="shared" ca="1" si="67"/>
        <v>-3.952425700396054E-2</v>
      </c>
    </row>
    <row r="3507" spans="7:8" x14ac:dyDescent="0.3">
      <c r="G3507" s="35">
        <v>3505</v>
      </c>
      <c r="H3507" s="239">
        <f t="shared" ca="1" si="67"/>
        <v>7.5187739161605191E-2</v>
      </c>
    </row>
    <row r="3508" spans="7:8" x14ac:dyDescent="0.3">
      <c r="G3508" s="35">
        <v>3506</v>
      </c>
      <c r="H3508" s="239">
        <f t="shared" ca="1" si="67"/>
        <v>1.951733236426708E-2</v>
      </c>
    </row>
    <row r="3509" spans="7:8" x14ac:dyDescent="0.3">
      <c r="G3509" s="35">
        <v>3507</v>
      </c>
      <c r="H3509" s="239">
        <f t="shared" ca="1" si="67"/>
        <v>-2.8732507920539135E-2</v>
      </c>
    </row>
    <row r="3510" spans="7:8" x14ac:dyDescent="0.3">
      <c r="G3510" s="35">
        <v>3508</v>
      </c>
      <c r="H3510" s="239">
        <f t="shared" ca="1" si="67"/>
        <v>2.7908380802092545E-2</v>
      </c>
    </row>
    <row r="3511" spans="7:8" x14ac:dyDescent="0.3">
      <c r="G3511" s="35">
        <v>3509</v>
      </c>
      <c r="H3511" s="239">
        <f t="shared" ca="1" si="67"/>
        <v>-5.2711225206163115E-2</v>
      </c>
    </row>
    <row r="3512" spans="7:8" x14ac:dyDescent="0.3">
      <c r="G3512" s="35">
        <v>3510</v>
      </c>
      <c r="H3512" s="239">
        <f t="shared" ca="1" si="67"/>
        <v>-9.6517778289056701E-3</v>
      </c>
    </row>
    <row r="3513" spans="7:8" x14ac:dyDescent="0.3">
      <c r="G3513" s="35">
        <v>3511</v>
      </c>
      <c r="H3513" s="239">
        <f t="shared" ca="1" si="67"/>
        <v>1.7382679002672624E-2</v>
      </c>
    </row>
    <row r="3514" spans="7:8" x14ac:dyDescent="0.3">
      <c r="G3514" s="35">
        <v>3512</v>
      </c>
      <c r="H3514" s="239">
        <f t="shared" ca="1" si="67"/>
        <v>5.5648593569193099E-2</v>
      </c>
    </row>
    <row r="3515" spans="7:8" x14ac:dyDescent="0.3">
      <c r="G3515" s="35">
        <v>3513</v>
      </c>
      <c r="H3515" s="239">
        <f t="shared" ca="1" si="67"/>
        <v>-1.0537010295981582E-2</v>
      </c>
    </row>
    <row r="3516" spans="7:8" x14ac:dyDescent="0.3">
      <c r="G3516" s="35">
        <v>3514</v>
      </c>
      <c r="H3516" s="239">
        <f t="shared" ca="1" si="67"/>
        <v>6.7162515047306637E-2</v>
      </c>
    </row>
    <row r="3517" spans="7:8" x14ac:dyDescent="0.3">
      <c r="G3517" s="35">
        <v>3515</v>
      </c>
      <c r="H3517" s="239">
        <f t="shared" ca="1" si="67"/>
        <v>-5.9295568862357505E-3</v>
      </c>
    </row>
    <row r="3518" spans="7:8" x14ac:dyDescent="0.3">
      <c r="G3518" s="35">
        <v>3516</v>
      </c>
      <c r="H3518" s="239">
        <f t="shared" ca="1" si="67"/>
        <v>8.0283246335945718E-2</v>
      </c>
    </row>
    <row r="3519" spans="7:8" x14ac:dyDescent="0.3">
      <c r="G3519" s="35">
        <v>3517</v>
      </c>
      <c r="H3519" s="239">
        <f t="shared" ca="1" si="67"/>
        <v>1.6460068798521719E-2</v>
      </c>
    </row>
    <row r="3520" spans="7:8" x14ac:dyDescent="0.3">
      <c r="G3520" s="35">
        <v>3518</v>
      </c>
      <c r="H3520" s="239">
        <f t="shared" ca="1" si="67"/>
        <v>1.214906931330029E-2</v>
      </c>
    </row>
    <row r="3521" spans="7:8" x14ac:dyDescent="0.3">
      <c r="G3521" s="35">
        <v>3519</v>
      </c>
      <c r="H3521" s="239">
        <f t="shared" ca="1" si="67"/>
        <v>2.9389976757474802E-3</v>
      </c>
    </row>
    <row r="3522" spans="7:8" x14ac:dyDescent="0.3">
      <c r="G3522" s="35">
        <v>3520</v>
      </c>
      <c r="H3522" s="239">
        <f t="shared" ca="1" si="67"/>
        <v>1.7069515470214687E-2</v>
      </c>
    </row>
    <row r="3523" spans="7:8" x14ac:dyDescent="0.3">
      <c r="G3523" s="35">
        <v>3521</v>
      </c>
      <c r="H3523" s="239">
        <f t="shared" ca="1" si="67"/>
        <v>-5.4660213271480726E-2</v>
      </c>
    </row>
    <row r="3524" spans="7:8" x14ac:dyDescent="0.3">
      <c r="G3524" s="35">
        <v>3522</v>
      </c>
      <c r="H3524" s="239">
        <f t="shared" ref="H3524:H3587" ca="1" si="68">_xlfn.NORM.INV(RAND(),N$5,N$6)</f>
        <v>2.6328982000754647E-2</v>
      </c>
    </row>
    <row r="3525" spans="7:8" x14ac:dyDescent="0.3">
      <c r="G3525" s="35">
        <v>3523</v>
      </c>
      <c r="H3525" s="239">
        <f t="shared" ca="1" si="68"/>
        <v>3.1437619757431971E-2</v>
      </c>
    </row>
    <row r="3526" spans="7:8" x14ac:dyDescent="0.3">
      <c r="G3526" s="35">
        <v>3524</v>
      </c>
      <c r="H3526" s="239">
        <f t="shared" ca="1" si="68"/>
        <v>5.3225523586086808E-2</v>
      </c>
    </row>
    <row r="3527" spans="7:8" x14ac:dyDescent="0.3">
      <c r="G3527" s="35">
        <v>3525</v>
      </c>
      <c r="H3527" s="239">
        <f t="shared" ca="1" si="68"/>
        <v>6.5652034936164588E-2</v>
      </c>
    </row>
    <row r="3528" spans="7:8" x14ac:dyDescent="0.3">
      <c r="G3528" s="35">
        <v>3526</v>
      </c>
      <c r="H3528" s="239">
        <f t="shared" ca="1" si="68"/>
        <v>-5.0415665151109991E-2</v>
      </c>
    </row>
    <row r="3529" spans="7:8" x14ac:dyDescent="0.3">
      <c r="G3529" s="35">
        <v>3527</v>
      </c>
      <c r="H3529" s="239">
        <f t="shared" ca="1" si="68"/>
        <v>-7.4361254875204867E-3</v>
      </c>
    </row>
    <row r="3530" spans="7:8" x14ac:dyDescent="0.3">
      <c r="G3530" s="35">
        <v>3528</v>
      </c>
      <c r="H3530" s="239">
        <f t="shared" ca="1" si="68"/>
        <v>-5.2185378871558247E-2</v>
      </c>
    </row>
    <row r="3531" spans="7:8" x14ac:dyDescent="0.3">
      <c r="G3531" s="35">
        <v>3529</v>
      </c>
      <c r="H3531" s="239">
        <f t="shared" ca="1" si="68"/>
        <v>2.7274668049779297E-2</v>
      </c>
    </row>
    <row r="3532" spans="7:8" x14ac:dyDescent="0.3">
      <c r="G3532" s="35">
        <v>3530</v>
      </c>
      <c r="H3532" s="239">
        <f t="shared" ca="1" si="68"/>
        <v>3.7723740765173222E-2</v>
      </c>
    </row>
    <row r="3533" spans="7:8" x14ac:dyDescent="0.3">
      <c r="G3533" s="35">
        <v>3531</v>
      </c>
      <c r="H3533" s="239">
        <f t="shared" ca="1" si="68"/>
        <v>-5.5932999094304562E-4</v>
      </c>
    </row>
    <row r="3534" spans="7:8" x14ac:dyDescent="0.3">
      <c r="G3534" s="35">
        <v>3532</v>
      </c>
      <c r="H3534" s="239">
        <f t="shared" ca="1" si="68"/>
        <v>2.973900318206121E-2</v>
      </c>
    </row>
    <row r="3535" spans="7:8" x14ac:dyDescent="0.3">
      <c r="G3535" s="35">
        <v>3533</v>
      </c>
      <c r="H3535" s="239">
        <f t="shared" ca="1" si="68"/>
        <v>-3.2539584667329709E-2</v>
      </c>
    </row>
    <row r="3536" spans="7:8" x14ac:dyDescent="0.3">
      <c r="G3536" s="35">
        <v>3534</v>
      </c>
      <c r="H3536" s="239">
        <f t="shared" ca="1" si="68"/>
        <v>1.1712579815966111E-2</v>
      </c>
    </row>
    <row r="3537" spans="7:8" x14ac:dyDescent="0.3">
      <c r="G3537" s="35">
        <v>3535</v>
      </c>
      <c r="H3537" s="239">
        <f t="shared" ca="1" si="68"/>
        <v>-7.864606349043065E-3</v>
      </c>
    </row>
    <row r="3538" spans="7:8" x14ac:dyDescent="0.3">
      <c r="G3538" s="35">
        <v>3536</v>
      </c>
      <c r="H3538" s="239">
        <f t="shared" ca="1" si="68"/>
        <v>-1.227328881125346E-2</v>
      </c>
    </row>
    <row r="3539" spans="7:8" x14ac:dyDescent="0.3">
      <c r="G3539" s="35">
        <v>3537</v>
      </c>
      <c r="H3539" s="239">
        <f t="shared" ca="1" si="68"/>
        <v>8.2846683278246569E-2</v>
      </c>
    </row>
    <row r="3540" spans="7:8" x14ac:dyDescent="0.3">
      <c r="G3540" s="35">
        <v>3538</v>
      </c>
      <c r="H3540" s="239">
        <f t="shared" ca="1" si="68"/>
        <v>3.8333910726267724E-3</v>
      </c>
    </row>
    <row r="3541" spans="7:8" x14ac:dyDescent="0.3">
      <c r="G3541" s="35">
        <v>3539</v>
      </c>
      <c r="H3541" s="239">
        <f t="shared" ca="1" si="68"/>
        <v>1.0713502857378748E-3</v>
      </c>
    </row>
    <row r="3542" spans="7:8" x14ac:dyDescent="0.3">
      <c r="G3542" s="35">
        <v>3540</v>
      </c>
      <c r="H3542" s="239">
        <f t="shared" ca="1" si="68"/>
        <v>3.8205385916334565E-2</v>
      </c>
    </row>
    <row r="3543" spans="7:8" x14ac:dyDescent="0.3">
      <c r="G3543" s="35">
        <v>3541</v>
      </c>
      <c r="H3543" s="239">
        <f t="shared" ca="1" si="68"/>
        <v>-1.8538162709906141E-2</v>
      </c>
    </row>
    <row r="3544" spans="7:8" x14ac:dyDescent="0.3">
      <c r="G3544" s="35">
        <v>3542</v>
      </c>
      <c r="H3544" s="239">
        <f t="shared" ca="1" si="68"/>
        <v>1.311070647582939E-2</v>
      </c>
    </row>
    <row r="3545" spans="7:8" x14ac:dyDescent="0.3">
      <c r="G3545" s="35">
        <v>3543</v>
      </c>
      <c r="H3545" s="239">
        <f t="shared" ca="1" si="68"/>
        <v>5.3119563773937938E-3</v>
      </c>
    </row>
    <row r="3546" spans="7:8" x14ac:dyDescent="0.3">
      <c r="G3546" s="35">
        <v>3544</v>
      </c>
      <c r="H3546" s="239">
        <f t="shared" ca="1" si="68"/>
        <v>1.1319771575344674E-2</v>
      </c>
    </row>
    <row r="3547" spans="7:8" x14ac:dyDescent="0.3">
      <c r="G3547" s="35">
        <v>3545</v>
      </c>
      <c r="H3547" s="239">
        <f t="shared" ca="1" si="68"/>
        <v>-2.4080984793064253E-2</v>
      </c>
    </row>
    <row r="3548" spans="7:8" x14ac:dyDescent="0.3">
      <c r="G3548" s="35">
        <v>3546</v>
      </c>
      <c r="H3548" s="239">
        <f t="shared" ca="1" si="68"/>
        <v>2.8713573950566512E-3</v>
      </c>
    </row>
    <row r="3549" spans="7:8" x14ac:dyDescent="0.3">
      <c r="G3549" s="35">
        <v>3547</v>
      </c>
      <c r="H3549" s="239">
        <f t="shared" ca="1" si="68"/>
        <v>2.2410533226324015E-2</v>
      </c>
    </row>
    <row r="3550" spans="7:8" x14ac:dyDescent="0.3">
      <c r="G3550" s="35">
        <v>3548</v>
      </c>
      <c r="H3550" s="239">
        <f t="shared" ca="1" si="68"/>
        <v>-7.076318272253973E-2</v>
      </c>
    </row>
    <row r="3551" spans="7:8" x14ac:dyDescent="0.3">
      <c r="G3551" s="35">
        <v>3549</v>
      </c>
      <c r="H3551" s="239">
        <f t="shared" ca="1" si="68"/>
        <v>-1.4625772245684555E-3</v>
      </c>
    </row>
    <row r="3552" spans="7:8" x14ac:dyDescent="0.3">
      <c r="G3552" s="35">
        <v>3550</v>
      </c>
      <c r="H3552" s="239">
        <f t="shared" ca="1" si="68"/>
        <v>-2.7707859353160797E-2</v>
      </c>
    </row>
    <row r="3553" spans="7:8" x14ac:dyDescent="0.3">
      <c r="G3553" s="35">
        <v>3551</v>
      </c>
      <c r="H3553" s="239">
        <f t="shared" ca="1" si="68"/>
        <v>-1.665596577787103E-2</v>
      </c>
    </row>
    <row r="3554" spans="7:8" x14ac:dyDescent="0.3">
      <c r="G3554" s="35">
        <v>3552</v>
      </c>
      <c r="H3554" s="239">
        <f t="shared" ca="1" si="68"/>
        <v>4.7557028155720833E-2</v>
      </c>
    </row>
    <row r="3555" spans="7:8" x14ac:dyDescent="0.3">
      <c r="G3555" s="35">
        <v>3553</v>
      </c>
      <c r="H3555" s="239">
        <f t="shared" ca="1" si="68"/>
        <v>-1.2072857704631092E-2</v>
      </c>
    </row>
    <row r="3556" spans="7:8" x14ac:dyDescent="0.3">
      <c r="G3556" s="35">
        <v>3554</v>
      </c>
      <c r="H3556" s="239">
        <f t="shared" ca="1" si="68"/>
        <v>2.1225614096162058E-2</v>
      </c>
    </row>
    <row r="3557" spans="7:8" x14ac:dyDescent="0.3">
      <c r="G3557" s="35">
        <v>3555</v>
      </c>
      <c r="H3557" s="239">
        <f t="shared" ca="1" si="68"/>
        <v>4.927449894212782E-2</v>
      </c>
    </row>
    <row r="3558" spans="7:8" x14ac:dyDescent="0.3">
      <c r="G3558" s="35">
        <v>3556</v>
      </c>
      <c r="H3558" s="239">
        <f t="shared" ca="1" si="68"/>
        <v>1.4915066844292953E-2</v>
      </c>
    </row>
    <row r="3559" spans="7:8" x14ac:dyDescent="0.3">
      <c r="G3559" s="35">
        <v>3557</v>
      </c>
      <c r="H3559" s="239">
        <f t="shared" ca="1" si="68"/>
        <v>-6.7733682932758204E-3</v>
      </c>
    </row>
    <row r="3560" spans="7:8" x14ac:dyDescent="0.3">
      <c r="G3560" s="35">
        <v>3558</v>
      </c>
      <c r="H3560" s="239">
        <f t="shared" ca="1" si="68"/>
        <v>1.390129862360092E-2</v>
      </c>
    </row>
    <row r="3561" spans="7:8" x14ac:dyDescent="0.3">
      <c r="G3561" s="35">
        <v>3559</v>
      </c>
      <c r="H3561" s="239">
        <f t="shared" ca="1" si="68"/>
        <v>6.1438335076166854E-2</v>
      </c>
    </row>
    <row r="3562" spans="7:8" x14ac:dyDescent="0.3">
      <c r="G3562" s="35">
        <v>3560</v>
      </c>
      <c r="H3562" s="239">
        <f t="shared" ca="1" si="68"/>
        <v>-5.9609385665411824E-2</v>
      </c>
    </row>
    <row r="3563" spans="7:8" x14ac:dyDescent="0.3">
      <c r="G3563" s="35">
        <v>3561</v>
      </c>
      <c r="H3563" s="239">
        <f t="shared" ca="1" si="68"/>
        <v>-1.4149864504761314E-2</v>
      </c>
    </row>
    <row r="3564" spans="7:8" x14ac:dyDescent="0.3">
      <c r="G3564" s="35">
        <v>3562</v>
      </c>
      <c r="H3564" s="239">
        <f t="shared" ca="1" si="68"/>
        <v>-3.5136345801983757E-2</v>
      </c>
    </row>
    <row r="3565" spans="7:8" x14ac:dyDescent="0.3">
      <c r="G3565" s="35">
        <v>3563</v>
      </c>
      <c r="H3565" s="239">
        <f t="shared" ca="1" si="68"/>
        <v>-4.216989145368018E-3</v>
      </c>
    </row>
    <row r="3566" spans="7:8" x14ac:dyDescent="0.3">
      <c r="G3566" s="35">
        <v>3564</v>
      </c>
      <c r="H3566" s="239">
        <f t="shared" ca="1" si="68"/>
        <v>-1.1738899053355088E-2</v>
      </c>
    </row>
    <row r="3567" spans="7:8" x14ac:dyDescent="0.3">
      <c r="G3567" s="35">
        <v>3565</v>
      </c>
      <c r="H3567" s="239">
        <f t="shared" ca="1" si="68"/>
        <v>-1.189324927409699E-2</v>
      </c>
    </row>
    <row r="3568" spans="7:8" x14ac:dyDescent="0.3">
      <c r="G3568" s="35">
        <v>3566</v>
      </c>
      <c r="H3568" s="239">
        <f t="shared" ca="1" si="68"/>
        <v>7.6221162997463454E-2</v>
      </c>
    </row>
    <row r="3569" spans="7:8" x14ac:dyDescent="0.3">
      <c r="G3569" s="35">
        <v>3567</v>
      </c>
      <c r="H3569" s="239">
        <f t="shared" ca="1" si="68"/>
        <v>1.2281584076399128E-2</v>
      </c>
    </row>
    <row r="3570" spans="7:8" x14ac:dyDescent="0.3">
      <c r="G3570" s="35">
        <v>3568</v>
      </c>
      <c r="H3570" s="239">
        <f t="shared" ca="1" si="68"/>
        <v>2.7214786849095729E-2</v>
      </c>
    </row>
    <row r="3571" spans="7:8" x14ac:dyDescent="0.3">
      <c r="G3571" s="35">
        <v>3569</v>
      </c>
      <c r="H3571" s="239">
        <f t="shared" ca="1" si="68"/>
        <v>1.3797047682379781E-2</v>
      </c>
    </row>
    <row r="3572" spans="7:8" x14ac:dyDescent="0.3">
      <c r="G3572" s="35">
        <v>3570</v>
      </c>
      <c r="H3572" s="239">
        <f t="shared" ca="1" si="68"/>
        <v>-5.9249356969569194E-3</v>
      </c>
    </row>
    <row r="3573" spans="7:8" x14ac:dyDescent="0.3">
      <c r="G3573" s="35">
        <v>3571</v>
      </c>
      <c r="H3573" s="239">
        <f t="shared" ca="1" si="68"/>
        <v>-1.5630992724583782E-2</v>
      </c>
    </row>
    <row r="3574" spans="7:8" x14ac:dyDescent="0.3">
      <c r="G3574" s="35">
        <v>3572</v>
      </c>
      <c r="H3574" s="239">
        <f t="shared" ca="1" si="68"/>
        <v>4.2910602932005517E-3</v>
      </c>
    </row>
    <row r="3575" spans="7:8" x14ac:dyDescent="0.3">
      <c r="G3575" s="35">
        <v>3573</v>
      </c>
      <c r="H3575" s="239">
        <f t="shared" ca="1" si="68"/>
        <v>-4.2869285790639235E-2</v>
      </c>
    </row>
    <row r="3576" spans="7:8" x14ac:dyDescent="0.3">
      <c r="G3576" s="35">
        <v>3574</v>
      </c>
      <c r="H3576" s="239">
        <f t="shared" ca="1" si="68"/>
        <v>-6.1288747848881525E-2</v>
      </c>
    </row>
    <row r="3577" spans="7:8" x14ac:dyDescent="0.3">
      <c r="G3577" s="35">
        <v>3575</v>
      </c>
      <c r="H3577" s="239">
        <f t="shared" ca="1" si="68"/>
        <v>-1.5823067481563018E-2</v>
      </c>
    </row>
    <row r="3578" spans="7:8" x14ac:dyDescent="0.3">
      <c r="G3578" s="35">
        <v>3576</v>
      </c>
      <c r="H3578" s="239">
        <f t="shared" ca="1" si="68"/>
        <v>-3.3015006933047202E-2</v>
      </c>
    </row>
    <row r="3579" spans="7:8" x14ac:dyDescent="0.3">
      <c r="G3579" s="35">
        <v>3577</v>
      </c>
      <c r="H3579" s="239">
        <f t="shared" ca="1" si="68"/>
        <v>1.9253951427439887E-2</v>
      </c>
    </row>
    <row r="3580" spans="7:8" x14ac:dyDescent="0.3">
      <c r="G3580" s="35">
        <v>3578</v>
      </c>
      <c r="H3580" s="239">
        <f t="shared" ca="1" si="68"/>
        <v>-3.3856688287539363E-2</v>
      </c>
    </row>
    <row r="3581" spans="7:8" x14ac:dyDescent="0.3">
      <c r="G3581" s="35">
        <v>3579</v>
      </c>
      <c r="H3581" s="239">
        <f t="shared" ca="1" si="68"/>
        <v>-2.5642382439041052E-2</v>
      </c>
    </row>
    <row r="3582" spans="7:8" x14ac:dyDescent="0.3">
      <c r="G3582" s="35">
        <v>3580</v>
      </c>
      <c r="H3582" s="239">
        <f t="shared" ca="1" si="68"/>
        <v>1.5337414776408355E-2</v>
      </c>
    </row>
    <row r="3583" spans="7:8" x14ac:dyDescent="0.3">
      <c r="G3583" s="35">
        <v>3581</v>
      </c>
      <c r="H3583" s="239">
        <f t="shared" ca="1" si="68"/>
        <v>-1.5092491938569041E-2</v>
      </c>
    </row>
    <row r="3584" spans="7:8" x14ac:dyDescent="0.3">
      <c r="G3584" s="35">
        <v>3582</v>
      </c>
      <c r="H3584" s="239">
        <f t="shared" ca="1" si="68"/>
        <v>-1.7051573126132206E-2</v>
      </c>
    </row>
    <row r="3585" spans="7:8" x14ac:dyDescent="0.3">
      <c r="G3585" s="35">
        <v>3583</v>
      </c>
      <c r="H3585" s="239">
        <f t="shared" ca="1" si="68"/>
        <v>-3.5417133235900393E-2</v>
      </c>
    </row>
    <row r="3586" spans="7:8" x14ac:dyDescent="0.3">
      <c r="G3586" s="35">
        <v>3584</v>
      </c>
      <c r="H3586" s="239">
        <f t="shared" ca="1" si="68"/>
        <v>-5.8391163496482726E-2</v>
      </c>
    </row>
    <row r="3587" spans="7:8" x14ac:dyDescent="0.3">
      <c r="G3587" s="35">
        <v>3585</v>
      </c>
      <c r="H3587" s="239">
        <f t="shared" ca="1" si="68"/>
        <v>-7.3369201603439163E-3</v>
      </c>
    </row>
    <row r="3588" spans="7:8" x14ac:dyDescent="0.3">
      <c r="G3588" s="35">
        <v>3586</v>
      </c>
      <c r="H3588" s="239">
        <f t="shared" ref="H3588:H3651" ca="1" si="69">_xlfn.NORM.INV(RAND(),N$5,N$6)</f>
        <v>-4.5191579380674141E-2</v>
      </c>
    </row>
    <row r="3589" spans="7:8" x14ac:dyDescent="0.3">
      <c r="G3589" s="35">
        <v>3587</v>
      </c>
      <c r="H3589" s="239">
        <f t="shared" ca="1" si="69"/>
        <v>-3.8409448777526958E-2</v>
      </c>
    </row>
    <row r="3590" spans="7:8" x14ac:dyDescent="0.3">
      <c r="G3590" s="35">
        <v>3588</v>
      </c>
      <c r="H3590" s="239">
        <f t="shared" ca="1" si="69"/>
        <v>-1.426210714554579E-2</v>
      </c>
    </row>
    <row r="3591" spans="7:8" x14ac:dyDescent="0.3">
      <c r="G3591" s="35">
        <v>3589</v>
      </c>
      <c r="H3591" s="239">
        <f t="shared" ca="1" si="69"/>
        <v>-3.8466440185922261E-2</v>
      </c>
    </row>
    <row r="3592" spans="7:8" x14ac:dyDescent="0.3">
      <c r="G3592" s="35">
        <v>3590</v>
      </c>
      <c r="H3592" s="239">
        <f t="shared" ca="1" si="69"/>
        <v>-3.8314673093783835E-2</v>
      </c>
    </row>
    <row r="3593" spans="7:8" x14ac:dyDescent="0.3">
      <c r="G3593" s="35">
        <v>3591</v>
      </c>
      <c r="H3593" s="239">
        <f t="shared" ca="1" si="69"/>
        <v>-8.5709405274064544E-3</v>
      </c>
    </row>
    <row r="3594" spans="7:8" x14ac:dyDescent="0.3">
      <c r="G3594" s="35">
        <v>3592</v>
      </c>
      <c r="H3594" s="239">
        <f t="shared" ca="1" si="69"/>
        <v>9.4456685393774047E-3</v>
      </c>
    </row>
    <row r="3595" spans="7:8" x14ac:dyDescent="0.3">
      <c r="G3595" s="35">
        <v>3593</v>
      </c>
      <c r="H3595" s="239">
        <f t="shared" ca="1" si="69"/>
        <v>1.3368092044971323E-2</v>
      </c>
    </row>
    <row r="3596" spans="7:8" x14ac:dyDescent="0.3">
      <c r="G3596" s="35">
        <v>3594</v>
      </c>
      <c r="H3596" s="239">
        <f t="shared" ca="1" si="69"/>
        <v>3.6395898693840883E-2</v>
      </c>
    </row>
    <row r="3597" spans="7:8" x14ac:dyDescent="0.3">
      <c r="G3597" s="35">
        <v>3595</v>
      </c>
      <c r="H3597" s="239">
        <f t="shared" ca="1" si="69"/>
        <v>-3.378006733615423E-3</v>
      </c>
    </row>
    <row r="3598" spans="7:8" x14ac:dyDescent="0.3">
      <c r="G3598" s="35">
        <v>3596</v>
      </c>
      <c r="H3598" s="239">
        <f t="shared" ca="1" si="69"/>
        <v>2.4578679874588318E-2</v>
      </c>
    </row>
    <row r="3599" spans="7:8" x14ac:dyDescent="0.3">
      <c r="G3599" s="35">
        <v>3597</v>
      </c>
      <c r="H3599" s="239">
        <f t="shared" ca="1" si="69"/>
        <v>1.9820426072301757E-3</v>
      </c>
    </row>
    <row r="3600" spans="7:8" x14ac:dyDescent="0.3">
      <c r="G3600" s="35">
        <v>3598</v>
      </c>
      <c r="H3600" s="239">
        <f t="shared" ca="1" si="69"/>
        <v>-3.2585141796067835E-2</v>
      </c>
    </row>
    <row r="3601" spans="7:8" x14ac:dyDescent="0.3">
      <c r="G3601" s="35">
        <v>3599</v>
      </c>
      <c r="H3601" s="239">
        <f t="shared" ca="1" si="69"/>
        <v>-5.0763028557330682E-3</v>
      </c>
    </row>
    <row r="3602" spans="7:8" x14ac:dyDescent="0.3">
      <c r="G3602" s="35">
        <v>3600</v>
      </c>
      <c r="H3602" s="239">
        <f t="shared" ca="1" si="69"/>
        <v>-1.5621280747631115E-2</v>
      </c>
    </row>
    <row r="3603" spans="7:8" x14ac:dyDescent="0.3">
      <c r="G3603" s="35">
        <v>3601</v>
      </c>
      <c r="H3603" s="239">
        <f t="shared" ca="1" si="69"/>
        <v>-1.7485941749171331E-2</v>
      </c>
    </row>
    <row r="3604" spans="7:8" x14ac:dyDescent="0.3">
      <c r="G3604" s="35">
        <v>3602</v>
      </c>
      <c r="H3604" s="239">
        <f t="shared" ca="1" si="69"/>
        <v>-1.7510506700658953E-2</v>
      </c>
    </row>
    <row r="3605" spans="7:8" x14ac:dyDescent="0.3">
      <c r="G3605" s="35">
        <v>3603</v>
      </c>
      <c r="H3605" s="239">
        <f t="shared" ca="1" si="69"/>
        <v>-4.1872354411610913E-3</v>
      </c>
    </row>
    <row r="3606" spans="7:8" x14ac:dyDescent="0.3">
      <c r="G3606" s="35">
        <v>3604</v>
      </c>
      <c r="H3606" s="239">
        <f t="shared" ca="1" si="69"/>
        <v>-6.0728434795415877E-2</v>
      </c>
    </row>
    <row r="3607" spans="7:8" x14ac:dyDescent="0.3">
      <c r="G3607" s="35">
        <v>3605</v>
      </c>
      <c r="H3607" s="239">
        <f t="shared" ca="1" si="69"/>
        <v>6.5292870645417E-2</v>
      </c>
    </row>
    <row r="3608" spans="7:8" x14ac:dyDescent="0.3">
      <c r="G3608" s="35">
        <v>3606</v>
      </c>
      <c r="H3608" s="239">
        <f t="shared" ca="1" si="69"/>
        <v>3.8942029416505285E-2</v>
      </c>
    </row>
    <row r="3609" spans="7:8" x14ac:dyDescent="0.3">
      <c r="G3609" s="35">
        <v>3607</v>
      </c>
      <c r="H3609" s="239">
        <f t="shared" ca="1" si="69"/>
        <v>1.7336065847970702E-2</v>
      </c>
    </row>
    <row r="3610" spans="7:8" x14ac:dyDescent="0.3">
      <c r="G3610" s="35">
        <v>3608</v>
      </c>
      <c r="H3610" s="239">
        <f t="shared" ca="1" si="69"/>
        <v>6.1194666979352066E-3</v>
      </c>
    </row>
    <row r="3611" spans="7:8" x14ac:dyDescent="0.3">
      <c r="G3611" s="35">
        <v>3609</v>
      </c>
      <c r="H3611" s="239">
        <f t="shared" ca="1" si="69"/>
        <v>-1.2357003329082378E-2</v>
      </c>
    </row>
    <row r="3612" spans="7:8" x14ac:dyDescent="0.3">
      <c r="G3612" s="35">
        <v>3610</v>
      </c>
      <c r="H3612" s="239">
        <f t="shared" ca="1" si="69"/>
        <v>-1.2864108192368415E-2</v>
      </c>
    </row>
    <row r="3613" spans="7:8" x14ac:dyDescent="0.3">
      <c r="G3613" s="35">
        <v>3611</v>
      </c>
      <c r="H3613" s="239">
        <f t="shared" ca="1" si="69"/>
        <v>6.8958048938465707E-3</v>
      </c>
    </row>
    <row r="3614" spans="7:8" x14ac:dyDescent="0.3">
      <c r="G3614" s="35">
        <v>3612</v>
      </c>
      <c r="H3614" s="239">
        <f t="shared" ca="1" si="69"/>
        <v>3.3600410653612839E-3</v>
      </c>
    </row>
    <row r="3615" spans="7:8" x14ac:dyDescent="0.3">
      <c r="G3615" s="35">
        <v>3613</v>
      </c>
      <c r="H3615" s="239">
        <f t="shared" ca="1" si="69"/>
        <v>1.9620355303917286E-2</v>
      </c>
    </row>
    <row r="3616" spans="7:8" x14ac:dyDescent="0.3">
      <c r="G3616" s="35">
        <v>3614</v>
      </c>
      <c r="H3616" s="239">
        <f t="shared" ca="1" si="69"/>
        <v>4.807700004894614E-3</v>
      </c>
    </row>
    <row r="3617" spans="7:8" x14ac:dyDescent="0.3">
      <c r="G3617" s="35">
        <v>3615</v>
      </c>
      <c r="H3617" s="239">
        <f t="shared" ca="1" si="69"/>
        <v>2.4233398229181122E-2</v>
      </c>
    </row>
    <row r="3618" spans="7:8" x14ac:dyDescent="0.3">
      <c r="G3618" s="35">
        <v>3616</v>
      </c>
      <c r="H3618" s="239">
        <f t="shared" ca="1" si="69"/>
        <v>-5.8906646753020889E-3</v>
      </c>
    </row>
    <row r="3619" spans="7:8" x14ac:dyDescent="0.3">
      <c r="G3619" s="35">
        <v>3617</v>
      </c>
      <c r="H3619" s="239">
        <f t="shared" ca="1" si="69"/>
        <v>1.4294509796650826E-2</v>
      </c>
    </row>
    <row r="3620" spans="7:8" x14ac:dyDescent="0.3">
      <c r="G3620" s="35">
        <v>3618</v>
      </c>
      <c r="H3620" s="239">
        <f t="shared" ca="1" si="69"/>
        <v>-3.4792670970898044E-3</v>
      </c>
    </row>
    <row r="3621" spans="7:8" x14ac:dyDescent="0.3">
      <c r="G3621" s="35">
        <v>3619</v>
      </c>
      <c r="H3621" s="239">
        <f t="shared" ca="1" si="69"/>
        <v>5.9286700844532012E-2</v>
      </c>
    </row>
    <row r="3622" spans="7:8" x14ac:dyDescent="0.3">
      <c r="G3622" s="35">
        <v>3620</v>
      </c>
      <c r="H3622" s="239">
        <f t="shared" ca="1" si="69"/>
        <v>3.322891815452788E-2</v>
      </c>
    </row>
    <row r="3623" spans="7:8" x14ac:dyDescent="0.3">
      <c r="G3623" s="35">
        <v>3621</v>
      </c>
      <c r="H3623" s="239">
        <f t="shared" ca="1" si="69"/>
        <v>6.964777837161173E-3</v>
      </c>
    </row>
    <row r="3624" spans="7:8" x14ac:dyDescent="0.3">
      <c r="G3624" s="35">
        <v>3622</v>
      </c>
      <c r="H3624" s="239">
        <f t="shared" ca="1" si="69"/>
        <v>3.40157065094626E-3</v>
      </c>
    </row>
    <row r="3625" spans="7:8" x14ac:dyDescent="0.3">
      <c r="G3625" s="35">
        <v>3623</v>
      </c>
      <c r="H3625" s="239">
        <f t="shared" ca="1" si="69"/>
        <v>-3.1472802940543027E-2</v>
      </c>
    </row>
    <row r="3626" spans="7:8" x14ac:dyDescent="0.3">
      <c r="G3626" s="35">
        <v>3624</v>
      </c>
      <c r="H3626" s="239">
        <f t="shared" ca="1" si="69"/>
        <v>5.872567066318167E-2</v>
      </c>
    </row>
    <row r="3627" spans="7:8" x14ac:dyDescent="0.3">
      <c r="G3627" s="35">
        <v>3625</v>
      </c>
      <c r="H3627" s="239">
        <f t="shared" ca="1" si="69"/>
        <v>1.7865445029927624E-2</v>
      </c>
    </row>
    <row r="3628" spans="7:8" x14ac:dyDescent="0.3">
      <c r="G3628" s="35">
        <v>3626</v>
      </c>
      <c r="H3628" s="239">
        <f t="shared" ca="1" si="69"/>
        <v>4.2783690349308297E-2</v>
      </c>
    </row>
    <row r="3629" spans="7:8" x14ac:dyDescent="0.3">
      <c r="G3629" s="35">
        <v>3627</v>
      </c>
      <c r="H3629" s="239">
        <f t="shared" ca="1" si="69"/>
        <v>6.0377960648563919E-2</v>
      </c>
    </row>
    <row r="3630" spans="7:8" x14ac:dyDescent="0.3">
      <c r="G3630" s="35">
        <v>3628</v>
      </c>
      <c r="H3630" s="239">
        <f t="shared" ca="1" si="69"/>
        <v>1.5398512557990379E-2</v>
      </c>
    </row>
    <row r="3631" spans="7:8" x14ac:dyDescent="0.3">
      <c r="G3631" s="35">
        <v>3629</v>
      </c>
      <c r="H3631" s="239">
        <f t="shared" ca="1" si="69"/>
        <v>-5.4723897953905176E-3</v>
      </c>
    </row>
    <row r="3632" spans="7:8" x14ac:dyDescent="0.3">
      <c r="G3632" s="35">
        <v>3630</v>
      </c>
      <c r="H3632" s="239">
        <f t="shared" ca="1" si="69"/>
        <v>1.7504699999713477E-2</v>
      </c>
    </row>
    <row r="3633" spans="7:8" x14ac:dyDescent="0.3">
      <c r="G3633" s="35">
        <v>3631</v>
      </c>
      <c r="H3633" s="239">
        <f t="shared" ca="1" si="69"/>
        <v>-1.3737571198378724E-2</v>
      </c>
    </row>
    <row r="3634" spans="7:8" x14ac:dyDescent="0.3">
      <c r="G3634" s="35">
        <v>3632</v>
      </c>
      <c r="H3634" s="239">
        <f t="shared" ca="1" si="69"/>
        <v>2.3161800470568258E-2</v>
      </c>
    </row>
    <row r="3635" spans="7:8" x14ac:dyDescent="0.3">
      <c r="G3635" s="35">
        <v>3633</v>
      </c>
      <c r="H3635" s="239">
        <f t="shared" ca="1" si="69"/>
        <v>5.1451443598017179E-3</v>
      </c>
    </row>
    <row r="3636" spans="7:8" x14ac:dyDescent="0.3">
      <c r="G3636" s="35">
        <v>3634</v>
      </c>
      <c r="H3636" s="239">
        <f t="shared" ca="1" si="69"/>
        <v>3.9792028616780807E-2</v>
      </c>
    </row>
    <row r="3637" spans="7:8" x14ac:dyDescent="0.3">
      <c r="G3637" s="35">
        <v>3635</v>
      </c>
      <c r="H3637" s="239">
        <f t="shared" ca="1" si="69"/>
        <v>3.1834849601713733E-2</v>
      </c>
    </row>
    <row r="3638" spans="7:8" x14ac:dyDescent="0.3">
      <c r="G3638" s="35">
        <v>3636</v>
      </c>
      <c r="H3638" s="239">
        <f t="shared" ca="1" si="69"/>
        <v>4.6802024834149115E-2</v>
      </c>
    </row>
    <row r="3639" spans="7:8" x14ac:dyDescent="0.3">
      <c r="G3639" s="35">
        <v>3637</v>
      </c>
      <c r="H3639" s="239">
        <f t="shared" ca="1" si="69"/>
        <v>-3.9141052686915707E-2</v>
      </c>
    </row>
    <row r="3640" spans="7:8" x14ac:dyDescent="0.3">
      <c r="G3640" s="35">
        <v>3638</v>
      </c>
      <c r="H3640" s="239">
        <f t="shared" ca="1" si="69"/>
        <v>2.5160917148731164E-2</v>
      </c>
    </row>
    <row r="3641" spans="7:8" x14ac:dyDescent="0.3">
      <c r="G3641" s="35">
        <v>3639</v>
      </c>
      <c r="H3641" s="239">
        <f t="shared" ca="1" si="69"/>
        <v>3.3907003137189737E-2</v>
      </c>
    </row>
    <row r="3642" spans="7:8" x14ac:dyDescent="0.3">
      <c r="G3642" s="35">
        <v>3640</v>
      </c>
      <c r="H3642" s="239">
        <f t="shared" ca="1" si="69"/>
        <v>-1.9944397685627165E-2</v>
      </c>
    </row>
    <row r="3643" spans="7:8" x14ac:dyDescent="0.3">
      <c r="G3643" s="35">
        <v>3641</v>
      </c>
      <c r="H3643" s="239">
        <f t="shared" ca="1" si="69"/>
        <v>1.4802270843537614E-2</v>
      </c>
    </row>
    <row r="3644" spans="7:8" x14ac:dyDescent="0.3">
      <c r="G3644" s="35">
        <v>3642</v>
      </c>
      <c r="H3644" s="239">
        <f t="shared" ca="1" si="69"/>
        <v>-3.5542837635142467E-2</v>
      </c>
    </row>
    <row r="3645" spans="7:8" x14ac:dyDescent="0.3">
      <c r="G3645" s="35">
        <v>3643</v>
      </c>
      <c r="H3645" s="239">
        <f t="shared" ca="1" si="69"/>
        <v>-5.5244804887960214E-2</v>
      </c>
    </row>
    <row r="3646" spans="7:8" x14ac:dyDescent="0.3">
      <c r="G3646" s="35">
        <v>3644</v>
      </c>
      <c r="H3646" s="239">
        <f t="shared" ca="1" si="69"/>
        <v>-1.7101394771676076E-2</v>
      </c>
    </row>
    <row r="3647" spans="7:8" x14ac:dyDescent="0.3">
      <c r="G3647" s="35">
        <v>3645</v>
      </c>
      <c r="H3647" s="239">
        <f t="shared" ca="1" si="69"/>
        <v>4.5772656109863072E-3</v>
      </c>
    </row>
    <row r="3648" spans="7:8" x14ac:dyDescent="0.3">
      <c r="G3648" s="35">
        <v>3646</v>
      </c>
      <c r="H3648" s="239">
        <f t="shared" ca="1" si="69"/>
        <v>-1.920126407470673E-2</v>
      </c>
    </row>
    <row r="3649" spans="7:8" x14ac:dyDescent="0.3">
      <c r="G3649" s="35">
        <v>3647</v>
      </c>
      <c r="H3649" s="239">
        <f t="shared" ca="1" si="69"/>
        <v>3.9311890212949556E-2</v>
      </c>
    </row>
    <row r="3650" spans="7:8" x14ac:dyDescent="0.3">
      <c r="G3650" s="35">
        <v>3648</v>
      </c>
      <c r="H3650" s="239">
        <f t="shared" ca="1" si="69"/>
        <v>3.6785338882416072E-2</v>
      </c>
    </row>
    <row r="3651" spans="7:8" x14ac:dyDescent="0.3">
      <c r="G3651" s="35">
        <v>3649</v>
      </c>
      <c r="H3651" s="239">
        <f t="shared" ca="1" si="69"/>
        <v>4.9553738999557978E-2</v>
      </c>
    </row>
    <row r="3652" spans="7:8" x14ac:dyDescent="0.3">
      <c r="G3652" s="35">
        <v>3650</v>
      </c>
      <c r="H3652" s="239">
        <f t="shared" ref="H3652:H3715" ca="1" si="70">_xlfn.NORM.INV(RAND(),N$5,N$6)</f>
        <v>-1.4481042521858674E-2</v>
      </c>
    </row>
    <row r="3653" spans="7:8" x14ac:dyDescent="0.3">
      <c r="G3653" s="35">
        <v>3651</v>
      </c>
      <c r="H3653" s="239">
        <f t="shared" ca="1" si="70"/>
        <v>3.4623021316722031E-3</v>
      </c>
    </row>
    <row r="3654" spans="7:8" x14ac:dyDescent="0.3">
      <c r="G3654" s="35">
        <v>3652</v>
      </c>
      <c r="H3654" s="239">
        <f t="shared" ca="1" si="70"/>
        <v>4.9327874991216138E-2</v>
      </c>
    </row>
    <row r="3655" spans="7:8" x14ac:dyDescent="0.3">
      <c r="G3655" s="35">
        <v>3653</v>
      </c>
      <c r="H3655" s="239">
        <f t="shared" ca="1" si="70"/>
        <v>8.4676165801627918E-3</v>
      </c>
    </row>
    <row r="3656" spans="7:8" x14ac:dyDescent="0.3">
      <c r="G3656" s="35">
        <v>3654</v>
      </c>
      <c r="H3656" s="239">
        <f t="shared" ca="1" si="70"/>
        <v>3.637356382316994E-2</v>
      </c>
    </row>
    <row r="3657" spans="7:8" x14ac:dyDescent="0.3">
      <c r="G3657" s="35">
        <v>3655</v>
      </c>
      <c r="H3657" s="239">
        <f t="shared" ca="1" si="70"/>
        <v>-1.1125797585117562E-2</v>
      </c>
    </row>
    <row r="3658" spans="7:8" x14ac:dyDescent="0.3">
      <c r="G3658" s="35">
        <v>3656</v>
      </c>
      <c r="H3658" s="239">
        <f t="shared" ca="1" si="70"/>
        <v>-1.0081829083739578E-2</v>
      </c>
    </row>
    <row r="3659" spans="7:8" x14ac:dyDescent="0.3">
      <c r="G3659" s="35">
        <v>3657</v>
      </c>
      <c r="H3659" s="239">
        <f t="shared" ca="1" si="70"/>
        <v>6.0344115621957142E-2</v>
      </c>
    </row>
    <row r="3660" spans="7:8" x14ac:dyDescent="0.3">
      <c r="G3660" s="35">
        <v>3658</v>
      </c>
      <c r="H3660" s="239">
        <f t="shared" ca="1" si="70"/>
        <v>-1.1376351042160355E-2</v>
      </c>
    </row>
    <row r="3661" spans="7:8" x14ac:dyDescent="0.3">
      <c r="G3661" s="35">
        <v>3659</v>
      </c>
      <c r="H3661" s="239">
        <f t="shared" ca="1" si="70"/>
        <v>-1.359862435806734E-2</v>
      </c>
    </row>
    <row r="3662" spans="7:8" x14ac:dyDescent="0.3">
      <c r="G3662" s="35">
        <v>3660</v>
      </c>
      <c r="H3662" s="239">
        <f t="shared" ca="1" si="70"/>
        <v>2.0136503134297861E-2</v>
      </c>
    </row>
    <row r="3663" spans="7:8" x14ac:dyDescent="0.3">
      <c r="G3663" s="35">
        <v>3661</v>
      </c>
      <c r="H3663" s="239">
        <f t="shared" ca="1" si="70"/>
        <v>-2.0569433263892659E-2</v>
      </c>
    </row>
    <row r="3664" spans="7:8" x14ac:dyDescent="0.3">
      <c r="G3664" s="35">
        <v>3662</v>
      </c>
      <c r="H3664" s="239">
        <f t="shared" ca="1" si="70"/>
        <v>6.1563184667338476E-2</v>
      </c>
    </row>
    <row r="3665" spans="7:8" x14ac:dyDescent="0.3">
      <c r="G3665" s="35">
        <v>3663</v>
      </c>
      <c r="H3665" s="239">
        <f t="shared" ca="1" si="70"/>
        <v>-8.0108480000024261E-3</v>
      </c>
    </row>
    <row r="3666" spans="7:8" x14ac:dyDescent="0.3">
      <c r="G3666" s="35">
        <v>3664</v>
      </c>
      <c r="H3666" s="239">
        <f t="shared" ca="1" si="70"/>
        <v>4.6460295948524362E-2</v>
      </c>
    </row>
    <row r="3667" spans="7:8" x14ac:dyDescent="0.3">
      <c r="G3667" s="35">
        <v>3665</v>
      </c>
      <c r="H3667" s="239">
        <f t="shared" ca="1" si="70"/>
        <v>-4.5367187316659507E-2</v>
      </c>
    </row>
    <row r="3668" spans="7:8" x14ac:dyDescent="0.3">
      <c r="G3668" s="35">
        <v>3666</v>
      </c>
      <c r="H3668" s="239">
        <f t="shared" ca="1" si="70"/>
        <v>3.9280217812069786E-2</v>
      </c>
    </row>
    <row r="3669" spans="7:8" x14ac:dyDescent="0.3">
      <c r="G3669" s="35">
        <v>3667</v>
      </c>
      <c r="H3669" s="239">
        <f t="shared" ca="1" si="70"/>
        <v>2.808461730585772E-2</v>
      </c>
    </row>
    <row r="3670" spans="7:8" x14ac:dyDescent="0.3">
      <c r="G3670" s="35">
        <v>3668</v>
      </c>
      <c r="H3670" s="239">
        <f t="shared" ca="1" si="70"/>
        <v>8.3459870394931066E-2</v>
      </c>
    </row>
    <row r="3671" spans="7:8" x14ac:dyDescent="0.3">
      <c r="G3671" s="35">
        <v>3669</v>
      </c>
      <c r="H3671" s="239">
        <f t="shared" ca="1" si="70"/>
        <v>-5.0871231998013682E-2</v>
      </c>
    </row>
    <row r="3672" spans="7:8" x14ac:dyDescent="0.3">
      <c r="G3672" s="35">
        <v>3670</v>
      </c>
      <c r="H3672" s="239">
        <f t="shared" ca="1" si="70"/>
        <v>6.004655360111571E-3</v>
      </c>
    </row>
    <row r="3673" spans="7:8" x14ac:dyDescent="0.3">
      <c r="G3673" s="35">
        <v>3671</v>
      </c>
      <c r="H3673" s="239">
        <f t="shared" ca="1" si="70"/>
        <v>7.5701711550554079E-2</v>
      </c>
    </row>
    <row r="3674" spans="7:8" x14ac:dyDescent="0.3">
      <c r="G3674" s="35">
        <v>3672</v>
      </c>
      <c r="H3674" s="239">
        <f t="shared" ca="1" si="70"/>
        <v>4.6891786508914762E-2</v>
      </c>
    </row>
    <row r="3675" spans="7:8" x14ac:dyDescent="0.3">
      <c r="G3675" s="35">
        <v>3673</v>
      </c>
      <c r="H3675" s="239">
        <f t="shared" ca="1" si="70"/>
        <v>3.989281235855293E-2</v>
      </c>
    </row>
    <row r="3676" spans="7:8" x14ac:dyDescent="0.3">
      <c r="G3676" s="35">
        <v>3674</v>
      </c>
      <c r="H3676" s="239">
        <f t="shared" ca="1" si="70"/>
        <v>2.8185190955315912E-2</v>
      </c>
    </row>
    <row r="3677" spans="7:8" x14ac:dyDescent="0.3">
      <c r="G3677" s="35">
        <v>3675</v>
      </c>
      <c r="H3677" s="239">
        <f t="shared" ca="1" si="70"/>
        <v>1.7202847377742206E-2</v>
      </c>
    </row>
    <row r="3678" spans="7:8" x14ac:dyDescent="0.3">
      <c r="G3678" s="35">
        <v>3676</v>
      </c>
      <c r="H3678" s="239">
        <f t="shared" ca="1" si="70"/>
        <v>1.4417642536544026E-2</v>
      </c>
    </row>
    <row r="3679" spans="7:8" x14ac:dyDescent="0.3">
      <c r="G3679" s="35">
        <v>3677</v>
      </c>
      <c r="H3679" s="239">
        <f t="shared" ca="1" si="70"/>
        <v>4.9655967373322875E-2</v>
      </c>
    </row>
    <row r="3680" spans="7:8" x14ac:dyDescent="0.3">
      <c r="G3680" s="35">
        <v>3678</v>
      </c>
      <c r="H3680" s="239">
        <f t="shared" ca="1" si="70"/>
        <v>-8.2080172075325308E-3</v>
      </c>
    </row>
    <row r="3681" spans="7:8" x14ac:dyDescent="0.3">
      <c r="G3681" s="35">
        <v>3679</v>
      </c>
      <c r="H3681" s="239">
        <f t="shared" ca="1" si="70"/>
        <v>-2.7217470571786292E-2</v>
      </c>
    </row>
    <row r="3682" spans="7:8" x14ac:dyDescent="0.3">
      <c r="G3682" s="35">
        <v>3680</v>
      </c>
      <c r="H3682" s="239">
        <f t="shared" ca="1" si="70"/>
        <v>3.901238963021724E-3</v>
      </c>
    </row>
    <row r="3683" spans="7:8" x14ac:dyDescent="0.3">
      <c r="G3683" s="35">
        <v>3681</v>
      </c>
      <c r="H3683" s="239">
        <f t="shared" ca="1" si="70"/>
        <v>1.7049372505500622E-3</v>
      </c>
    </row>
    <row r="3684" spans="7:8" x14ac:dyDescent="0.3">
      <c r="G3684" s="35">
        <v>3682</v>
      </c>
      <c r="H3684" s="239">
        <f t="shared" ca="1" si="70"/>
        <v>2.8356583093434194E-3</v>
      </c>
    </row>
    <row r="3685" spans="7:8" x14ac:dyDescent="0.3">
      <c r="G3685" s="35">
        <v>3683</v>
      </c>
      <c r="H3685" s="239">
        <f t="shared" ca="1" si="70"/>
        <v>2.0948221611615712E-2</v>
      </c>
    </row>
    <row r="3686" spans="7:8" x14ac:dyDescent="0.3">
      <c r="G3686" s="35">
        <v>3684</v>
      </c>
      <c r="H3686" s="239">
        <f t="shared" ca="1" si="70"/>
        <v>-3.9984471870960388E-3</v>
      </c>
    </row>
    <row r="3687" spans="7:8" x14ac:dyDescent="0.3">
      <c r="G3687" s="35">
        <v>3685</v>
      </c>
      <c r="H3687" s="239">
        <f t="shared" ca="1" si="70"/>
        <v>2.1206807764607233E-2</v>
      </c>
    </row>
    <row r="3688" spans="7:8" x14ac:dyDescent="0.3">
      <c r="G3688" s="35">
        <v>3686</v>
      </c>
      <c r="H3688" s="239">
        <f t="shared" ca="1" si="70"/>
        <v>-7.6695870133061837E-3</v>
      </c>
    </row>
    <row r="3689" spans="7:8" x14ac:dyDescent="0.3">
      <c r="G3689" s="35">
        <v>3687</v>
      </c>
      <c r="H3689" s="239">
        <f t="shared" ca="1" si="70"/>
        <v>-2.3352388916859413E-2</v>
      </c>
    </row>
    <row r="3690" spans="7:8" x14ac:dyDescent="0.3">
      <c r="G3690" s="35">
        <v>3688</v>
      </c>
      <c r="H3690" s="239">
        <f t="shared" ca="1" si="70"/>
        <v>1.8158058634674359E-2</v>
      </c>
    </row>
    <row r="3691" spans="7:8" x14ac:dyDescent="0.3">
      <c r="G3691" s="35">
        <v>3689</v>
      </c>
      <c r="H3691" s="239">
        <f t="shared" ca="1" si="70"/>
        <v>3.7721691505535788E-2</v>
      </c>
    </row>
    <row r="3692" spans="7:8" x14ac:dyDescent="0.3">
      <c r="G3692" s="35">
        <v>3690</v>
      </c>
      <c r="H3692" s="239">
        <f t="shared" ca="1" si="70"/>
        <v>3.9908241950000707E-2</v>
      </c>
    </row>
    <row r="3693" spans="7:8" x14ac:dyDescent="0.3">
      <c r="G3693" s="35">
        <v>3691</v>
      </c>
      <c r="H3693" s="239">
        <f t="shared" ca="1" si="70"/>
        <v>2.7299310844505584E-2</v>
      </c>
    </row>
    <row r="3694" spans="7:8" x14ac:dyDescent="0.3">
      <c r="G3694" s="35">
        <v>3692</v>
      </c>
      <c r="H3694" s="239">
        <f t="shared" ca="1" si="70"/>
        <v>-3.309177663276771E-2</v>
      </c>
    </row>
    <row r="3695" spans="7:8" x14ac:dyDescent="0.3">
      <c r="G3695" s="35">
        <v>3693</v>
      </c>
      <c r="H3695" s="239">
        <f t="shared" ca="1" si="70"/>
        <v>-5.3427231712702999E-2</v>
      </c>
    </row>
    <row r="3696" spans="7:8" x14ac:dyDescent="0.3">
      <c r="G3696" s="35">
        <v>3694</v>
      </c>
      <c r="H3696" s="239">
        <f t="shared" ca="1" si="70"/>
        <v>-8.9413108346923266E-3</v>
      </c>
    </row>
    <row r="3697" spans="7:8" x14ac:dyDescent="0.3">
      <c r="G3697" s="35">
        <v>3695</v>
      </c>
      <c r="H3697" s="239">
        <f t="shared" ca="1" si="70"/>
        <v>-2.1905423251398552E-2</v>
      </c>
    </row>
    <row r="3698" spans="7:8" x14ac:dyDescent="0.3">
      <c r="G3698" s="35">
        <v>3696</v>
      </c>
      <c r="H3698" s="239">
        <f t="shared" ca="1" si="70"/>
        <v>2.8557827047805538E-2</v>
      </c>
    </row>
    <row r="3699" spans="7:8" x14ac:dyDescent="0.3">
      <c r="G3699" s="35">
        <v>3697</v>
      </c>
      <c r="H3699" s="239">
        <f t="shared" ca="1" si="70"/>
        <v>-2.4726702605052445E-2</v>
      </c>
    </row>
    <row r="3700" spans="7:8" x14ac:dyDescent="0.3">
      <c r="G3700" s="35">
        <v>3698</v>
      </c>
      <c r="H3700" s="239">
        <f t="shared" ca="1" si="70"/>
        <v>1.6225159936352606E-2</v>
      </c>
    </row>
    <row r="3701" spans="7:8" x14ac:dyDescent="0.3">
      <c r="G3701" s="35">
        <v>3699</v>
      </c>
      <c r="H3701" s="239">
        <f t="shared" ca="1" si="70"/>
        <v>2.550922557615359E-2</v>
      </c>
    </row>
    <row r="3702" spans="7:8" x14ac:dyDescent="0.3">
      <c r="G3702" s="35">
        <v>3700</v>
      </c>
      <c r="H3702" s="239">
        <f t="shared" ca="1" si="70"/>
        <v>-3.4465632911838802E-2</v>
      </c>
    </row>
    <row r="3703" spans="7:8" x14ac:dyDescent="0.3">
      <c r="G3703" s="35">
        <v>3701</v>
      </c>
      <c r="H3703" s="239">
        <f t="shared" ca="1" si="70"/>
        <v>4.5267630931238555E-2</v>
      </c>
    </row>
    <row r="3704" spans="7:8" x14ac:dyDescent="0.3">
      <c r="G3704" s="35">
        <v>3702</v>
      </c>
      <c r="H3704" s="239">
        <f t="shared" ca="1" si="70"/>
        <v>-1.7234392269882479E-2</v>
      </c>
    </row>
    <row r="3705" spans="7:8" x14ac:dyDescent="0.3">
      <c r="G3705" s="35">
        <v>3703</v>
      </c>
      <c r="H3705" s="239">
        <f t="shared" ca="1" si="70"/>
        <v>1.4272657868426668E-2</v>
      </c>
    </row>
    <row r="3706" spans="7:8" x14ac:dyDescent="0.3">
      <c r="G3706" s="35">
        <v>3704</v>
      </c>
      <c r="H3706" s="239">
        <f t="shared" ca="1" si="70"/>
        <v>-1.4376911503575857E-2</v>
      </c>
    </row>
    <row r="3707" spans="7:8" x14ac:dyDescent="0.3">
      <c r="G3707" s="35">
        <v>3705</v>
      </c>
      <c r="H3707" s="239">
        <f t="shared" ca="1" si="70"/>
        <v>-5.8237593352484804E-3</v>
      </c>
    </row>
    <row r="3708" spans="7:8" x14ac:dyDescent="0.3">
      <c r="G3708" s="35">
        <v>3706</v>
      </c>
      <c r="H3708" s="239">
        <f t="shared" ca="1" si="70"/>
        <v>-7.1577063802904434E-2</v>
      </c>
    </row>
    <row r="3709" spans="7:8" x14ac:dyDescent="0.3">
      <c r="G3709" s="35">
        <v>3707</v>
      </c>
      <c r="H3709" s="239">
        <f t="shared" ca="1" si="70"/>
        <v>-2.3747003365665872E-2</v>
      </c>
    </row>
    <row r="3710" spans="7:8" x14ac:dyDescent="0.3">
      <c r="G3710" s="35">
        <v>3708</v>
      </c>
      <c r="H3710" s="239">
        <f t="shared" ca="1" si="70"/>
        <v>-3.4450426780844957E-2</v>
      </c>
    </row>
    <row r="3711" spans="7:8" x14ac:dyDescent="0.3">
      <c r="G3711" s="35">
        <v>3709</v>
      </c>
      <c r="H3711" s="239">
        <f t="shared" ca="1" si="70"/>
        <v>-4.42415459622819E-2</v>
      </c>
    </row>
    <row r="3712" spans="7:8" x14ac:dyDescent="0.3">
      <c r="G3712" s="35">
        <v>3710</v>
      </c>
      <c r="H3712" s="239">
        <f t="shared" ca="1" si="70"/>
        <v>-1.5245933077522807E-2</v>
      </c>
    </row>
    <row r="3713" spans="7:8" x14ac:dyDescent="0.3">
      <c r="G3713" s="35">
        <v>3711</v>
      </c>
      <c r="H3713" s="239">
        <f t="shared" ca="1" si="70"/>
        <v>1.2643093521732138E-2</v>
      </c>
    </row>
    <row r="3714" spans="7:8" x14ac:dyDescent="0.3">
      <c r="G3714" s="35">
        <v>3712</v>
      </c>
      <c r="H3714" s="239">
        <f t="shared" ca="1" si="70"/>
        <v>3.2118445301944083E-2</v>
      </c>
    </row>
    <row r="3715" spans="7:8" x14ac:dyDescent="0.3">
      <c r="G3715" s="35">
        <v>3713</v>
      </c>
      <c r="H3715" s="239">
        <f t="shared" ca="1" si="70"/>
        <v>2.2304992222972393E-2</v>
      </c>
    </row>
    <row r="3716" spans="7:8" x14ac:dyDescent="0.3">
      <c r="G3716" s="35">
        <v>3714</v>
      </c>
      <c r="H3716" s="239">
        <f t="shared" ref="H3716:H3779" ca="1" si="71">_xlfn.NORM.INV(RAND(),N$5,N$6)</f>
        <v>-5.0889992049817662E-3</v>
      </c>
    </row>
    <row r="3717" spans="7:8" x14ac:dyDescent="0.3">
      <c r="G3717" s="35">
        <v>3715</v>
      </c>
      <c r="H3717" s="239">
        <f t="shared" ca="1" si="71"/>
        <v>1.4962713204571477E-2</v>
      </c>
    </row>
    <row r="3718" spans="7:8" x14ac:dyDescent="0.3">
      <c r="G3718" s="35">
        <v>3716</v>
      </c>
      <c r="H3718" s="239">
        <f t="shared" ca="1" si="71"/>
        <v>-2.9716918700881275E-2</v>
      </c>
    </row>
    <row r="3719" spans="7:8" x14ac:dyDescent="0.3">
      <c r="G3719" s="35">
        <v>3717</v>
      </c>
      <c r="H3719" s="239">
        <f t="shared" ca="1" si="71"/>
        <v>2.7432601258347228E-3</v>
      </c>
    </row>
    <row r="3720" spans="7:8" x14ac:dyDescent="0.3">
      <c r="G3720" s="35">
        <v>3718</v>
      </c>
      <c r="H3720" s="239">
        <f t="shared" ca="1" si="71"/>
        <v>3.1682094712467967E-2</v>
      </c>
    </row>
    <row r="3721" spans="7:8" x14ac:dyDescent="0.3">
      <c r="G3721" s="35">
        <v>3719</v>
      </c>
      <c r="H3721" s="239">
        <f t="shared" ca="1" si="71"/>
        <v>9.9866895098940991E-3</v>
      </c>
    </row>
    <row r="3722" spans="7:8" x14ac:dyDescent="0.3">
      <c r="G3722" s="35">
        <v>3720</v>
      </c>
      <c r="H3722" s="239">
        <f t="shared" ca="1" si="71"/>
        <v>-4.7993172420015703E-2</v>
      </c>
    </row>
    <row r="3723" spans="7:8" x14ac:dyDescent="0.3">
      <c r="G3723" s="35">
        <v>3721</v>
      </c>
      <c r="H3723" s="239">
        <f t="shared" ca="1" si="71"/>
        <v>5.3557982130360811E-3</v>
      </c>
    </row>
    <row r="3724" spans="7:8" x14ac:dyDescent="0.3">
      <c r="G3724" s="35">
        <v>3722</v>
      </c>
      <c r="H3724" s="239">
        <f t="shared" ca="1" si="71"/>
        <v>5.255820419346096E-2</v>
      </c>
    </row>
    <row r="3725" spans="7:8" x14ac:dyDescent="0.3">
      <c r="G3725" s="35">
        <v>3723</v>
      </c>
      <c r="H3725" s="239">
        <f t="shared" ca="1" si="71"/>
        <v>-5.7337362118162302E-2</v>
      </c>
    </row>
    <row r="3726" spans="7:8" x14ac:dyDescent="0.3">
      <c r="G3726" s="35">
        <v>3724</v>
      </c>
      <c r="H3726" s="239">
        <f t="shared" ca="1" si="71"/>
        <v>3.2429943686614497E-2</v>
      </c>
    </row>
    <row r="3727" spans="7:8" x14ac:dyDescent="0.3">
      <c r="G3727" s="35">
        <v>3725</v>
      </c>
      <c r="H3727" s="239">
        <f t="shared" ca="1" si="71"/>
        <v>7.0593993483462972E-2</v>
      </c>
    </row>
    <row r="3728" spans="7:8" x14ac:dyDescent="0.3">
      <c r="G3728" s="35">
        <v>3726</v>
      </c>
      <c r="H3728" s="239">
        <f t="shared" ca="1" si="71"/>
        <v>-3.6588077341688638E-4</v>
      </c>
    </row>
    <row r="3729" spans="7:8" x14ac:dyDescent="0.3">
      <c r="G3729" s="35">
        <v>3727</v>
      </c>
      <c r="H3729" s="239">
        <f t="shared" ca="1" si="71"/>
        <v>-6.0953848053567515E-3</v>
      </c>
    </row>
    <row r="3730" spans="7:8" x14ac:dyDescent="0.3">
      <c r="G3730" s="35">
        <v>3728</v>
      </c>
      <c r="H3730" s="239">
        <f t="shared" ca="1" si="71"/>
        <v>-9.5140368843766067E-3</v>
      </c>
    </row>
    <row r="3731" spans="7:8" x14ac:dyDescent="0.3">
      <c r="G3731" s="35">
        <v>3729</v>
      </c>
      <c r="H3731" s="239">
        <f t="shared" ca="1" si="71"/>
        <v>-3.2962520543492026E-3</v>
      </c>
    </row>
    <row r="3732" spans="7:8" x14ac:dyDescent="0.3">
      <c r="G3732" s="35">
        <v>3730</v>
      </c>
      <c r="H3732" s="239">
        <f t="shared" ca="1" si="71"/>
        <v>3.9732133182419596E-2</v>
      </c>
    </row>
    <row r="3733" spans="7:8" x14ac:dyDescent="0.3">
      <c r="G3733" s="35">
        <v>3731</v>
      </c>
      <c r="H3733" s="239">
        <f t="shared" ca="1" si="71"/>
        <v>-8.2904177603293841E-2</v>
      </c>
    </row>
    <row r="3734" spans="7:8" x14ac:dyDescent="0.3">
      <c r="G3734" s="35">
        <v>3732</v>
      </c>
      <c r="H3734" s="239">
        <f t="shared" ca="1" si="71"/>
        <v>4.0686743498572354E-2</v>
      </c>
    </row>
    <row r="3735" spans="7:8" x14ac:dyDescent="0.3">
      <c r="G3735" s="35">
        <v>3733</v>
      </c>
      <c r="H3735" s="239">
        <f t="shared" ca="1" si="71"/>
        <v>4.5373848629688138E-3</v>
      </c>
    </row>
    <row r="3736" spans="7:8" x14ac:dyDescent="0.3">
      <c r="G3736" s="35">
        <v>3734</v>
      </c>
      <c r="H3736" s="239">
        <f t="shared" ca="1" si="71"/>
        <v>3.4585792173578857E-2</v>
      </c>
    </row>
    <row r="3737" spans="7:8" x14ac:dyDescent="0.3">
      <c r="G3737" s="35">
        <v>3735</v>
      </c>
      <c r="H3737" s="239">
        <f t="shared" ca="1" si="71"/>
        <v>4.0229209039009173E-2</v>
      </c>
    </row>
    <row r="3738" spans="7:8" x14ac:dyDescent="0.3">
      <c r="G3738" s="35">
        <v>3736</v>
      </c>
      <c r="H3738" s="239">
        <f t="shared" ca="1" si="71"/>
        <v>-5.3253945613887084E-2</v>
      </c>
    </row>
    <row r="3739" spans="7:8" x14ac:dyDescent="0.3">
      <c r="G3739" s="35">
        <v>3737</v>
      </c>
      <c r="H3739" s="239">
        <f t="shared" ca="1" si="71"/>
        <v>-3.3773839590168601E-2</v>
      </c>
    </row>
    <row r="3740" spans="7:8" x14ac:dyDescent="0.3">
      <c r="G3740" s="35">
        <v>3738</v>
      </c>
      <c r="H3740" s="239">
        <f t="shared" ca="1" si="71"/>
        <v>-2.0931359186665614E-2</v>
      </c>
    </row>
    <row r="3741" spans="7:8" x14ac:dyDescent="0.3">
      <c r="G3741" s="35">
        <v>3739</v>
      </c>
      <c r="H3741" s="239">
        <f t="shared" ca="1" si="71"/>
        <v>6.0688086281017503E-2</v>
      </c>
    </row>
    <row r="3742" spans="7:8" x14ac:dyDescent="0.3">
      <c r="G3742" s="35">
        <v>3740</v>
      </c>
      <c r="H3742" s="239">
        <f t="shared" ca="1" si="71"/>
        <v>2.9810294846895754E-3</v>
      </c>
    </row>
    <row r="3743" spans="7:8" x14ac:dyDescent="0.3">
      <c r="G3743" s="35">
        <v>3741</v>
      </c>
      <c r="H3743" s="239">
        <f t="shared" ca="1" si="71"/>
        <v>-1.1137842327358274E-2</v>
      </c>
    </row>
    <row r="3744" spans="7:8" x14ac:dyDescent="0.3">
      <c r="G3744" s="35">
        <v>3742</v>
      </c>
      <c r="H3744" s="239">
        <f t="shared" ca="1" si="71"/>
        <v>-5.3396880179652731E-2</v>
      </c>
    </row>
    <row r="3745" spans="7:8" x14ac:dyDescent="0.3">
      <c r="G3745" s="35">
        <v>3743</v>
      </c>
      <c r="H3745" s="239">
        <f t="shared" ca="1" si="71"/>
        <v>-3.1178364630295729E-2</v>
      </c>
    </row>
    <row r="3746" spans="7:8" x14ac:dyDescent="0.3">
      <c r="G3746" s="35">
        <v>3744</v>
      </c>
      <c r="H3746" s="239">
        <f t="shared" ca="1" si="71"/>
        <v>4.0068963358398262E-2</v>
      </c>
    </row>
    <row r="3747" spans="7:8" x14ac:dyDescent="0.3">
      <c r="G3747" s="35">
        <v>3745</v>
      </c>
      <c r="H3747" s="239">
        <f t="shared" ca="1" si="71"/>
        <v>-1.715794238924041E-2</v>
      </c>
    </row>
    <row r="3748" spans="7:8" x14ac:dyDescent="0.3">
      <c r="G3748" s="35">
        <v>3746</v>
      </c>
      <c r="H3748" s="239">
        <f t="shared" ca="1" si="71"/>
        <v>-3.7930213793821652E-2</v>
      </c>
    </row>
    <row r="3749" spans="7:8" x14ac:dyDescent="0.3">
      <c r="G3749" s="35">
        <v>3747</v>
      </c>
      <c r="H3749" s="239">
        <f t="shared" ca="1" si="71"/>
        <v>1.4444570139308378E-2</v>
      </c>
    </row>
    <row r="3750" spans="7:8" x14ac:dyDescent="0.3">
      <c r="G3750" s="35">
        <v>3748</v>
      </c>
      <c r="H3750" s="239">
        <f t="shared" ca="1" si="71"/>
        <v>-1.5253559111237526E-2</v>
      </c>
    </row>
    <row r="3751" spans="7:8" x14ac:dyDescent="0.3">
      <c r="G3751" s="35">
        <v>3749</v>
      </c>
      <c r="H3751" s="239">
        <f t="shared" ca="1" si="71"/>
        <v>2.8749541571820129E-2</v>
      </c>
    </row>
    <row r="3752" spans="7:8" x14ac:dyDescent="0.3">
      <c r="G3752" s="35">
        <v>3750</v>
      </c>
      <c r="H3752" s="239">
        <f t="shared" ca="1" si="71"/>
        <v>1.7093863418863391E-3</v>
      </c>
    </row>
    <row r="3753" spans="7:8" x14ac:dyDescent="0.3">
      <c r="G3753" s="35">
        <v>3751</v>
      </c>
      <c r="H3753" s="239">
        <f t="shared" ca="1" si="71"/>
        <v>-4.9668175361761444E-3</v>
      </c>
    </row>
    <row r="3754" spans="7:8" x14ac:dyDescent="0.3">
      <c r="G3754" s="35">
        <v>3752</v>
      </c>
      <c r="H3754" s="239">
        <f t="shared" ca="1" si="71"/>
        <v>-3.1681743236193424E-2</v>
      </c>
    </row>
    <row r="3755" spans="7:8" x14ac:dyDescent="0.3">
      <c r="G3755" s="35">
        <v>3753</v>
      </c>
      <c r="H3755" s="239">
        <f t="shared" ca="1" si="71"/>
        <v>-3.3603193709312751E-2</v>
      </c>
    </row>
    <row r="3756" spans="7:8" x14ac:dyDescent="0.3">
      <c r="G3756" s="35">
        <v>3754</v>
      </c>
      <c r="H3756" s="239">
        <f t="shared" ca="1" si="71"/>
        <v>9.8340235597383294E-3</v>
      </c>
    </row>
    <row r="3757" spans="7:8" x14ac:dyDescent="0.3">
      <c r="G3757" s="35">
        <v>3755</v>
      </c>
      <c r="H3757" s="239">
        <f t="shared" ca="1" si="71"/>
        <v>-1.4391276680163122E-2</v>
      </c>
    </row>
    <row r="3758" spans="7:8" x14ac:dyDescent="0.3">
      <c r="G3758" s="35">
        <v>3756</v>
      </c>
      <c r="H3758" s="239">
        <f t="shared" ca="1" si="71"/>
        <v>5.0072873074668955E-2</v>
      </c>
    </row>
    <row r="3759" spans="7:8" x14ac:dyDescent="0.3">
      <c r="G3759" s="35">
        <v>3757</v>
      </c>
      <c r="H3759" s="239">
        <f t="shared" ca="1" si="71"/>
        <v>-5.9645491835174959E-2</v>
      </c>
    </row>
    <row r="3760" spans="7:8" x14ac:dyDescent="0.3">
      <c r="G3760" s="35">
        <v>3758</v>
      </c>
      <c r="H3760" s="239">
        <f t="shared" ca="1" si="71"/>
        <v>4.4982162560794507E-2</v>
      </c>
    </row>
    <row r="3761" spans="7:8" x14ac:dyDescent="0.3">
      <c r="G3761" s="35">
        <v>3759</v>
      </c>
      <c r="H3761" s="239">
        <f t="shared" ca="1" si="71"/>
        <v>5.2945366783902818E-2</v>
      </c>
    </row>
    <row r="3762" spans="7:8" x14ac:dyDescent="0.3">
      <c r="G3762" s="35">
        <v>3760</v>
      </c>
      <c r="H3762" s="239">
        <f t="shared" ca="1" si="71"/>
        <v>6.1640603258001934E-2</v>
      </c>
    </row>
    <row r="3763" spans="7:8" x14ac:dyDescent="0.3">
      <c r="G3763" s="35">
        <v>3761</v>
      </c>
      <c r="H3763" s="239">
        <f t="shared" ca="1" si="71"/>
        <v>1.3613164613220069E-2</v>
      </c>
    </row>
    <row r="3764" spans="7:8" x14ac:dyDescent="0.3">
      <c r="G3764" s="35">
        <v>3762</v>
      </c>
      <c r="H3764" s="239">
        <f t="shared" ca="1" si="71"/>
        <v>2.7084846487868464E-2</v>
      </c>
    </row>
    <row r="3765" spans="7:8" x14ac:dyDescent="0.3">
      <c r="G3765" s="35">
        <v>3763</v>
      </c>
      <c r="H3765" s="239">
        <f t="shared" ca="1" si="71"/>
        <v>-3.1149351630771208E-2</v>
      </c>
    </row>
    <row r="3766" spans="7:8" x14ac:dyDescent="0.3">
      <c r="G3766" s="35">
        <v>3764</v>
      </c>
      <c r="H3766" s="239">
        <f t="shared" ca="1" si="71"/>
        <v>7.0173997959635109E-3</v>
      </c>
    </row>
    <row r="3767" spans="7:8" x14ac:dyDescent="0.3">
      <c r="G3767" s="35">
        <v>3765</v>
      </c>
      <c r="H3767" s="239">
        <f t="shared" ca="1" si="71"/>
        <v>5.5327708257430115E-2</v>
      </c>
    </row>
    <row r="3768" spans="7:8" x14ac:dyDescent="0.3">
      <c r="G3768" s="35">
        <v>3766</v>
      </c>
      <c r="H3768" s="239">
        <f t="shared" ca="1" si="71"/>
        <v>-3.8530778140640903E-2</v>
      </c>
    </row>
    <row r="3769" spans="7:8" x14ac:dyDescent="0.3">
      <c r="G3769" s="35">
        <v>3767</v>
      </c>
      <c r="H3769" s="239">
        <f t="shared" ca="1" si="71"/>
        <v>-2.1057487152446749E-2</v>
      </c>
    </row>
    <row r="3770" spans="7:8" x14ac:dyDescent="0.3">
      <c r="G3770" s="35">
        <v>3768</v>
      </c>
      <c r="H3770" s="239">
        <f t="shared" ca="1" si="71"/>
        <v>-2.8138471688459513E-2</v>
      </c>
    </row>
    <row r="3771" spans="7:8" x14ac:dyDescent="0.3">
      <c r="G3771" s="35">
        <v>3769</v>
      </c>
      <c r="H3771" s="239">
        <f t="shared" ca="1" si="71"/>
        <v>-2.2632684856448058E-2</v>
      </c>
    </row>
    <row r="3772" spans="7:8" x14ac:dyDescent="0.3">
      <c r="G3772" s="35">
        <v>3770</v>
      </c>
      <c r="H3772" s="239">
        <f t="shared" ca="1" si="71"/>
        <v>2.5907608988106983E-4</v>
      </c>
    </row>
    <row r="3773" spans="7:8" x14ac:dyDescent="0.3">
      <c r="G3773" s="35">
        <v>3771</v>
      </c>
      <c r="H3773" s="239">
        <f t="shared" ca="1" si="71"/>
        <v>-5.2661954338809623E-2</v>
      </c>
    </row>
    <row r="3774" spans="7:8" x14ac:dyDescent="0.3">
      <c r="G3774" s="35">
        <v>3772</v>
      </c>
      <c r="H3774" s="239">
        <f t="shared" ca="1" si="71"/>
        <v>-4.2191959489165133E-2</v>
      </c>
    </row>
    <row r="3775" spans="7:8" x14ac:dyDescent="0.3">
      <c r="G3775" s="35">
        <v>3773</v>
      </c>
      <c r="H3775" s="239">
        <f t="shared" ca="1" si="71"/>
        <v>-1.7378295079936601E-2</v>
      </c>
    </row>
    <row r="3776" spans="7:8" x14ac:dyDescent="0.3">
      <c r="G3776" s="35">
        <v>3774</v>
      </c>
      <c r="H3776" s="239">
        <f t="shared" ca="1" si="71"/>
        <v>-5.334552462651727E-3</v>
      </c>
    </row>
    <row r="3777" spans="7:8" x14ac:dyDescent="0.3">
      <c r="G3777" s="35">
        <v>3775</v>
      </c>
      <c r="H3777" s="239">
        <f t="shared" ca="1" si="71"/>
        <v>-4.002520920541033E-5</v>
      </c>
    </row>
    <row r="3778" spans="7:8" x14ac:dyDescent="0.3">
      <c r="G3778" s="35">
        <v>3776</v>
      </c>
      <c r="H3778" s="239">
        <f t="shared" ca="1" si="71"/>
        <v>2.8324189119798161E-3</v>
      </c>
    </row>
    <row r="3779" spans="7:8" x14ac:dyDescent="0.3">
      <c r="G3779" s="35">
        <v>3777</v>
      </c>
      <c r="H3779" s="239">
        <f t="shared" ca="1" si="71"/>
        <v>-1.149509806713974E-2</v>
      </c>
    </row>
    <row r="3780" spans="7:8" x14ac:dyDescent="0.3">
      <c r="G3780" s="35">
        <v>3778</v>
      </c>
      <c r="H3780" s="239">
        <f t="shared" ref="H3780:H3843" ca="1" si="72">_xlfn.NORM.INV(RAND(),N$5,N$6)</f>
        <v>-4.4446410838232364E-2</v>
      </c>
    </row>
    <row r="3781" spans="7:8" x14ac:dyDescent="0.3">
      <c r="G3781" s="35">
        <v>3779</v>
      </c>
      <c r="H3781" s="239">
        <f t="shared" ca="1" si="72"/>
        <v>3.8101312981707589E-2</v>
      </c>
    </row>
    <row r="3782" spans="7:8" x14ac:dyDescent="0.3">
      <c r="G3782" s="35">
        <v>3780</v>
      </c>
      <c r="H3782" s="239">
        <f t="shared" ca="1" si="72"/>
        <v>1.3859066563195351E-2</v>
      </c>
    </row>
    <row r="3783" spans="7:8" x14ac:dyDescent="0.3">
      <c r="G3783" s="35">
        <v>3781</v>
      </c>
      <c r="H3783" s="239">
        <f t="shared" ca="1" si="72"/>
        <v>-2.9806400106717187E-2</v>
      </c>
    </row>
    <row r="3784" spans="7:8" x14ac:dyDescent="0.3">
      <c r="G3784" s="35">
        <v>3782</v>
      </c>
      <c r="H3784" s="239">
        <f t="shared" ca="1" si="72"/>
        <v>3.4203570730989806E-2</v>
      </c>
    </row>
    <row r="3785" spans="7:8" x14ac:dyDescent="0.3">
      <c r="G3785" s="35">
        <v>3783</v>
      </c>
      <c r="H3785" s="239">
        <f t="shared" ca="1" si="72"/>
        <v>-6.6388240366907179E-3</v>
      </c>
    </row>
    <row r="3786" spans="7:8" x14ac:dyDescent="0.3">
      <c r="G3786" s="35">
        <v>3784</v>
      </c>
      <c r="H3786" s="239">
        <f t="shared" ca="1" si="72"/>
        <v>2.1370424325125242E-2</v>
      </c>
    </row>
    <row r="3787" spans="7:8" x14ac:dyDescent="0.3">
      <c r="G3787" s="35">
        <v>3785</v>
      </c>
      <c r="H3787" s="239">
        <f t="shared" ca="1" si="72"/>
        <v>4.8920460711920577E-2</v>
      </c>
    </row>
    <row r="3788" spans="7:8" x14ac:dyDescent="0.3">
      <c r="G3788" s="35">
        <v>3786</v>
      </c>
      <c r="H3788" s="239">
        <f t="shared" ca="1" si="72"/>
        <v>-1.7479372328819295E-2</v>
      </c>
    </row>
    <row r="3789" spans="7:8" x14ac:dyDescent="0.3">
      <c r="G3789" s="35">
        <v>3787</v>
      </c>
      <c r="H3789" s="239">
        <f t="shared" ca="1" si="72"/>
        <v>7.0494864372002029E-3</v>
      </c>
    </row>
    <row r="3790" spans="7:8" x14ac:dyDescent="0.3">
      <c r="G3790" s="35">
        <v>3788</v>
      </c>
      <c r="H3790" s="239">
        <f t="shared" ca="1" si="72"/>
        <v>-1.6396952677643895E-2</v>
      </c>
    </row>
    <row r="3791" spans="7:8" x14ac:dyDescent="0.3">
      <c r="G3791" s="35">
        <v>3789</v>
      </c>
      <c r="H3791" s="239">
        <f t="shared" ca="1" si="72"/>
        <v>1.6126079581881985E-3</v>
      </c>
    </row>
    <row r="3792" spans="7:8" x14ac:dyDescent="0.3">
      <c r="G3792" s="35">
        <v>3790</v>
      </c>
      <c r="H3792" s="239">
        <f t="shared" ca="1" si="72"/>
        <v>-1.0993224340201953E-2</v>
      </c>
    </row>
    <row r="3793" spans="7:8" x14ac:dyDescent="0.3">
      <c r="G3793" s="35">
        <v>3791</v>
      </c>
      <c r="H3793" s="239">
        <f t="shared" ca="1" si="72"/>
        <v>-4.9283024562794972E-2</v>
      </c>
    </row>
    <row r="3794" spans="7:8" x14ac:dyDescent="0.3">
      <c r="G3794" s="35">
        <v>3792</v>
      </c>
      <c r="H3794" s="239">
        <f t="shared" ca="1" si="72"/>
        <v>-3.2401441892242262E-2</v>
      </c>
    </row>
    <row r="3795" spans="7:8" x14ac:dyDescent="0.3">
      <c r="G3795" s="35">
        <v>3793</v>
      </c>
      <c r="H3795" s="239">
        <f t="shared" ca="1" si="72"/>
        <v>-2.077073484621551E-2</v>
      </c>
    </row>
    <row r="3796" spans="7:8" x14ac:dyDescent="0.3">
      <c r="G3796" s="35">
        <v>3794</v>
      </c>
      <c r="H3796" s="239">
        <f t="shared" ca="1" si="72"/>
        <v>2.0040788037763813E-2</v>
      </c>
    </row>
    <row r="3797" spans="7:8" x14ac:dyDescent="0.3">
      <c r="G3797" s="35">
        <v>3795</v>
      </c>
      <c r="H3797" s="239">
        <f t="shared" ca="1" si="72"/>
        <v>1.6003783872680009E-2</v>
      </c>
    </row>
    <row r="3798" spans="7:8" x14ac:dyDescent="0.3">
      <c r="G3798" s="35">
        <v>3796</v>
      </c>
      <c r="H3798" s="239">
        <f t="shared" ca="1" si="72"/>
        <v>4.6205825081417511E-2</v>
      </c>
    </row>
    <row r="3799" spans="7:8" x14ac:dyDescent="0.3">
      <c r="G3799" s="35">
        <v>3797</v>
      </c>
      <c r="H3799" s="239">
        <f t="shared" ca="1" si="72"/>
        <v>1.220620338943618E-2</v>
      </c>
    </row>
    <row r="3800" spans="7:8" x14ac:dyDescent="0.3">
      <c r="G3800" s="35">
        <v>3798</v>
      </c>
      <c r="H3800" s="239">
        <f t="shared" ca="1" si="72"/>
        <v>2.2809133659593479E-2</v>
      </c>
    </row>
    <row r="3801" spans="7:8" x14ac:dyDescent="0.3">
      <c r="G3801" s="35">
        <v>3799</v>
      </c>
      <c r="H3801" s="239">
        <f t="shared" ca="1" si="72"/>
        <v>6.6432880040826564E-2</v>
      </c>
    </row>
    <row r="3802" spans="7:8" x14ac:dyDescent="0.3">
      <c r="G3802" s="35">
        <v>3800</v>
      </c>
      <c r="H3802" s="239">
        <f t="shared" ca="1" si="72"/>
        <v>-2.7754074756878012E-2</v>
      </c>
    </row>
    <row r="3803" spans="7:8" x14ac:dyDescent="0.3">
      <c r="G3803" s="35">
        <v>3801</v>
      </c>
      <c r="H3803" s="239">
        <f t="shared" ca="1" si="72"/>
        <v>-2.2532530747919902E-2</v>
      </c>
    </row>
    <row r="3804" spans="7:8" x14ac:dyDescent="0.3">
      <c r="G3804" s="35">
        <v>3802</v>
      </c>
      <c r="H3804" s="239">
        <f t="shared" ca="1" si="72"/>
        <v>8.9753741343785262E-2</v>
      </c>
    </row>
    <row r="3805" spans="7:8" x14ac:dyDescent="0.3">
      <c r="G3805" s="35">
        <v>3803</v>
      </c>
      <c r="H3805" s="239">
        <f t="shared" ca="1" si="72"/>
        <v>-2.8827850606004197E-2</v>
      </c>
    </row>
    <row r="3806" spans="7:8" x14ac:dyDescent="0.3">
      <c r="G3806" s="35">
        <v>3804</v>
      </c>
      <c r="H3806" s="239">
        <f t="shared" ca="1" si="72"/>
        <v>6.1565219850581263E-2</v>
      </c>
    </row>
    <row r="3807" spans="7:8" x14ac:dyDescent="0.3">
      <c r="G3807" s="35">
        <v>3805</v>
      </c>
      <c r="H3807" s="239">
        <f t="shared" ca="1" si="72"/>
        <v>2.9578690356941349E-2</v>
      </c>
    </row>
    <row r="3808" spans="7:8" x14ac:dyDescent="0.3">
      <c r="G3808" s="35">
        <v>3806</v>
      </c>
      <c r="H3808" s="239">
        <f t="shared" ca="1" si="72"/>
        <v>8.1286979010984653E-2</v>
      </c>
    </row>
    <row r="3809" spans="7:8" x14ac:dyDescent="0.3">
      <c r="G3809" s="35">
        <v>3807</v>
      </c>
      <c r="H3809" s="239">
        <f t="shared" ca="1" si="72"/>
        <v>2.2372954697983415E-3</v>
      </c>
    </row>
    <row r="3810" spans="7:8" x14ac:dyDescent="0.3">
      <c r="G3810" s="35">
        <v>3808</v>
      </c>
      <c r="H3810" s="239">
        <f t="shared" ca="1" si="72"/>
        <v>1.2717011157289917E-2</v>
      </c>
    </row>
    <row r="3811" spans="7:8" x14ac:dyDescent="0.3">
      <c r="G3811" s="35">
        <v>3809</v>
      </c>
      <c r="H3811" s="239">
        <f t="shared" ca="1" si="72"/>
        <v>-4.187220098260299E-2</v>
      </c>
    </row>
    <row r="3812" spans="7:8" x14ac:dyDescent="0.3">
      <c r="G3812" s="35">
        <v>3810</v>
      </c>
      <c r="H3812" s="239">
        <f t="shared" ca="1" si="72"/>
        <v>-2.1832146013779793E-2</v>
      </c>
    </row>
    <row r="3813" spans="7:8" x14ac:dyDescent="0.3">
      <c r="G3813" s="35">
        <v>3811</v>
      </c>
      <c r="H3813" s="239">
        <f t="shared" ca="1" si="72"/>
        <v>6.7271126477113129E-3</v>
      </c>
    </row>
    <row r="3814" spans="7:8" x14ac:dyDescent="0.3">
      <c r="G3814" s="35">
        <v>3812</v>
      </c>
      <c r="H3814" s="239">
        <f t="shared" ca="1" si="72"/>
        <v>3.3924722418737056E-2</v>
      </c>
    </row>
    <row r="3815" spans="7:8" x14ac:dyDescent="0.3">
      <c r="G3815" s="35">
        <v>3813</v>
      </c>
      <c r="H3815" s="239">
        <f t="shared" ca="1" si="72"/>
        <v>3.1135964017681643E-2</v>
      </c>
    </row>
    <row r="3816" spans="7:8" x14ac:dyDescent="0.3">
      <c r="G3816" s="35">
        <v>3814</v>
      </c>
      <c r="H3816" s="239">
        <f t="shared" ca="1" si="72"/>
        <v>2.1295831448538013E-2</v>
      </c>
    </row>
    <row r="3817" spans="7:8" x14ac:dyDescent="0.3">
      <c r="G3817" s="35">
        <v>3815</v>
      </c>
      <c r="H3817" s="239">
        <f t="shared" ca="1" si="72"/>
        <v>8.3500228436519559E-3</v>
      </c>
    </row>
    <row r="3818" spans="7:8" x14ac:dyDescent="0.3">
      <c r="G3818" s="35">
        <v>3816</v>
      </c>
      <c r="H3818" s="239">
        <f t="shared" ca="1" si="72"/>
        <v>-2.0623703990853195E-2</v>
      </c>
    </row>
    <row r="3819" spans="7:8" x14ac:dyDescent="0.3">
      <c r="G3819" s="35">
        <v>3817</v>
      </c>
      <c r="H3819" s="239">
        <f t="shared" ca="1" si="72"/>
        <v>-3.1432966144062671E-2</v>
      </c>
    </row>
    <row r="3820" spans="7:8" x14ac:dyDescent="0.3">
      <c r="G3820" s="35">
        <v>3818</v>
      </c>
      <c r="H3820" s="239">
        <f t="shared" ca="1" si="72"/>
        <v>-9.8790199754356968E-4</v>
      </c>
    </row>
    <row r="3821" spans="7:8" x14ac:dyDescent="0.3">
      <c r="G3821" s="35">
        <v>3819</v>
      </c>
      <c r="H3821" s="239">
        <f t="shared" ca="1" si="72"/>
        <v>3.9822614093513946E-2</v>
      </c>
    </row>
    <row r="3822" spans="7:8" x14ac:dyDescent="0.3">
      <c r="G3822" s="35">
        <v>3820</v>
      </c>
      <c r="H3822" s="239">
        <f t="shared" ca="1" si="72"/>
        <v>-3.8069230329390837E-2</v>
      </c>
    </row>
    <row r="3823" spans="7:8" x14ac:dyDescent="0.3">
      <c r="G3823" s="35">
        <v>3821</v>
      </c>
      <c r="H3823" s="239">
        <f t="shared" ca="1" si="72"/>
        <v>-3.9362667354616881E-2</v>
      </c>
    </row>
    <row r="3824" spans="7:8" x14ac:dyDescent="0.3">
      <c r="G3824" s="35">
        <v>3822</v>
      </c>
      <c r="H3824" s="239">
        <f t="shared" ca="1" si="72"/>
        <v>-1.9415215917348606E-2</v>
      </c>
    </row>
    <row r="3825" spans="7:8" x14ac:dyDescent="0.3">
      <c r="G3825" s="35">
        <v>3823</v>
      </c>
      <c r="H3825" s="239">
        <f t="shared" ca="1" si="72"/>
        <v>5.9889978466719958E-2</v>
      </c>
    </row>
    <row r="3826" spans="7:8" x14ac:dyDescent="0.3">
      <c r="G3826" s="35">
        <v>3824</v>
      </c>
      <c r="H3826" s="239">
        <f t="shared" ca="1" si="72"/>
        <v>-5.1846364604494284E-4</v>
      </c>
    </row>
    <row r="3827" spans="7:8" x14ac:dyDescent="0.3">
      <c r="G3827" s="35">
        <v>3825</v>
      </c>
      <c r="H3827" s="239">
        <f t="shared" ca="1" si="72"/>
        <v>-5.9725822810191551E-2</v>
      </c>
    </row>
    <row r="3828" spans="7:8" x14ac:dyDescent="0.3">
      <c r="G3828" s="35">
        <v>3826</v>
      </c>
      <c r="H3828" s="239">
        <f t="shared" ca="1" si="72"/>
        <v>3.4020639506316716E-2</v>
      </c>
    </row>
    <row r="3829" spans="7:8" x14ac:dyDescent="0.3">
      <c r="G3829" s="35">
        <v>3827</v>
      </c>
      <c r="H3829" s="239">
        <f t="shared" ca="1" si="72"/>
        <v>2.3310186979536858E-2</v>
      </c>
    </row>
    <row r="3830" spans="7:8" x14ac:dyDescent="0.3">
      <c r="G3830" s="35">
        <v>3828</v>
      </c>
      <c r="H3830" s="239">
        <f t="shared" ca="1" si="72"/>
        <v>2.09734299514787E-2</v>
      </c>
    </row>
    <row r="3831" spans="7:8" x14ac:dyDescent="0.3">
      <c r="G3831" s="35">
        <v>3829</v>
      </c>
      <c r="H3831" s="239">
        <f t="shared" ca="1" si="72"/>
        <v>-6.2510817226844845E-2</v>
      </c>
    </row>
    <row r="3832" spans="7:8" x14ac:dyDescent="0.3">
      <c r="G3832" s="35">
        <v>3830</v>
      </c>
      <c r="H3832" s="239">
        <f t="shared" ca="1" si="72"/>
        <v>3.7820768021352466E-2</v>
      </c>
    </row>
    <row r="3833" spans="7:8" x14ac:dyDescent="0.3">
      <c r="G3833" s="35">
        <v>3831</v>
      </c>
      <c r="H3833" s="239">
        <f t="shared" ca="1" si="72"/>
        <v>1.5016451394567144E-3</v>
      </c>
    </row>
    <row r="3834" spans="7:8" x14ac:dyDescent="0.3">
      <c r="G3834" s="35">
        <v>3832</v>
      </c>
      <c r="H3834" s="239">
        <f t="shared" ca="1" si="72"/>
        <v>2.6246570838565842E-2</v>
      </c>
    </row>
    <row r="3835" spans="7:8" x14ac:dyDescent="0.3">
      <c r="G3835" s="35">
        <v>3833</v>
      </c>
      <c r="H3835" s="239">
        <f t="shared" ca="1" si="72"/>
        <v>-4.4268052619464296E-3</v>
      </c>
    </row>
    <row r="3836" spans="7:8" x14ac:dyDescent="0.3">
      <c r="G3836" s="35">
        <v>3834</v>
      </c>
      <c r="H3836" s="239">
        <f t="shared" ca="1" si="72"/>
        <v>-3.725495782747168E-2</v>
      </c>
    </row>
    <row r="3837" spans="7:8" x14ac:dyDescent="0.3">
      <c r="G3837" s="35">
        <v>3835</v>
      </c>
      <c r="H3837" s="239">
        <f t="shared" ca="1" si="72"/>
        <v>-3.8240015744902503E-2</v>
      </c>
    </row>
    <row r="3838" spans="7:8" x14ac:dyDescent="0.3">
      <c r="G3838" s="35">
        <v>3836</v>
      </c>
      <c r="H3838" s="239">
        <f t="shared" ca="1" si="72"/>
        <v>6.2717677463972069E-2</v>
      </c>
    </row>
    <row r="3839" spans="7:8" x14ac:dyDescent="0.3">
      <c r="G3839" s="35">
        <v>3837</v>
      </c>
      <c r="H3839" s="239">
        <f t="shared" ca="1" si="72"/>
        <v>-2.5399372873191609E-2</v>
      </c>
    </row>
    <row r="3840" spans="7:8" x14ac:dyDescent="0.3">
      <c r="G3840" s="35">
        <v>3838</v>
      </c>
      <c r="H3840" s="239">
        <f t="shared" ca="1" si="72"/>
        <v>-5.1911674824084361E-3</v>
      </c>
    </row>
    <row r="3841" spans="7:8" x14ac:dyDescent="0.3">
      <c r="G3841" s="35">
        <v>3839</v>
      </c>
      <c r="H3841" s="239">
        <f t="shared" ca="1" si="72"/>
        <v>2.2716216822821284E-2</v>
      </c>
    </row>
    <row r="3842" spans="7:8" x14ac:dyDescent="0.3">
      <c r="G3842" s="35">
        <v>3840</v>
      </c>
      <c r="H3842" s="239">
        <f t="shared" ca="1" si="72"/>
        <v>-1.9490942813089284E-2</v>
      </c>
    </row>
    <row r="3843" spans="7:8" x14ac:dyDescent="0.3">
      <c r="G3843" s="35">
        <v>3841</v>
      </c>
      <c r="H3843" s="239">
        <f t="shared" ca="1" si="72"/>
        <v>1.4915786144152947E-2</v>
      </c>
    </row>
    <row r="3844" spans="7:8" x14ac:dyDescent="0.3">
      <c r="G3844" s="35">
        <v>3842</v>
      </c>
      <c r="H3844" s="239">
        <f t="shared" ref="H3844:H3907" ca="1" si="73">_xlfn.NORM.INV(RAND(),N$5,N$6)</f>
        <v>3.6903505061617464E-2</v>
      </c>
    </row>
    <row r="3845" spans="7:8" x14ac:dyDescent="0.3">
      <c r="G3845" s="35">
        <v>3843</v>
      </c>
      <c r="H3845" s="239">
        <f t="shared" ca="1" si="73"/>
        <v>9.8171362053294867E-2</v>
      </c>
    </row>
    <row r="3846" spans="7:8" x14ac:dyDescent="0.3">
      <c r="G3846" s="35">
        <v>3844</v>
      </c>
      <c r="H3846" s="239">
        <f t="shared" ca="1" si="73"/>
        <v>-4.7005408394183247E-2</v>
      </c>
    </row>
    <row r="3847" spans="7:8" x14ac:dyDescent="0.3">
      <c r="G3847" s="35">
        <v>3845</v>
      </c>
      <c r="H3847" s="239">
        <f t="shared" ca="1" si="73"/>
        <v>-3.3368246325008559E-2</v>
      </c>
    </row>
    <row r="3848" spans="7:8" x14ac:dyDescent="0.3">
      <c r="G3848" s="35">
        <v>3846</v>
      </c>
      <c r="H3848" s="239">
        <f t="shared" ca="1" si="73"/>
        <v>-4.9718345378903473E-3</v>
      </c>
    </row>
    <row r="3849" spans="7:8" x14ac:dyDescent="0.3">
      <c r="G3849" s="35">
        <v>3847</v>
      </c>
      <c r="H3849" s="239">
        <f t="shared" ca="1" si="73"/>
        <v>-5.6656896656704779E-2</v>
      </c>
    </row>
    <row r="3850" spans="7:8" x14ac:dyDescent="0.3">
      <c r="G3850" s="35">
        <v>3848</v>
      </c>
      <c r="H3850" s="239">
        <f t="shared" ca="1" si="73"/>
        <v>4.0458156951179124E-2</v>
      </c>
    </row>
    <row r="3851" spans="7:8" x14ac:dyDescent="0.3">
      <c r="G3851" s="35">
        <v>3849</v>
      </c>
      <c r="H3851" s="239">
        <f t="shared" ca="1" si="73"/>
        <v>3.5892872562254631E-2</v>
      </c>
    </row>
    <row r="3852" spans="7:8" x14ac:dyDescent="0.3">
      <c r="G3852" s="35">
        <v>3850</v>
      </c>
      <c r="H3852" s="239">
        <f t="shared" ca="1" si="73"/>
        <v>2.3443947121111783E-3</v>
      </c>
    </row>
    <row r="3853" spans="7:8" x14ac:dyDescent="0.3">
      <c r="G3853" s="35">
        <v>3851</v>
      </c>
      <c r="H3853" s="239">
        <f t="shared" ca="1" si="73"/>
        <v>1.1898427536732377E-2</v>
      </c>
    </row>
    <row r="3854" spans="7:8" x14ac:dyDescent="0.3">
      <c r="G3854" s="35">
        <v>3852</v>
      </c>
      <c r="H3854" s="239">
        <f t="shared" ca="1" si="73"/>
        <v>-2.31492256472467E-2</v>
      </c>
    </row>
    <row r="3855" spans="7:8" x14ac:dyDescent="0.3">
      <c r="G3855" s="35">
        <v>3853</v>
      </c>
      <c r="H3855" s="239">
        <f t="shared" ca="1" si="73"/>
        <v>1.0326206881766106E-2</v>
      </c>
    </row>
    <row r="3856" spans="7:8" x14ac:dyDescent="0.3">
      <c r="G3856" s="35">
        <v>3854</v>
      </c>
      <c r="H3856" s="239">
        <f t="shared" ca="1" si="73"/>
        <v>-5.690549811937759E-2</v>
      </c>
    </row>
    <row r="3857" spans="7:8" x14ac:dyDescent="0.3">
      <c r="G3857" s="35">
        <v>3855</v>
      </c>
      <c r="H3857" s="239">
        <f t="shared" ca="1" si="73"/>
        <v>-2.2358172381853617E-2</v>
      </c>
    </row>
    <row r="3858" spans="7:8" x14ac:dyDescent="0.3">
      <c r="G3858" s="35">
        <v>3856</v>
      </c>
      <c r="H3858" s="239">
        <f t="shared" ca="1" si="73"/>
        <v>7.4552944514783753E-2</v>
      </c>
    </row>
    <row r="3859" spans="7:8" x14ac:dyDescent="0.3">
      <c r="G3859" s="35">
        <v>3857</v>
      </c>
      <c r="H3859" s="239">
        <f t="shared" ca="1" si="73"/>
        <v>-1.9993710147189137E-2</v>
      </c>
    </row>
    <row r="3860" spans="7:8" x14ac:dyDescent="0.3">
      <c r="G3860" s="35">
        <v>3858</v>
      </c>
      <c r="H3860" s="239">
        <f t="shared" ca="1" si="73"/>
        <v>3.4424828839584663E-2</v>
      </c>
    </row>
    <row r="3861" spans="7:8" x14ac:dyDescent="0.3">
      <c r="G3861" s="35">
        <v>3859</v>
      </c>
      <c r="H3861" s="239">
        <f t="shared" ca="1" si="73"/>
        <v>8.0349204316155776E-3</v>
      </c>
    </row>
    <row r="3862" spans="7:8" x14ac:dyDescent="0.3">
      <c r="G3862" s="35">
        <v>3860</v>
      </c>
      <c r="H3862" s="239">
        <f t="shared" ca="1" si="73"/>
        <v>5.5151323780474023E-3</v>
      </c>
    </row>
    <row r="3863" spans="7:8" x14ac:dyDescent="0.3">
      <c r="G3863" s="35">
        <v>3861</v>
      </c>
      <c r="H3863" s="239">
        <f t="shared" ca="1" si="73"/>
        <v>6.9457659629178686E-2</v>
      </c>
    </row>
    <row r="3864" spans="7:8" x14ac:dyDescent="0.3">
      <c r="G3864" s="35">
        <v>3862</v>
      </c>
      <c r="H3864" s="239">
        <f t="shared" ca="1" si="73"/>
        <v>-5.1069388316161896E-2</v>
      </c>
    </row>
    <row r="3865" spans="7:8" x14ac:dyDescent="0.3">
      <c r="G3865" s="35">
        <v>3863</v>
      </c>
      <c r="H3865" s="239">
        <f t="shared" ca="1" si="73"/>
        <v>6.3027867895726159E-3</v>
      </c>
    </row>
    <row r="3866" spans="7:8" x14ac:dyDescent="0.3">
      <c r="G3866" s="35">
        <v>3864</v>
      </c>
      <c r="H3866" s="239">
        <f t="shared" ca="1" si="73"/>
        <v>-2.9864115883826453E-2</v>
      </c>
    </row>
    <row r="3867" spans="7:8" x14ac:dyDescent="0.3">
      <c r="G3867" s="35">
        <v>3865</v>
      </c>
      <c r="H3867" s="239">
        <f t="shared" ca="1" si="73"/>
        <v>3.3400660277482522E-2</v>
      </c>
    </row>
    <row r="3868" spans="7:8" x14ac:dyDescent="0.3">
      <c r="G3868" s="35">
        <v>3866</v>
      </c>
      <c r="H3868" s="239">
        <f t="shared" ca="1" si="73"/>
        <v>1.9717290707624936E-2</v>
      </c>
    </row>
    <row r="3869" spans="7:8" x14ac:dyDescent="0.3">
      <c r="G3869" s="35">
        <v>3867</v>
      </c>
      <c r="H3869" s="239">
        <f t="shared" ca="1" si="73"/>
        <v>-4.4670747428679762E-2</v>
      </c>
    </row>
    <row r="3870" spans="7:8" x14ac:dyDescent="0.3">
      <c r="G3870" s="35">
        <v>3868</v>
      </c>
      <c r="H3870" s="239">
        <f t="shared" ca="1" si="73"/>
        <v>6.8290449208741222E-2</v>
      </c>
    </row>
    <row r="3871" spans="7:8" x14ac:dyDescent="0.3">
      <c r="G3871" s="35">
        <v>3869</v>
      </c>
      <c r="H3871" s="239">
        <f t="shared" ca="1" si="73"/>
        <v>2.8062380322215322E-2</v>
      </c>
    </row>
    <row r="3872" spans="7:8" x14ac:dyDescent="0.3">
      <c r="G3872" s="35">
        <v>3870</v>
      </c>
      <c r="H3872" s="239">
        <f t="shared" ca="1" si="73"/>
        <v>2.721893414588409E-2</v>
      </c>
    </row>
    <row r="3873" spans="7:8" x14ac:dyDescent="0.3">
      <c r="G3873" s="35">
        <v>3871</v>
      </c>
      <c r="H3873" s="239">
        <f t="shared" ca="1" si="73"/>
        <v>2.619571113879021E-3</v>
      </c>
    </row>
    <row r="3874" spans="7:8" x14ac:dyDescent="0.3">
      <c r="G3874" s="35">
        <v>3872</v>
      </c>
      <c r="H3874" s="239">
        <f t="shared" ca="1" si="73"/>
        <v>-3.9877999057499204E-2</v>
      </c>
    </row>
    <row r="3875" spans="7:8" x14ac:dyDescent="0.3">
      <c r="G3875" s="35">
        <v>3873</v>
      </c>
      <c r="H3875" s="239">
        <f t="shared" ca="1" si="73"/>
        <v>3.8959539964244665E-2</v>
      </c>
    </row>
    <row r="3876" spans="7:8" x14ac:dyDescent="0.3">
      <c r="G3876" s="35">
        <v>3874</v>
      </c>
      <c r="H3876" s="239">
        <f t="shared" ca="1" si="73"/>
        <v>5.6375067886773655E-2</v>
      </c>
    </row>
    <row r="3877" spans="7:8" x14ac:dyDescent="0.3">
      <c r="G3877" s="35">
        <v>3875</v>
      </c>
      <c r="H3877" s="239">
        <f t="shared" ca="1" si="73"/>
        <v>-4.2562635364524447E-3</v>
      </c>
    </row>
    <row r="3878" spans="7:8" x14ac:dyDescent="0.3">
      <c r="G3878" s="35">
        <v>3876</v>
      </c>
      <c r="H3878" s="239">
        <f t="shared" ca="1" si="73"/>
        <v>5.8475397914683255E-3</v>
      </c>
    </row>
    <row r="3879" spans="7:8" x14ac:dyDescent="0.3">
      <c r="G3879" s="35">
        <v>3877</v>
      </c>
      <c r="H3879" s="239">
        <f t="shared" ca="1" si="73"/>
        <v>2.6445512287246342E-2</v>
      </c>
    </row>
    <row r="3880" spans="7:8" x14ac:dyDescent="0.3">
      <c r="G3880" s="35">
        <v>3878</v>
      </c>
      <c r="H3880" s="239">
        <f t="shared" ca="1" si="73"/>
        <v>1.5449886861235669E-2</v>
      </c>
    </row>
    <row r="3881" spans="7:8" x14ac:dyDescent="0.3">
      <c r="G3881" s="35">
        <v>3879</v>
      </c>
      <c r="H3881" s="239">
        <f t="shared" ca="1" si="73"/>
        <v>-7.82239827045908E-3</v>
      </c>
    </row>
    <row r="3882" spans="7:8" x14ac:dyDescent="0.3">
      <c r="G3882" s="35">
        <v>3880</v>
      </c>
      <c r="H3882" s="239">
        <f t="shared" ca="1" si="73"/>
        <v>-7.9298304875687481E-3</v>
      </c>
    </row>
    <row r="3883" spans="7:8" x14ac:dyDescent="0.3">
      <c r="G3883" s="35">
        <v>3881</v>
      </c>
      <c r="H3883" s="239">
        <f t="shared" ca="1" si="73"/>
        <v>-5.8874035035934018E-2</v>
      </c>
    </row>
    <row r="3884" spans="7:8" x14ac:dyDescent="0.3">
      <c r="G3884" s="35">
        <v>3882</v>
      </c>
      <c r="H3884" s="239">
        <f t="shared" ca="1" si="73"/>
        <v>3.7088690614317799E-2</v>
      </c>
    </row>
    <row r="3885" spans="7:8" x14ac:dyDescent="0.3">
      <c r="G3885" s="35">
        <v>3883</v>
      </c>
      <c r="H3885" s="239">
        <f t="shared" ca="1" si="73"/>
        <v>2.8148763577456253E-2</v>
      </c>
    </row>
    <row r="3886" spans="7:8" x14ac:dyDescent="0.3">
      <c r="G3886" s="35">
        <v>3884</v>
      </c>
      <c r="H3886" s="239">
        <f t="shared" ca="1" si="73"/>
        <v>3.0146634989582515E-2</v>
      </c>
    </row>
    <row r="3887" spans="7:8" x14ac:dyDescent="0.3">
      <c r="G3887" s="35">
        <v>3885</v>
      </c>
      <c r="H3887" s="239">
        <f t="shared" ca="1" si="73"/>
        <v>-1.290419036834644E-2</v>
      </c>
    </row>
    <row r="3888" spans="7:8" x14ac:dyDescent="0.3">
      <c r="G3888" s="35">
        <v>3886</v>
      </c>
      <c r="H3888" s="239">
        <f t="shared" ca="1" si="73"/>
        <v>-1.5817169496197103E-2</v>
      </c>
    </row>
    <row r="3889" spans="7:8" x14ac:dyDescent="0.3">
      <c r="G3889" s="35">
        <v>3887</v>
      </c>
      <c r="H3889" s="239">
        <f t="shared" ca="1" si="73"/>
        <v>4.4250499320831152E-2</v>
      </c>
    </row>
    <row r="3890" spans="7:8" x14ac:dyDescent="0.3">
      <c r="G3890" s="35">
        <v>3888</v>
      </c>
      <c r="H3890" s="239">
        <f t="shared" ca="1" si="73"/>
        <v>-1.725408587263022E-2</v>
      </c>
    </row>
    <row r="3891" spans="7:8" x14ac:dyDescent="0.3">
      <c r="G3891" s="35">
        <v>3889</v>
      </c>
      <c r="H3891" s="239">
        <f t="shared" ca="1" si="73"/>
        <v>-2.6741240365241219E-2</v>
      </c>
    </row>
    <row r="3892" spans="7:8" x14ac:dyDescent="0.3">
      <c r="G3892" s="35">
        <v>3890</v>
      </c>
      <c r="H3892" s="239">
        <f t="shared" ca="1" si="73"/>
        <v>-7.1033921272220255E-3</v>
      </c>
    </row>
    <row r="3893" spans="7:8" x14ac:dyDescent="0.3">
      <c r="G3893" s="35">
        <v>3891</v>
      </c>
      <c r="H3893" s="239">
        <f t="shared" ca="1" si="73"/>
        <v>-2.3535294366706882E-2</v>
      </c>
    </row>
    <row r="3894" spans="7:8" x14ac:dyDescent="0.3">
      <c r="G3894" s="35">
        <v>3892</v>
      </c>
      <c r="H3894" s="239">
        <f t="shared" ca="1" si="73"/>
        <v>-6.4304727305363706E-3</v>
      </c>
    </row>
    <row r="3895" spans="7:8" x14ac:dyDescent="0.3">
      <c r="G3895" s="35">
        <v>3893</v>
      </c>
      <c r="H3895" s="239">
        <f t="shared" ca="1" si="73"/>
        <v>-0.10763506855725209</v>
      </c>
    </row>
    <row r="3896" spans="7:8" x14ac:dyDescent="0.3">
      <c r="G3896" s="35">
        <v>3894</v>
      </c>
      <c r="H3896" s="239">
        <f t="shared" ca="1" si="73"/>
        <v>9.2911032483607214E-2</v>
      </c>
    </row>
    <row r="3897" spans="7:8" x14ac:dyDescent="0.3">
      <c r="G3897" s="35">
        <v>3895</v>
      </c>
      <c r="H3897" s="239">
        <f t="shared" ca="1" si="73"/>
        <v>-7.3104856633236293E-2</v>
      </c>
    </row>
    <row r="3898" spans="7:8" x14ac:dyDescent="0.3">
      <c r="G3898" s="35">
        <v>3896</v>
      </c>
      <c r="H3898" s="239">
        <f t="shared" ca="1" si="73"/>
        <v>2.9797619133629813E-2</v>
      </c>
    </row>
    <row r="3899" spans="7:8" x14ac:dyDescent="0.3">
      <c r="G3899" s="35">
        <v>3897</v>
      </c>
      <c r="H3899" s="239">
        <f t="shared" ca="1" si="73"/>
        <v>-2.5244532583826241E-2</v>
      </c>
    </row>
    <row r="3900" spans="7:8" x14ac:dyDescent="0.3">
      <c r="G3900" s="35">
        <v>3898</v>
      </c>
      <c r="H3900" s="239">
        <f t="shared" ca="1" si="73"/>
        <v>2.5642139268861247E-2</v>
      </c>
    </row>
    <row r="3901" spans="7:8" x14ac:dyDescent="0.3">
      <c r="G3901" s="35">
        <v>3899</v>
      </c>
      <c r="H3901" s="239">
        <f t="shared" ca="1" si="73"/>
        <v>1.1711737597002201E-2</v>
      </c>
    </row>
    <row r="3902" spans="7:8" x14ac:dyDescent="0.3">
      <c r="G3902" s="35">
        <v>3900</v>
      </c>
      <c r="H3902" s="239">
        <f t="shared" ca="1" si="73"/>
        <v>-4.7868100795656766E-2</v>
      </c>
    </row>
    <row r="3903" spans="7:8" x14ac:dyDescent="0.3">
      <c r="G3903" s="35">
        <v>3901</v>
      </c>
      <c r="H3903" s="239">
        <f t="shared" ca="1" si="73"/>
        <v>3.612332064420673E-2</v>
      </c>
    </row>
    <row r="3904" spans="7:8" x14ac:dyDescent="0.3">
      <c r="G3904" s="35">
        <v>3902</v>
      </c>
      <c r="H3904" s="239">
        <f t="shared" ca="1" si="73"/>
        <v>-2.0653968777717458E-2</v>
      </c>
    </row>
    <row r="3905" spans="7:8" x14ac:dyDescent="0.3">
      <c r="G3905" s="35">
        <v>3903</v>
      </c>
      <c r="H3905" s="239">
        <f t="shared" ca="1" si="73"/>
        <v>-3.4896369717166649E-2</v>
      </c>
    </row>
    <row r="3906" spans="7:8" x14ac:dyDescent="0.3">
      <c r="G3906" s="35">
        <v>3904</v>
      </c>
      <c r="H3906" s="239">
        <f t="shared" ca="1" si="73"/>
        <v>8.0945519854897542E-3</v>
      </c>
    </row>
    <row r="3907" spans="7:8" x14ac:dyDescent="0.3">
      <c r="G3907" s="35">
        <v>3905</v>
      </c>
      <c r="H3907" s="239">
        <f t="shared" ca="1" si="73"/>
        <v>-4.8060073648385743E-2</v>
      </c>
    </row>
    <row r="3908" spans="7:8" x14ac:dyDescent="0.3">
      <c r="G3908" s="35">
        <v>3906</v>
      </c>
      <c r="H3908" s="239">
        <f t="shared" ref="H3908:H3971" ca="1" si="74">_xlfn.NORM.INV(RAND(),N$5,N$6)</f>
        <v>-9.6452170186253454E-3</v>
      </c>
    </row>
    <row r="3909" spans="7:8" x14ac:dyDescent="0.3">
      <c r="G3909" s="35">
        <v>3907</v>
      </c>
      <c r="H3909" s="239">
        <f t="shared" ca="1" si="74"/>
        <v>-5.350741900436177E-3</v>
      </c>
    </row>
    <row r="3910" spans="7:8" x14ac:dyDescent="0.3">
      <c r="G3910" s="35">
        <v>3908</v>
      </c>
      <c r="H3910" s="239">
        <f t="shared" ca="1" si="74"/>
        <v>6.0121120572963531E-2</v>
      </c>
    </row>
    <row r="3911" spans="7:8" x14ac:dyDescent="0.3">
      <c r="G3911" s="35">
        <v>3909</v>
      </c>
      <c r="H3911" s="239">
        <f t="shared" ca="1" si="74"/>
        <v>1.7843770485529511E-2</v>
      </c>
    </row>
    <row r="3912" spans="7:8" x14ac:dyDescent="0.3">
      <c r="G3912" s="35">
        <v>3910</v>
      </c>
      <c r="H3912" s="239">
        <f t="shared" ca="1" si="74"/>
        <v>2.2382363336847285E-2</v>
      </c>
    </row>
    <row r="3913" spans="7:8" x14ac:dyDescent="0.3">
      <c r="G3913" s="35">
        <v>3911</v>
      </c>
      <c r="H3913" s="239">
        <f t="shared" ca="1" si="74"/>
        <v>-2.2711412561738014E-2</v>
      </c>
    </row>
    <row r="3914" spans="7:8" x14ac:dyDescent="0.3">
      <c r="G3914" s="35">
        <v>3912</v>
      </c>
      <c r="H3914" s="239">
        <f t="shared" ca="1" si="74"/>
        <v>-4.6923145033867339E-2</v>
      </c>
    </row>
    <row r="3915" spans="7:8" x14ac:dyDescent="0.3">
      <c r="G3915" s="35">
        <v>3913</v>
      </c>
      <c r="H3915" s="239">
        <f t="shared" ca="1" si="74"/>
        <v>3.7231602077828697E-2</v>
      </c>
    </row>
    <row r="3916" spans="7:8" x14ac:dyDescent="0.3">
      <c r="G3916" s="35">
        <v>3914</v>
      </c>
      <c r="H3916" s="239">
        <f t="shared" ca="1" si="74"/>
        <v>1.3900724975051279E-2</v>
      </c>
    </row>
    <row r="3917" spans="7:8" x14ac:dyDescent="0.3">
      <c r="G3917" s="35">
        <v>3915</v>
      </c>
      <c r="H3917" s="239">
        <f t="shared" ca="1" si="74"/>
        <v>6.4843203681115305E-2</v>
      </c>
    </row>
    <row r="3918" spans="7:8" x14ac:dyDescent="0.3">
      <c r="G3918" s="35">
        <v>3916</v>
      </c>
      <c r="H3918" s="239">
        <f t="shared" ca="1" si="74"/>
        <v>1.8495011329603062E-2</v>
      </c>
    </row>
    <row r="3919" spans="7:8" x14ac:dyDescent="0.3">
      <c r="G3919" s="35">
        <v>3917</v>
      </c>
      <c r="H3919" s="239">
        <f t="shared" ca="1" si="74"/>
        <v>4.1636903901005322E-2</v>
      </c>
    </row>
    <row r="3920" spans="7:8" x14ac:dyDescent="0.3">
      <c r="G3920" s="35">
        <v>3918</v>
      </c>
      <c r="H3920" s="239">
        <f t="shared" ca="1" si="74"/>
        <v>3.375629745346085E-2</v>
      </c>
    </row>
    <row r="3921" spans="7:8" x14ac:dyDescent="0.3">
      <c r="G3921" s="35">
        <v>3919</v>
      </c>
      <c r="H3921" s="239">
        <f t="shared" ca="1" si="74"/>
        <v>-3.0816491499183574E-2</v>
      </c>
    </row>
    <row r="3922" spans="7:8" x14ac:dyDescent="0.3">
      <c r="G3922" s="35">
        <v>3920</v>
      </c>
      <c r="H3922" s="239">
        <f t="shared" ca="1" si="74"/>
        <v>-3.6117446501388331E-2</v>
      </c>
    </row>
    <row r="3923" spans="7:8" x14ac:dyDescent="0.3">
      <c r="G3923" s="35">
        <v>3921</v>
      </c>
      <c r="H3923" s="239">
        <f t="shared" ca="1" si="74"/>
        <v>-6.3748156025062036E-2</v>
      </c>
    </row>
    <row r="3924" spans="7:8" x14ac:dyDescent="0.3">
      <c r="G3924" s="35">
        <v>3922</v>
      </c>
      <c r="H3924" s="239">
        <f t="shared" ca="1" si="74"/>
        <v>-1.5523660089478735E-2</v>
      </c>
    </row>
    <row r="3925" spans="7:8" x14ac:dyDescent="0.3">
      <c r="G3925" s="35">
        <v>3923</v>
      </c>
      <c r="H3925" s="239">
        <f t="shared" ca="1" si="74"/>
        <v>6.1840520815900912E-2</v>
      </c>
    </row>
    <row r="3926" spans="7:8" x14ac:dyDescent="0.3">
      <c r="G3926" s="35">
        <v>3924</v>
      </c>
      <c r="H3926" s="239">
        <f t="shared" ca="1" si="74"/>
        <v>-1.037991696939352E-2</v>
      </c>
    </row>
    <row r="3927" spans="7:8" x14ac:dyDescent="0.3">
      <c r="G3927" s="35">
        <v>3925</v>
      </c>
      <c r="H3927" s="239">
        <f t="shared" ca="1" si="74"/>
        <v>1.0120520115998514E-2</v>
      </c>
    </row>
    <row r="3928" spans="7:8" x14ac:dyDescent="0.3">
      <c r="G3928" s="35">
        <v>3926</v>
      </c>
      <c r="H3928" s="239">
        <f t="shared" ca="1" si="74"/>
        <v>4.3789494771354652E-2</v>
      </c>
    </row>
    <row r="3929" spans="7:8" x14ac:dyDescent="0.3">
      <c r="G3929" s="35">
        <v>3927</v>
      </c>
      <c r="H3929" s="239">
        <f t="shared" ca="1" si="74"/>
        <v>-1.9353020000286606E-2</v>
      </c>
    </row>
    <row r="3930" spans="7:8" x14ac:dyDescent="0.3">
      <c r="G3930" s="35">
        <v>3928</v>
      </c>
      <c r="H3930" s="239">
        <f t="shared" ca="1" si="74"/>
        <v>3.6463019335876014E-2</v>
      </c>
    </row>
    <row r="3931" spans="7:8" x14ac:dyDescent="0.3">
      <c r="G3931" s="35">
        <v>3929</v>
      </c>
      <c r="H3931" s="239">
        <f t="shared" ca="1" si="74"/>
        <v>-6.4270983592089326E-3</v>
      </c>
    </row>
    <row r="3932" spans="7:8" x14ac:dyDescent="0.3">
      <c r="G3932" s="35">
        <v>3930</v>
      </c>
      <c r="H3932" s="239">
        <f t="shared" ca="1" si="74"/>
        <v>-2.7997100801878873E-2</v>
      </c>
    </row>
    <row r="3933" spans="7:8" x14ac:dyDescent="0.3">
      <c r="G3933" s="35">
        <v>3931</v>
      </c>
      <c r="H3933" s="239">
        <f t="shared" ca="1" si="74"/>
        <v>2.930736642843779E-2</v>
      </c>
    </row>
    <row r="3934" spans="7:8" x14ac:dyDescent="0.3">
      <c r="G3934" s="35">
        <v>3932</v>
      </c>
      <c r="H3934" s="239">
        <f t="shared" ca="1" si="74"/>
        <v>3.5552602432149812E-2</v>
      </c>
    </row>
    <row r="3935" spans="7:8" x14ac:dyDescent="0.3">
      <c r="G3935" s="35">
        <v>3933</v>
      </c>
      <c r="H3935" s="239">
        <f t="shared" ca="1" si="74"/>
        <v>-3.2633543697668681E-2</v>
      </c>
    </row>
    <row r="3936" spans="7:8" x14ac:dyDescent="0.3">
      <c r="G3936" s="35">
        <v>3934</v>
      </c>
      <c r="H3936" s="239">
        <f t="shared" ca="1" si="74"/>
        <v>-6.0575497201267051E-2</v>
      </c>
    </row>
    <row r="3937" spans="7:8" x14ac:dyDescent="0.3">
      <c r="G3937" s="35">
        <v>3935</v>
      </c>
      <c r="H3937" s="239">
        <f t="shared" ca="1" si="74"/>
        <v>-3.1782819979781128E-2</v>
      </c>
    </row>
    <row r="3938" spans="7:8" x14ac:dyDescent="0.3">
      <c r="G3938" s="35">
        <v>3936</v>
      </c>
      <c r="H3938" s="239">
        <f t="shared" ca="1" si="74"/>
        <v>-2.7064534749831323E-2</v>
      </c>
    </row>
    <row r="3939" spans="7:8" x14ac:dyDescent="0.3">
      <c r="G3939" s="35">
        <v>3937</v>
      </c>
      <c r="H3939" s="239">
        <f t="shared" ca="1" si="74"/>
        <v>2.4141087098415743E-2</v>
      </c>
    </row>
    <row r="3940" spans="7:8" x14ac:dyDescent="0.3">
      <c r="G3940" s="35">
        <v>3938</v>
      </c>
      <c r="H3940" s="239">
        <f t="shared" ca="1" si="74"/>
        <v>-8.7918415286691413E-3</v>
      </c>
    </row>
    <row r="3941" spans="7:8" x14ac:dyDescent="0.3">
      <c r="G3941" s="35">
        <v>3939</v>
      </c>
      <c r="H3941" s="239">
        <f t="shared" ca="1" si="74"/>
        <v>1.3202649529581206E-2</v>
      </c>
    </row>
    <row r="3942" spans="7:8" x14ac:dyDescent="0.3">
      <c r="G3942" s="35">
        <v>3940</v>
      </c>
      <c r="H3942" s="239">
        <f t="shared" ca="1" si="74"/>
        <v>-3.6539248230370108E-2</v>
      </c>
    </row>
    <row r="3943" spans="7:8" x14ac:dyDescent="0.3">
      <c r="G3943" s="35">
        <v>3941</v>
      </c>
      <c r="H3943" s="239">
        <f t="shared" ca="1" si="74"/>
        <v>-7.5010361158421987E-3</v>
      </c>
    </row>
    <row r="3944" spans="7:8" x14ac:dyDescent="0.3">
      <c r="G3944" s="35">
        <v>3942</v>
      </c>
      <c r="H3944" s="239">
        <f t="shared" ca="1" si="74"/>
        <v>1.2145829379961912E-3</v>
      </c>
    </row>
    <row r="3945" spans="7:8" x14ac:dyDescent="0.3">
      <c r="G3945" s="35">
        <v>3943</v>
      </c>
      <c r="H3945" s="239">
        <f t="shared" ca="1" si="74"/>
        <v>1.5447855308977632E-3</v>
      </c>
    </row>
    <row r="3946" spans="7:8" x14ac:dyDescent="0.3">
      <c r="G3946" s="35">
        <v>3944</v>
      </c>
      <c r="H3946" s="239">
        <f t="shared" ca="1" si="74"/>
        <v>6.8291509515672921E-2</v>
      </c>
    </row>
    <row r="3947" spans="7:8" x14ac:dyDescent="0.3">
      <c r="G3947" s="35">
        <v>3945</v>
      </c>
      <c r="H3947" s="239">
        <f t="shared" ca="1" si="74"/>
        <v>5.4406799180037428E-2</v>
      </c>
    </row>
    <row r="3948" spans="7:8" x14ac:dyDescent="0.3">
      <c r="G3948" s="35">
        <v>3946</v>
      </c>
      <c r="H3948" s="239">
        <f t="shared" ca="1" si="74"/>
        <v>-9.931282187853116E-2</v>
      </c>
    </row>
    <row r="3949" spans="7:8" x14ac:dyDescent="0.3">
      <c r="G3949" s="35">
        <v>3947</v>
      </c>
      <c r="H3949" s="239">
        <f t="shared" ca="1" si="74"/>
        <v>-9.6422517616455324E-3</v>
      </c>
    </row>
    <row r="3950" spans="7:8" x14ac:dyDescent="0.3">
      <c r="G3950" s="35">
        <v>3948</v>
      </c>
      <c r="H3950" s="239">
        <f t="shared" ca="1" si="74"/>
        <v>3.5274864467060157E-2</v>
      </c>
    </row>
    <row r="3951" spans="7:8" x14ac:dyDescent="0.3">
      <c r="G3951" s="35">
        <v>3949</v>
      </c>
      <c r="H3951" s="239">
        <f t="shared" ca="1" si="74"/>
        <v>2.3869633720935625E-2</v>
      </c>
    </row>
    <row r="3952" spans="7:8" x14ac:dyDescent="0.3">
      <c r="G3952" s="35">
        <v>3950</v>
      </c>
      <c r="H3952" s="239">
        <f t="shared" ca="1" si="74"/>
        <v>-2.1471189001191292E-2</v>
      </c>
    </row>
    <row r="3953" spans="7:8" x14ac:dyDescent="0.3">
      <c r="G3953" s="35">
        <v>3951</v>
      </c>
      <c r="H3953" s="239">
        <f t="shared" ca="1" si="74"/>
        <v>-4.0880386114514E-2</v>
      </c>
    </row>
    <row r="3954" spans="7:8" x14ac:dyDescent="0.3">
      <c r="G3954" s="35">
        <v>3952</v>
      </c>
      <c r="H3954" s="239">
        <f t="shared" ca="1" si="74"/>
        <v>-3.6568950760133265E-2</v>
      </c>
    </row>
    <row r="3955" spans="7:8" x14ac:dyDescent="0.3">
      <c r="G3955" s="35">
        <v>3953</v>
      </c>
      <c r="H3955" s="239">
        <f t="shared" ca="1" si="74"/>
        <v>3.6444206279582801E-2</v>
      </c>
    </row>
    <row r="3956" spans="7:8" x14ac:dyDescent="0.3">
      <c r="G3956" s="35">
        <v>3954</v>
      </c>
      <c r="H3956" s="239">
        <f t="shared" ca="1" si="74"/>
        <v>-4.2092789000018477E-2</v>
      </c>
    </row>
    <row r="3957" spans="7:8" x14ac:dyDescent="0.3">
      <c r="G3957" s="35">
        <v>3955</v>
      </c>
      <c r="H3957" s="239">
        <f t="shared" ca="1" si="74"/>
        <v>-2.6086267879343525E-2</v>
      </c>
    </row>
    <row r="3958" spans="7:8" x14ac:dyDescent="0.3">
      <c r="G3958" s="35">
        <v>3956</v>
      </c>
      <c r="H3958" s="239">
        <f t="shared" ca="1" si="74"/>
        <v>5.4884241630166461E-2</v>
      </c>
    </row>
    <row r="3959" spans="7:8" x14ac:dyDescent="0.3">
      <c r="G3959" s="35">
        <v>3957</v>
      </c>
      <c r="H3959" s="239">
        <f t="shared" ca="1" si="74"/>
        <v>-3.5289189763052002E-2</v>
      </c>
    </row>
    <row r="3960" spans="7:8" x14ac:dyDescent="0.3">
      <c r="G3960" s="35">
        <v>3958</v>
      </c>
      <c r="H3960" s="239">
        <f t="shared" ca="1" si="74"/>
        <v>-7.3777896323907839E-3</v>
      </c>
    </row>
    <row r="3961" spans="7:8" x14ac:dyDescent="0.3">
      <c r="G3961" s="35">
        <v>3959</v>
      </c>
      <c r="H3961" s="239">
        <f t="shared" ca="1" si="74"/>
        <v>-1.7477299387791512E-2</v>
      </c>
    </row>
    <row r="3962" spans="7:8" x14ac:dyDescent="0.3">
      <c r="G3962" s="35">
        <v>3960</v>
      </c>
      <c r="H3962" s="239">
        <f t="shared" ca="1" si="74"/>
        <v>5.5613701349134974E-3</v>
      </c>
    </row>
    <row r="3963" spans="7:8" x14ac:dyDescent="0.3">
      <c r="G3963" s="35">
        <v>3961</v>
      </c>
      <c r="H3963" s="239">
        <f t="shared" ca="1" si="74"/>
        <v>-2.6565880788223552E-2</v>
      </c>
    </row>
    <row r="3964" spans="7:8" x14ac:dyDescent="0.3">
      <c r="G3964" s="35">
        <v>3962</v>
      </c>
      <c r="H3964" s="239">
        <f t="shared" ca="1" si="74"/>
        <v>4.6410141974265011E-3</v>
      </c>
    </row>
    <row r="3965" spans="7:8" x14ac:dyDescent="0.3">
      <c r="G3965" s="35">
        <v>3963</v>
      </c>
      <c r="H3965" s="239">
        <f t="shared" ca="1" si="74"/>
        <v>-7.1516503268741496E-2</v>
      </c>
    </row>
    <row r="3966" spans="7:8" x14ac:dyDescent="0.3">
      <c r="G3966" s="35">
        <v>3964</v>
      </c>
      <c r="H3966" s="239">
        <f t="shared" ca="1" si="74"/>
        <v>1.0317890501771773E-2</v>
      </c>
    </row>
    <row r="3967" spans="7:8" x14ac:dyDescent="0.3">
      <c r="G3967" s="35">
        <v>3965</v>
      </c>
      <c r="H3967" s="239">
        <f t="shared" ca="1" si="74"/>
        <v>3.3610849092299278E-2</v>
      </c>
    </row>
    <row r="3968" spans="7:8" x14ac:dyDescent="0.3">
      <c r="G3968" s="35">
        <v>3966</v>
      </c>
      <c r="H3968" s="239">
        <f t="shared" ca="1" si="74"/>
        <v>-3.4231240469509622E-2</v>
      </c>
    </row>
    <row r="3969" spans="7:8" x14ac:dyDescent="0.3">
      <c r="G3969" s="35">
        <v>3967</v>
      </c>
      <c r="H3969" s="239">
        <f t="shared" ca="1" si="74"/>
        <v>0.10164711822828038</v>
      </c>
    </row>
    <row r="3970" spans="7:8" x14ac:dyDescent="0.3">
      <c r="G3970" s="35">
        <v>3968</v>
      </c>
      <c r="H3970" s="239">
        <f t="shared" ca="1" si="74"/>
        <v>5.1786516683695299E-2</v>
      </c>
    </row>
    <row r="3971" spans="7:8" x14ac:dyDescent="0.3">
      <c r="G3971" s="35">
        <v>3969</v>
      </c>
      <c r="H3971" s="239">
        <f t="shared" ca="1" si="74"/>
        <v>-1.7423406510697254E-2</v>
      </c>
    </row>
    <row r="3972" spans="7:8" x14ac:dyDescent="0.3">
      <c r="G3972" s="35">
        <v>3970</v>
      </c>
      <c r="H3972" s="239">
        <f t="shared" ref="H3972:H4035" ca="1" si="75">_xlfn.NORM.INV(RAND(),N$5,N$6)</f>
        <v>-8.274653299299474E-3</v>
      </c>
    </row>
    <row r="3973" spans="7:8" x14ac:dyDescent="0.3">
      <c r="G3973" s="35">
        <v>3971</v>
      </c>
      <c r="H3973" s="239">
        <f t="shared" ca="1" si="75"/>
        <v>7.1174139963435081E-3</v>
      </c>
    </row>
    <row r="3974" spans="7:8" x14ac:dyDescent="0.3">
      <c r="G3974" s="35">
        <v>3972</v>
      </c>
      <c r="H3974" s="239">
        <f t="shared" ca="1" si="75"/>
        <v>-5.0905404415520335E-2</v>
      </c>
    </row>
    <row r="3975" spans="7:8" x14ac:dyDescent="0.3">
      <c r="G3975" s="35">
        <v>3973</v>
      </c>
      <c r="H3975" s="239">
        <f t="shared" ca="1" si="75"/>
        <v>-8.4964336142787783E-3</v>
      </c>
    </row>
    <row r="3976" spans="7:8" x14ac:dyDescent="0.3">
      <c r="G3976" s="35">
        <v>3974</v>
      </c>
      <c r="H3976" s="239">
        <f t="shared" ca="1" si="75"/>
        <v>4.0326523372121257E-3</v>
      </c>
    </row>
    <row r="3977" spans="7:8" x14ac:dyDescent="0.3">
      <c r="G3977" s="35">
        <v>3975</v>
      </c>
      <c r="H3977" s="239">
        <f t="shared" ca="1" si="75"/>
        <v>4.7848937804442063E-2</v>
      </c>
    </row>
    <row r="3978" spans="7:8" x14ac:dyDescent="0.3">
      <c r="G3978" s="35">
        <v>3976</v>
      </c>
      <c r="H3978" s="239">
        <f t="shared" ca="1" si="75"/>
        <v>-4.5781314825489902E-2</v>
      </c>
    </row>
    <row r="3979" spans="7:8" x14ac:dyDescent="0.3">
      <c r="G3979" s="35">
        <v>3977</v>
      </c>
      <c r="H3979" s="239">
        <f t="shared" ca="1" si="75"/>
        <v>5.178842679810567E-2</v>
      </c>
    </row>
    <row r="3980" spans="7:8" x14ac:dyDescent="0.3">
      <c r="G3980" s="35">
        <v>3978</v>
      </c>
      <c r="H3980" s="239">
        <f t="shared" ca="1" si="75"/>
        <v>2.391889722358026E-2</v>
      </c>
    </row>
    <row r="3981" spans="7:8" x14ac:dyDescent="0.3">
      <c r="G3981" s="35">
        <v>3979</v>
      </c>
      <c r="H3981" s="239">
        <f t="shared" ca="1" si="75"/>
        <v>-1.418540382529938E-2</v>
      </c>
    </row>
    <row r="3982" spans="7:8" x14ac:dyDescent="0.3">
      <c r="G3982" s="35">
        <v>3980</v>
      </c>
      <c r="H3982" s="239">
        <f t="shared" ca="1" si="75"/>
        <v>-3.9095815744215189E-2</v>
      </c>
    </row>
    <row r="3983" spans="7:8" x14ac:dyDescent="0.3">
      <c r="G3983" s="35">
        <v>3981</v>
      </c>
      <c r="H3983" s="239">
        <f t="shared" ca="1" si="75"/>
        <v>3.1889770459271168E-2</v>
      </c>
    </row>
    <row r="3984" spans="7:8" x14ac:dyDescent="0.3">
      <c r="G3984" s="35">
        <v>3982</v>
      </c>
      <c r="H3984" s="239">
        <f t="shared" ca="1" si="75"/>
        <v>4.5930960512929392E-3</v>
      </c>
    </row>
    <row r="3985" spans="7:8" x14ac:dyDescent="0.3">
      <c r="G3985" s="35">
        <v>3983</v>
      </c>
      <c r="H3985" s="239">
        <f t="shared" ca="1" si="75"/>
        <v>-1.8481502465434781E-2</v>
      </c>
    </row>
    <row r="3986" spans="7:8" x14ac:dyDescent="0.3">
      <c r="G3986" s="35">
        <v>3984</v>
      </c>
      <c r="H3986" s="239">
        <f t="shared" ca="1" si="75"/>
        <v>6.6085514164635406E-3</v>
      </c>
    </row>
    <row r="3987" spans="7:8" x14ac:dyDescent="0.3">
      <c r="G3987" s="35">
        <v>3985</v>
      </c>
      <c r="H3987" s="239">
        <f t="shared" ca="1" si="75"/>
        <v>1.1869412226380095E-2</v>
      </c>
    </row>
    <row r="3988" spans="7:8" x14ac:dyDescent="0.3">
      <c r="G3988" s="35">
        <v>3986</v>
      </c>
      <c r="H3988" s="239">
        <f t="shared" ca="1" si="75"/>
        <v>4.2106163036640578E-3</v>
      </c>
    </row>
    <row r="3989" spans="7:8" x14ac:dyDescent="0.3">
      <c r="G3989" s="35">
        <v>3987</v>
      </c>
      <c r="H3989" s="239">
        <f t="shared" ca="1" si="75"/>
        <v>-4.8483118840276798E-2</v>
      </c>
    </row>
    <row r="3990" spans="7:8" x14ac:dyDescent="0.3">
      <c r="G3990" s="35">
        <v>3988</v>
      </c>
      <c r="H3990" s="239">
        <f t="shared" ca="1" si="75"/>
        <v>6.6831162448860518E-3</v>
      </c>
    </row>
    <row r="3991" spans="7:8" x14ac:dyDescent="0.3">
      <c r="G3991" s="35">
        <v>3989</v>
      </c>
      <c r="H3991" s="239">
        <f t="shared" ca="1" si="75"/>
        <v>1.1579644688742095E-2</v>
      </c>
    </row>
    <row r="3992" spans="7:8" x14ac:dyDescent="0.3">
      <c r="G3992" s="35">
        <v>3990</v>
      </c>
      <c r="H3992" s="239">
        <f t="shared" ca="1" si="75"/>
        <v>-1.2140076873592063E-2</v>
      </c>
    </row>
    <row r="3993" spans="7:8" x14ac:dyDescent="0.3">
      <c r="G3993" s="35">
        <v>3991</v>
      </c>
      <c r="H3993" s="239">
        <f t="shared" ca="1" si="75"/>
        <v>1.4222060917696667E-2</v>
      </c>
    </row>
    <row r="3994" spans="7:8" x14ac:dyDescent="0.3">
      <c r="G3994" s="35">
        <v>3992</v>
      </c>
      <c r="H3994" s="239">
        <f t="shared" ca="1" si="75"/>
        <v>4.0942193603807089E-2</v>
      </c>
    </row>
    <row r="3995" spans="7:8" x14ac:dyDescent="0.3">
      <c r="G3995" s="35">
        <v>3993</v>
      </c>
      <c r="H3995" s="239">
        <f t="shared" ca="1" si="75"/>
        <v>-8.9367595949472935E-4</v>
      </c>
    </row>
    <row r="3996" spans="7:8" x14ac:dyDescent="0.3">
      <c r="G3996" s="35">
        <v>3994</v>
      </c>
      <c r="H3996" s="239">
        <f t="shared" ca="1" si="75"/>
        <v>4.0614753698567416E-2</v>
      </c>
    </row>
    <row r="3997" spans="7:8" x14ac:dyDescent="0.3">
      <c r="G3997" s="35">
        <v>3995</v>
      </c>
      <c r="H3997" s="239">
        <f t="shared" ca="1" si="75"/>
        <v>6.8905617461247848E-2</v>
      </c>
    </row>
    <row r="3998" spans="7:8" x14ac:dyDescent="0.3">
      <c r="G3998" s="35">
        <v>3996</v>
      </c>
      <c r="H3998" s="239">
        <f t="shared" ca="1" si="75"/>
        <v>4.798038893192421E-2</v>
      </c>
    </row>
    <row r="3999" spans="7:8" x14ac:dyDescent="0.3">
      <c r="G3999" s="35">
        <v>3997</v>
      </c>
      <c r="H3999" s="239">
        <f t="shared" ca="1" si="75"/>
        <v>8.4738578763148803E-2</v>
      </c>
    </row>
    <row r="4000" spans="7:8" x14ac:dyDescent="0.3">
      <c r="G4000" s="35">
        <v>3998</v>
      </c>
      <c r="H4000" s="239">
        <f t="shared" ca="1" si="75"/>
        <v>-4.0264741373503235E-2</v>
      </c>
    </row>
    <row r="4001" spans="7:8" x14ac:dyDescent="0.3">
      <c r="G4001" s="35">
        <v>3999</v>
      </c>
      <c r="H4001" s="239">
        <f t="shared" ca="1" si="75"/>
        <v>-2.2237030895286451E-2</v>
      </c>
    </row>
    <row r="4002" spans="7:8" x14ac:dyDescent="0.3">
      <c r="G4002" s="35">
        <v>4000</v>
      </c>
      <c r="H4002" s="239">
        <f t="shared" ca="1" si="75"/>
        <v>-3.2766783018387986E-2</v>
      </c>
    </row>
    <row r="4003" spans="7:8" x14ac:dyDescent="0.3">
      <c r="G4003" s="35">
        <v>4001</v>
      </c>
      <c r="H4003" s="239">
        <f t="shared" ca="1" si="75"/>
        <v>1.2182222993370729E-2</v>
      </c>
    </row>
    <row r="4004" spans="7:8" x14ac:dyDescent="0.3">
      <c r="G4004" s="35">
        <v>4002</v>
      </c>
      <c r="H4004" s="239">
        <f t="shared" ca="1" si="75"/>
        <v>8.4373873314112884E-3</v>
      </c>
    </row>
    <row r="4005" spans="7:8" x14ac:dyDescent="0.3">
      <c r="G4005" s="35">
        <v>4003</v>
      </c>
      <c r="H4005" s="239">
        <f t="shared" ca="1" si="75"/>
        <v>-0.11416891771714709</v>
      </c>
    </row>
    <row r="4006" spans="7:8" x14ac:dyDescent="0.3">
      <c r="G4006" s="35">
        <v>4004</v>
      </c>
      <c r="H4006" s="239">
        <f t="shared" ca="1" si="75"/>
        <v>-1.594207683644263E-2</v>
      </c>
    </row>
    <row r="4007" spans="7:8" x14ac:dyDescent="0.3">
      <c r="G4007" s="35">
        <v>4005</v>
      </c>
      <c r="H4007" s="239">
        <f t="shared" ca="1" si="75"/>
        <v>-2.7302862495002952E-2</v>
      </c>
    </row>
    <row r="4008" spans="7:8" x14ac:dyDescent="0.3">
      <c r="G4008" s="35">
        <v>4006</v>
      </c>
      <c r="H4008" s="239">
        <f t="shared" ca="1" si="75"/>
        <v>1.59558749868399E-2</v>
      </c>
    </row>
    <row r="4009" spans="7:8" x14ac:dyDescent="0.3">
      <c r="G4009" s="35">
        <v>4007</v>
      </c>
      <c r="H4009" s="239">
        <f t="shared" ca="1" si="75"/>
        <v>2.3025469808180085E-2</v>
      </c>
    </row>
    <row r="4010" spans="7:8" x14ac:dyDescent="0.3">
      <c r="G4010" s="35">
        <v>4008</v>
      </c>
      <c r="H4010" s="239">
        <f t="shared" ca="1" si="75"/>
        <v>2.2820799110275375E-2</v>
      </c>
    </row>
    <row r="4011" spans="7:8" x14ac:dyDescent="0.3">
      <c r="G4011" s="35">
        <v>4009</v>
      </c>
      <c r="H4011" s="239">
        <f t="shared" ca="1" si="75"/>
        <v>3.1886878503190857E-2</v>
      </c>
    </row>
    <row r="4012" spans="7:8" x14ac:dyDescent="0.3">
      <c r="G4012" s="35">
        <v>4010</v>
      </c>
      <c r="H4012" s="239">
        <f t="shared" ca="1" si="75"/>
        <v>-8.8114960166441958E-4</v>
      </c>
    </row>
    <row r="4013" spans="7:8" x14ac:dyDescent="0.3">
      <c r="G4013" s="35">
        <v>4011</v>
      </c>
      <c r="H4013" s="239">
        <f t="shared" ca="1" si="75"/>
        <v>-1.8141135499385057E-2</v>
      </c>
    </row>
    <row r="4014" spans="7:8" x14ac:dyDescent="0.3">
      <c r="G4014" s="35">
        <v>4012</v>
      </c>
      <c r="H4014" s="239">
        <f t="shared" ca="1" si="75"/>
        <v>2.8914803508351451E-2</v>
      </c>
    </row>
    <row r="4015" spans="7:8" x14ac:dyDescent="0.3">
      <c r="G4015" s="35">
        <v>4013</v>
      </c>
      <c r="H4015" s="239">
        <f t="shared" ca="1" si="75"/>
        <v>-3.4699431422576081E-2</v>
      </c>
    </row>
    <row r="4016" spans="7:8" x14ac:dyDescent="0.3">
      <c r="G4016" s="35">
        <v>4014</v>
      </c>
      <c r="H4016" s="239">
        <f t="shared" ca="1" si="75"/>
        <v>-3.388899798944355E-3</v>
      </c>
    </row>
    <row r="4017" spans="7:8" x14ac:dyDescent="0.3">
      <c r="G4017" s="35">
        <v>4015</v>
      </c>
      <c r="H4017" s="239">
        <f t="shared" ca="1" si="75"/>
        <v>-2.316504672356539E-2</v>
      </c>
    </row>
    <row r="4018" spans="7:8" x14ac:dyDescent="0.3">
      <c r="G4018" s="35">
        <v>4016</v>
      </c>
      <c r="H4018" s="239">
        <f t="shared" ca="1" si="75"/>
        <v>7.8617849562883629E-3</v>
      </c>
    </row>
    <row r="4019" spans="7:8" x14ac:dyDescent="0.3">
      <c r="G4019" s="35">
        <v>4017</v>
      </c>
      <c r="H4019" s="239">
        <f t="shared" ca="1" si="75"/>
        <v>-3.736880562384564E-3</v>
      </c>
    </row>
    <row r="4020" spans="7:8" x14ac:dyDescent="0.3">
      <c r="G4020" s="35">
        <v>4018</v>
      </c>
      <c r="H4020" s="239">
        <f t="shared" ca="1" si="75"/>
        <v>1.3803281603083797E-3</v>
      </c>
    </row>
    <row r="4021" spans="7:8" x14ac:dyDescent="0.3">
      <c r="G4021" s="35">
        <v>4019</v>
      </c>
      <c r="H4021" s="239">
        <f t="shared" ca="1" si="75"/>
        <v>2.5964796245684138E-2</v>
      </c>
    </row>
    <row r="4022" spans="7:8" x14ac:dyDescent="0.3">
      <c r="G4022" s="35">
        <v>4020</v>
      </c>
      <c r="H4022" s="239">
        <f t="shared" ca="1" si="75"/>
        <v>3.1153681278714335E-2</v>
      </c>
    </row>
    <row r="4023" spans="7:8" x14ac:dyDescent="0.3">
      <c r="G4023" s="35">
        <v>4021</v>
      </c>
      <c r="H4023" s="239">
        <f t="shared" ca="1" si="75"/>
        <v>9.3819689677162796E-3</v>
      </c>
    </row>
    <row r="4024" spans="7:8" x14ac:dyDescent="0.3">
      <c r="G4024" s="35">
        <v>4022</v>
      </c>
      <c r="H4024" s="239">
        <f t="shared" ca="1" si="75"/>
        <v>-2.1946322679137903E-2</v>
      </c>
    </row>
    <row r="4025" spans="7:8" x14ac:dyDescent="0.3">
      <c r="G4025" s="35">
        <v>4023</v>
      </c>
      <c r="H4025" s="239">
        <f t="shared" ca="1" si="75"/>
        <v>3.0679561511112105E-3</v>
      </c>
    </row>
    <row r="4026" spans="7:8" x14ac:dyDescent="0.3">
      <c r="G4026" s="35">
        <v>4024</v>
      </c>
      <c r="H4026" s="239">
        <f t="shared" ca="1" si="75"/>
        <v>-8.0908340677189987E-3</v>
      </c>
    </row>
    <row r="4027" spans="7:8" x14ac:dyDescent="0.3">
      <c r="G4027" s="35">
        <v>4025</v>
      </c>
      <c r="H4027" s="239">
        <f t="shared" ca="1" si="75"/>
        <v>-3.7419048623813359E-2</v>
      </c>
    </row>
    <row r="4028" spans="7:8" x14ac:dyDescent="0.3">
      <c r="G4028" s="35">
        <v>4026</v>
      </c>
      <c r="H4028" s="239">
        <f t="shared" ca="1" si="75"/>
        <v>-5.5705661018785775E-3</v>
      </c>
    </row>
    <row r="4029" spans="7:8" x14ac:dyDescent="0.3">
      <c r="G4029" s="35">
        <v>4027</v>
      </c>
      <c r="H4029" s="239">
        <f t="shared" ca="1" si="75"/>
        <v>2.5175087140895384E-2</v>
      </c>
    </row>
    <row r="4030" spans="7:8" x14ac:dyDescent="0.3">
      <c r="G4030" s="35">
        <v>4028</v>
      </c>
      <c r="H4030" s="239">
        <f t="shared" ca="1" si="75"/>
        <v>1.0983367745056434E-2</v>
      </c>
    </row>
    <row r="4031" spans="7:8" x14ac:dyDescent="0.3">
      <c r="G4031" s="35">
        <v>4029</v>
      </c>
      <c r="H4031" s="239">
        <f t="shared" ca="1" si="75"/>
        <v>7.1857143536047184E-4</v>
      </c>
    </row>
    <row r="4032" spans="7:8" x14ac:dyDescent="0.3">
      <c r="G4032" s="35">
        <v>4030</v>
      </c>
      <c r="H4032" s="239">
        <f t="shared" ca="1" si="75"/>
        <v>5.778911558952065E-2</v>
      </c>
    </row>
    <row r="4033" spans="7:8" x14ac:dyDescent="0.3">
      <c r="G4033" s="35">
        <v>4031</v>
      </c>
      <c r="H4033" s="239">
        <f t="shared" ca="1" si="75"/>
        <v>3.8174498348665403E-2</v>
      </c>
    </row>
    <row r="4034" spans="7:8" x14ac:dyDescent="0.3">
      <c r="G4034" s="35">
        <v>4032</v>
      </c>
      <c r="H4034" s="239">
        <f t="shared" ca="1" si="75"/>
        <v>2.5513075418667477E-3</v>
      </c>
    </row>
    <row r="4035" spans="7:8" x14ac:dyDescent="0.3">
      <c r="G4035" s="35">
        <v>4033</v>
      </c>
      <c r="H4035" s="239">
        <f t="shared" ca="1" si="75"/>
        <v>2.7272273259337364E-2</v>
      </c>
    </row>
    <row r="4036" spans="7:8" x14ac:dyDescent="0.3">
      <c r="G4036" s="35">
        <v>4034</v>
      </c>
      <c r="H4036" s="239">
        <f t="shared" ref="H4036:H4099" ca="1" si="76">_xlfn.NORM.INV(RAND(),N$5,N$6)</f>
        <v>-7.3654252827908455E-3</v>
      </c>
    </row>
    <row r="4037" spans="7:8" x14ac:dyDescent="0.3">
      <c r="G4037" s="35">
        <v>4035</v>
      </c>
      <c r="H4037" s="239">
        <f t="shared" ca="1" si="76"/>
        <v>1.571748094739555E-2</v>
      </c>
    </row>
    <row r="4038" spans="7:8" x14ac:dyDescent="0.3">
      <c r="G4038" s="35">
        <v>4036</v>
      </c>
      <c r="H4038" s="239">
        <f t="shared" ca="1" si="76"/>
        <v>-1.0043244510385959E-2</v>
      </c>
    </row>
    <row r="4039" spans="7:8" x14ac:dyDescent="0.3">
      <c r="G4039" s="35">
        <v>4037</v>
      </c>
      <c r="H4039" s="239">
        <f t="shared" ca="1" si="76"/>
        <v>0.10020861662981376</v>
      </c>
    </row>
    <row r="4040" spans="7:8" x14ac:dyDescent="0.3">
      <c r="G4040" s="35">
        <v>4038</v>
      </c>
      <c r="H4040" s="239">
        <f t="shared" ca="1" si="76"/>
        <v>-4.7020958744194187E-2</v>
      </c>
    </row>
    <row r="4041" spans="7:8" x14ac:dyDescent="0.3">
      <c r="G4041" s="35">
        <v>4039</v>
      </c>
      <c r="H4041" s="239">
        <f t="shared" ca="1" si="76"/>
        <v>-5.3786128305669005E-3</v>
      </c>
    </row>
    <row r="4042" spans="7:8" x14ac:dyDescent="0.3">
      <c r="G4042" s="35">
        <v>4040</v>
      </c>
      <c r="H4042" s="239">
        <f t="shared" ca="1" si="76"/>
        <v>-4.0019888736225868E-2</v>
      </c>
    </row>
    <row r="4043" spans="7:8" x14ac:dyDescent="0.3">
      <c r="G4043" s="35">
        <v>4041</v>
      </c>
      <c r="H4043" s="239">
        <f t="shared" ca="1" si="76"/>
        <v>2.651649281669128E-2</v>
      </c>
    </row>
    <row r="4044" spans="7:8" x14ac:dyDescent="0.3">
      <c r="G4044" s="35">
        <v>4042</v>
      </c>
      <c r="H4044" s="239">
        <f t="shared" ca="1" si="76"/>
        <v>-1.2658443875503737E-2</v>
      </c>
    </row>
    <row r="4045" spans="7:8" x14ac:dyDescent="0.3">
      <c r="G4045" s="35">
        <v>4043</v>
      </c>
      <c r="H4045" s="239">
        <f t="shared" ca="1" si="76"/>
        <v>-2.9028346780489375E-2</v>
      </c>
    </row>
    <row r="4046" spans="7:8" x14ac:dyDescent="0.3">
      <c r="G4046" s="35">
        <v>4044</v>
      </c>
      <c r="H4046" s="239">
        <f t="shared" ca="1" si="76"/>
        <v>-3.3381207402790859E-2</v>
      </c>
    </row>
    <row r="4047" spans="7:8" x14ac:dyDescent="0.3">
      <c r="G4047" s="35">
        <v>4045</v>
      </c>
      <c r="H4047" s="239">
        <f t="shared" ca="1" si="76"/>
        <v>-2.1941818148641806E-2</v>
      </c>
    </row>
    <row r="4048" spans="7:8" x14ac:dyDescent="0.3">
      <c r="G4048" s="35">
        <v>4046</v>
      </c>
      <c r="H4048" s="239">
        <f t="shared" ca="1" si="76"/>
        <v>-7.0010174214322667E-3</v>
      </c>
    </row>
    <row r="4049" spans="7:8" x14ac:dyDescent="0.3">
      <c r="G4049" s="35">
        <v>4047</v>
      </c>
      <c r="H4049" s="239">
        <f t="shared" ca="1" si="76"/>
        <v>-1.5066326343034359E-2</v>
      </c>
    </row>
    <row r="4050" spans="7:8" x14ac:dyDescent="0.3">
      <c r="G4050" s="35">
        <v>4048</v>
      </c>
      <c r="H4050" s="239">
        <f t="shared" ca="1" si="76"/>
        <v>-9.9453240063953785E-2</v>
      </c>
    </row>
    <row r="4051" spans="7:8" x14ac:dyDescent="0.3">
      <c r="G4051" s="35">
        <v>4049</v>
      </c>
      <c r="H4051" s="239">
        <f t="shared" ca="1" si="76"/>
        <v>2.7384236303948282E-3</v>
      </c>
    </row>
    <row r="4052" spans="7:8" x14ac:dyDescent="0.3">
      <c r="G4052" s="35">
        <v>4050</v>
      </c>
      <c r="H4052" s="239">
        <f t="shared" ca="1" si="76"/>
        <v>5.1692388910393259E-4</v>
      </c>
    </row>
    <row r="4053" spans="7:8" x14ac:dyDescent="0.3">
      <c r="G4053" s="35">
        <v>4051</v>
      </c>
      <c r="H4053" s="239">
        <f t="shared" ca="1" si="76"/>
        <v>3.8824731403665658E-2</v>
      </c>
    </row>
    <row r="4054" spans="7:8" x14ac:dyDescent="0.3">
      <c r="G4054" s="35">
        <v>4052</v>
      </c>
      <c r="H4054" s="239">
        <f t="shared" ca="1" si="76"/>
        <v>-4.9231772866866422E-3</v>
      </c>
    </row>
    <row r="4055" spans="7:8" x14ac:dyDescent="0.3">
      <c r="G4055" s="35">
        <v>4053</v>
      </c>
      <c r="H4055" s="239">
        <f t="shared" ca="1" si="76"/>
        <v>1.9719883450998135E-2</v>
      </c>
    </row>
    <row r="4056" spans="7:8" x14ac:dyDescent="0.3">
      <c r="G4056" s="35">
        <v>4054</v>
      </c>
      <c r="H4056" s="239">
        <f t="shared" ca="1" si="76"/>
        <v>-1.8524394336664599E-2</v>
      </c>
    </row>
    <row r="4057" spans="7:8" x14ac:dyDescent="0.3">
      <c r="G4057" s="35">
        <v>4055</v>
      </c>
      <c r="H4057" s="239">
        <f t="shared" ca="1" si="76"/>
        <v>1.801097757801124E-2</v>
      </c>
    </row>
    <row r="4058" spans="7:8" x14ac:dyDescent="0.3">
      <c r="G4058" s="35">
        <v>4056</v>
      </c>
      <c r="H4058" s="239">
        <f t="shared" ca="1" si="76"/>
        <v>-8.2200645395429928E-3</v>
      </c>
    </row>
    <row r="4059" spans="7:8" x14ac:dyDescent="0.3">
      <c r="G4059" s="35">
        <v>4057</v>
      </c>
      <c r="H4059" s="239">
        <f t="shared" ca="1" si="76"/>
        <v>5.7937903265384725E-3</v>
      </c>
    </row>
    <row r="4060" spans="7:8" x14ac:dyDescent="0.3">
      <c r="G4060" s="35">
        <v>4058</v>
      </c>
      <c r="H4060" s="239">
        <f t="shared" ca="1" si="76"/>
        <v>1.3544446605095583E-4</v>
      </c>
    </row>
    <row r="4061" spans="7:8" x14ac:dyDescent="0.3">
      <c r="G4061" s="35">
        <v>4059</v>
      </c>
      <c r="H4061" s="239">
        <f t="shared" ca="1" si="76"/>
        <v>2.8151290101770095E-2</v>
      </c>
    </row>
    <row r="4062" spans="7:8" x14ac:dyDescent="0.3">
      <c r="G4062" s="35">
        <v>4060</v>
      </c>
      <c r="H4062" s="239">
        <f t="shared" ca="1" si="76"/>
        <v>-2.6388398069619817E-2</v>
      </c>
    </row>
    <row r="4063" spans="7:8" x14ac:dyDescent="0.3">
      <c r="G4063" s="35">
        <v>4061</v>
      </c>
      <c r="H4063" s="239">
        <f t="shared" ca="1" si="76"/>
        <v>-1.5395930303329246E-2</v>
      </c>
    </row>
    <row r="4064" spans="7:8" x14ac:dyDescent="0.3">
      <c r="G4064" s="35">
        <v>4062</v>
      </c>
      <c r="H4064" s="239">
        <f t="shared" ca="1" si="76"/>
        <v>-1.1227466382909616E-2</v>
      </c>
    </row>
    <row r="4065" spans="7:8" x14ac:dyDescent="0.3">
      <c r="G4065" s="35">
        <v>4063</v>
      </c>
      <c r="H4065" s="239">
        <f t="shared" ca="1" si="76"/>
        <v>2.6648906930777809E-2</v>
      </c>
    </row>
    <row r="4066" spans="7:8" x14ac:dyDescent="0.3">
      <c r="G4066" s="35">
        <v>4064</v>
      </c>
      <c r="H4066" s="239">
        <f t="shared" ca="1" si="76"/>
        <v>-5.2840256885881134E-2</v>
      </c>
    </row>
    <row r="4067" spans="7:8" x14ac:dyDescent="0.3">
      <c r="G4067" s="35">
        <v>4065</v>
      </c>
      <c r="H4067" s="239">
        <f t="shared" ca="1" si="76"/>
        <v>-1.996656148354709E-3</v>
      </c>
    </row>
    <row r="4068" spans="7:8" x14ac:dyDescent="0.3">
      <c r="G4068" s="35">
        <v>4066</v>
      </c>
      <c r="H4068" s="239">
        <f t="shared" ca="1" si="76"/>
        <v>3.4284029694779928E-3</v>
      </c>
    </row>
    <row r="4069" spans="7:8" x14ac:dyDescent="0.3">
      <c r="G4069" s="35">
        <v>4067</v>
      </c>
      <c r="H4069" s="239">
        <f t="shared" ca="1" si="76"/>
        <v>5.6118296667584555E-2</v>
      </c>
    </row>
    <row r="4070" spans="7:8" x14ac:dyDescent="0.3">
      <c r="G4070" s="35">
        <v>4068</v>
      </c>
      <c r="H4070" s="239">
        <f t="shared" ca="1" si="76"/>
        <v>2.0896112015897465E-3</v>
      </c>
    </row>
    <row r="4071" spans="7:8" x14ac:dyDescent="0.3">
      <c r="G4071" s="35">
        <v>4069</v>
      </c>
      <c r="H4071" s="239">
        <f t="shared" ca="1" si="76"/>
        <v>5.2920875141280379E-3</v>
      </c>
    </row>
    <row r="4072" spans="7:8" x14ac:dyDescent="0.3">
      <c r="G4072" s="35">
        <v>4070</v>
      </c>
      <c r="H4072" s="239">
        <f t="shared" ca="1" si="76"/>
        <v>-3.2277319352884649E-3</v>
      </c>
    </row>
    <row r="4073" spans="7:8" x14ac:dyDescent="0.3">
      <c r="G4073" s="35">
        <v>4071</v>
      </c>
      <c r="H4073" s="239">
        <f t="shared" ca="1" si="76"/>
        <v>1.8047906968882199E-2</v>
      </c>
    </row>
    <row r="4074" spans="7:8" x14ac:dyDescent="0.3">
      <c r="G4074" s="35">
        <v>4072</v>
      </c>
      <c r="H4074" s="239">
        <f t="shared" ca="1" si="76"/>
        <v>-4.8818656006414642E-2</v>
      </c>
    </row>
    <row r="4075" spans="7:8" x14ac:dyDescent="0.3">
      <c r="G4075" s="35">
        <v>4073</v>
      </c>
      <c r="H4075" s="239">
        <f t="shared" ca="1" si="76"/>
        <v>-4.298347432855525E-3</v>
      </c>
    </row>
    <row r="4076" spans="7:8" x14ac:dyDescent="0.3">
      <c r="G4076" s="35">
        <v>4074</v>
      </c>
      <c r="H4076" s="239">
        <f t="shared" ca="1" si="76"/>
        <v>3.8548252816346017E-2</v>
      </c>
    </row>
    <row r="4077" spans="7:8" x14ac:dyDescent="0.3">
      <c r="G4077" s="35">
        <v>4075</v>
      </c>
      <c r="H4077" s="239">
        <f t="shared" ca="1" si="76"/>
        <v>-8.7067149834677698E-3</v>
      </c>
    </row>
    <row r="4078" spans="7:8" x14ac:dyDescent="0.3">
      <c r="G4078" s="35">
        <v>4076</v>
      </c>
      <c r="H4078" s="239">
        <f t="shared" ca="1" si="76"/>
        <v>3.6045040372744558E-2</v>
      </c>
    </row>
    <row r="4079" spans="7:8" x14ac:dyDescent="0.3">
      <c r="G4079" s="35">
        <v>4077</v>
      </c>
      <c r="H4079" s="239">
        <f t="shared" ca="1" si="76"/>
        <v>7.8895659345891329E-3</v>
      </c>
    </row>
    <row r="4080" spans="7:8" x14ac:dyDescent="0.3">
      <c r="G4080" s="35">
        <v>4078</v>
      </c>
      <c r="H4080" s="239">
        <f t="shared" ca="1" si="76"/>
        <v>3.8292705992838592E-2</v>
      </c>
    </row>
    <row r="4081" spans="7:8" x14ac:dyDescent="0.3">
      <c r="G4081" s="35">
        <v>4079</v>
      </c>
      <c r="H4081" s="239">
        <f t="shared" ca="1" si="76"/>
        <v>3.5846999089726335E-2</v>
      </c>
    </row>
    <row r="4082" spans="7:8" x14ac:dyDescent="0.3">
      <c r="G4082" s="35">
        <v>4080</v>
      </c>
      <c r="H4082" s="239">
        <f t="shared" ca="1" si="76"/>
        <v>4.356804672217187E-2</v>
      </c>
    </row>
    <row r="4083" spans="7:8" x14ac:dyDescent="0.3">
      <c r="G4083" s="35">
        <v>4081</v>
      </c>
      <c r="H4083" s="239">
        <f t="shared" ca="1" si="76"/>
        <v>-2.9686163004319158E-2</v>
      </c>
    </row>
    <row r="4084" spans="7:8" x14ac:dyDescent="0.3">
      <c r="G4084" s="35">
        <v>4082</v>
      </c>
      <c r="H4084" s="239">
        <f t="shared" ca="1" si="76"/>
        <v>1.5690221924286096E-2</v>
      </c>
    </row>
    <row r="4085" spans="7:8" x14ac:dyDescent="0.3">
      <c r="G4085" s="35">
        <v>4083</v>
      </c>
      <c r="H4085" s="239">
        <f t="shared" ca="1" si="76"/>
        <v>-5.5364071686238053E-2</v>
      </c>
    </row>
    <row r="4086" spans="7:8" x14ac:dyDescent="0.3">
      <c r="G4086" s="35">
        <v>4084</v>
      </c>
      <c r="H4086" s="239">
        <f t="shared" ca="1" si="76"/>
        <v>9.6917750383039222E-3</v>
      </c>
    </row>
    <row r="4087" spans="7:8" x14ac:dyDescent="0.3">
      <c r="G4087" s="35">
        <v>4085</v>
      </c>
      <c r="H4087" s="239">
        <f t="shared" ca="1" si="76"/>
        <v>6.4623155463255861E-3</v>
      </c>
    </row>
    <row r="4088" spans="7:8" x14ac:dyDescent="0.3">
      <c r="G4088" s="35">
        <v>4086</v>
      </c>
      <c r="H4088" s="239">
        <f t="shared" ca="1" si="76"/>
        <v>1.8205675397864437E-2</v>
      </c>
    </row>
    <row r="4089" spans="7:8" x14ac:dyDescent="0.3">
      <c r="G4089" s="35">
        <v>4087</v>
      </c>
      <c r="H4089" s="239">
        <f t="shared" ca="1" si="76"/>
        <v>-2.2199770266077563E-2</v>
      </c>
    </row>
    <row r="4090" spans="7:8" x14ac:dyDescent="0.3">
      <c r="G4090" s="35">
        <v>4088</v>
      </c>
      <c r="H4090" s="239">
        <f t="shared" ca="1" si="76"/>
        <v>-1.4815891949166791E-2</v>
      </c>
    </row>
    <row r="4091" spans="7:8" x14ac:dyDescent="0.3">
      <c r="G4091" s="35">
        <v>4089</v>
      </c>
      <c r="H4091" s="239">
        <f t="shared" ca="1" si="76"/>
        <v>5.0530851744185569E-2</v>
      </c>
    </row>
    <row r="4092" spans="7:8" x14ac:dyDescent="0.3">
      <c r="G4092" s="35">
        <v>4090</v>
      </c>
      <c r="H4092" s="239">
        <f t="shared" ca="1" si="76"/>
        <v>5.9081353448758771E-3</v>
      </c>
    </row>
    <row r="4093" spans="7:8" x14ac:dyDescent="0.3">
      <c r="G4093" s="35">
        <v>4091</v>
      </c>
      <c r="H4093" s="239">
        <f t="shared" ca="1" si="76"/>
        <v>1.0738357129622279E-2</v>
      </c>
    </row>
    <row r="4094" spans="7:8" x14ac:dyDescent="0.3">
      <c r="G4094" s="35">
        <v>4092</v>
      </c>
      <c r="H4094" s="239">
        <f t="shared" ca="1" si="76"/>
        <v>3.2088166218469792E-2</v>
      </c>
    </row>
    <row r="4095" spans="7:8" x14ac:dyDescent="0.3">
      <c r="G4095" s="35">
        <v>4093</v>
      </c>
      <c r="H4095" s="239">
        <f t="shared" ca="1" si="76"/>
        <v>1.8888254679048186E-2</v>
      </c>
    </row>
    <row r="4096" spans="7:8" x14ac:dyDescent="0.3">
      <c r="G4096" s="35">
        <v>4094</v>
      </c>
      <c r="H4096" s="239">
        <f t="shared" ca="1" si="76"/>
        <v>-6.4126533061076504E-2</v>
      </c>
    </row>
    <row r="4097" spans="7:8" x14ac:dyDescent="0.3">
      <c r="G4097" s="35">
        <v>4095</v>
      </c>
      <c r="H4097" s="239">
        <f t="shared" ca="1" si="76"/>
        <v>-6.6102242739271261E-2</v>
      </c>
    </row>
    <row r="4098" spans="7:8" x14ac:dyDescent="0.3">
      <c r="G4098" s="35">
        <v>4096</v>
      </c>
      <c r="H4098" s="239">
        <f t="shared" ca="1" si="76"/>
        <v>1.0707583240947258E-2</v>
      </c>
    </row>
    <row r="4099" spans="7:8" x14ac:dyDescent="0.3">
      <c r="G4099" s="35">
        <v>4097</v>
      </c>
      <c r="H4099" s="239">
        <f t="shared" ca="1" si="76"/>
        <v>-4.9858922023930082E-3</v>
      </c>
    </row>
    <row r="4100" spans="7:8" x14ac:dyDescent="0.3">
      <c r="G4100" s="35">
        <v>4098</v>
      </c>
      <c r="H4100" s="239">
        <f t="shared" ref="H4100:H4163" ca="1" si="77">_xlfn.NORM.INV(RAND(),N$5,N$6)</f>
        <v>6.0446564416413585E-2</v>
      </c>
    </row>
    <row r="4101" spans="7:8" x14ac:dyDescent="0.3">
      <c r="G4101" s="35">
        <v>4099</v>
      </c>
      <c r="H4101" s="239">
        <f t="shared" ca="1" si="77"/>
        <v>-3.5765243077765692E-2</v>
      </c>
    </row>
    <row r="4102" spans="7:8" x14ac:dyDescent="0.3">
      <c r="G4102" s="35">
        <v>4100</v>
      </c>
      <c r="H4102" s="239">
        <f t="shared" ca="1" si="77"/>
        <v>1.8663369209551368E-2</v>
      </c>
    </row>
    <row r="4103" spans="7:8" x14ac:dyDescent="0.3">
      <c r="G4103" s="35">
        <v>4101</v>
      </c>
      <c r="H4103" s="239">
        <f t="shared" ca="1" si="77"/>
        <v>4.1652826272654389E-2</v>
      </c>
    </row>
    <row r="4104" spans="7:8" x14ac:dyDescent="0.3">
      <c r="G4104" s="35">
        <v>4102</v>
      </c>
      <c r="H4104" s="239">
        <f t="shared" ca="1" si="77"/>
        <v>3.3083917654587085E-3</v>
      </c>
    </row>
    <row r="4105" spans="7:8" x14ac:dyDescent="0.3">
      <c r="G4105" s="35">
        <v>4103</v>
      </c>
      <c r="H4105" s="239">
        <f t="shared" ca="1" si="77"/>
        <v>-2.2800325860050815E-2</v>
      </c>
    </row>
    <row r="4106" spans="7:8" x14ac:dyDescent="0.3">
      <c r="G4106" s="35">
        <v>4104</v>
      </c>
      <c r="H4106" s="239">
        <f t="shared" ca="1" si="77"/>
        <v>-1.0006393425942266E-2</v>
      </c>
    </row>
    <row r="4107" spans="7:8" x14ac:dyDescent="0.3">
      <c r="G4107" s="35">
        <v>4105</v>
      </c>
      <c r="H4107" s="239">
        <f t="shared" ca="1" si="77"/>
        <v>2.2206648095529902E-2</v>
      </c>
    </row>
    <row r="4108" spans="7:8" x14ac:dyDescent="0.3">
      <c r="G4108" s="35">
        <v>4106</v>
      </c>
      <c r="H4108" s="239">
        <f t="shared" ca="1" si="77"/>
        <v>1.9745557608768439E-2</v>
      </c>
    </row>
    <row r="4109" spans="7:8" x14ac:dyDescent="0.3">
      <c r="G4109" s="35">
        <v>4107</v>
      </c>
      <c r="H4109" s="239">
        <f t="shared" ca="1" si="77"/>
        <v>-4.1982078603224358E-2</v>
      </c>
    </row>
    <row r="4110" spans="7:8" x14ac:dyDescent="0.3">
      <c r="G4110" s="35">
        <v>4108</v>
      </c>
      <c r="H4110" s="239">
        <f t="shared" ca="1" si="77"/>
        <v>1.1330875562331127E-2</v>
      </c>
    </row>
    <row r="4111" spans="7:8" x14ac:dyDescent="0.3">
      <c r="G4111" s="35">
        <v>4109</v>
      </c>
      <c r="H4111" s="239">
        <f t="shared" ca="1" si="77"/>
        <v>-3.7803578684385761E-2</v>
      </c>
    </row>
    <row r="4112" spans="7:8" x14ac:dyDescent="0.3">
      <c r="G4112" s="35">
        <v>4110</v>
      </c>
      <c r="H4112" s="239">
        <f t="shared" ca="1" si="77"/>
        <v>3.542197231678406E-2</v>
      </c>
    </row>
    <row r="4113" spans="7:8" x14ac:dyDescent="0.3">
      <c r="G4113" s="35">
        <v>4111</v>
      </c>
      <c r="H4113" s="239">
        <f t="shared" ca="1" si="77"/>
        <v>-2.7934438095480643E-2</v>
      </c>
    </row>
    <row r="4114" spans="7:8" x14ac:dyDescent="0.3">
      <c r="G4114" s="35">
        <v>4112</v>
      </c>
      <c r="H4114" s="239">
        <f t="shared" ca="1" si="77"/>
        <v>-2.6857313307961525E-2</v>
      </c>
    </row>
    <row r="4115" spans="7:8" x14ac:dyDescent="0.3">
      <c r="G4115" s="35">
        <v>4113</v>
      </c>
      <c r="H4115" s="239">
        <f t="shared" ca="1" si="77"/>
        <v>6.4442097302041396E-2</v>
      </c>
    </row>
    <row r="4116" spans="7:8" x14ac:dyDescent="0.3">
      <c r="G4116" s="35">
        <v>4114</v>
      </c>
      <c r="H4116" s="239">
        <f t="shared" ca="1" si="77"/>
        <v>1.3009982263359008E-2</v>
      </c>
    </row>
    <row r="4117" spans="7:8" x14ac:dyDescent="0.3">
      <c r="G4117" s="35">
        <v>4115</v>
      </c>
      <c r="H4117" s="239">
        <f t="shared" ca="1" si="77"/>
        <v>-4.6534566441199701E-2</v>
      </c>
    </row>
    <row r="4118" spans="7:8" x14ac:dyDescent="0.3">
      <c r="G4118" s="35">
        <v>4116</v>
      </c>
      <c r="H4118" s="239">
        <f t="shared" ca="1" si="77"/>
        <v>-1.1387119449686393E-2</v>
      </c>
    </row>
    <row r="4119" spans="7:8" x14ac:dyDescent="0.3">
      <c r="G4119" s="35">
        <v>4117</v>
      </c>
      <c r="H4119" s="239">
        <f t="shared" ca="1" si="77"/>
        <v>-2.5291683197731549E-2</v>
      </c>
    </row>
    <row r="4120" spans="7:8" x14ac:dyDescent="0.3">
      <c r="G4120" s="35">
        <v>4118</v>
      </c>
      <c r="H4120" s="239">
        <f t="shared" ca="1" si="77"/>
        <v>1.7233136227300886E-2</v>
      </c>
    </row>
    <row r="4121" spans="7:8" x14ac:dyDescent="0.3">
      <c r="G4121" s="35">
        <v>4119</v>
      </c>
      <c r="H4121" s="239">
        <f t="shared" ca="1" si="77"/>
        <v>-3.8507186330607512E-2</v>
      </c>
    </row>
    <row r="4122" spans="7:8" x14ac:dyDescent="0.3">
      <c r="G4122" s="35">
        <v>4120</v>
      </c>
      <c r="H4122" s="239">
        <f t="shared" ca="1" si="77"/>
        <v>-1.1081809303704383E-2</v>
      </c>
    </row>
    <row r="4123" spans="7:8" x14ac:dyDescent="0.3">
      <c r="G4123" s="35">
        <v>4121</v>
      </c>
      <c r="H4123" s="239">
        <f t="shared" ca="1" si="77"/>
        <v>4.1406371133099812E-3</v>
      </c>
    </row>
    <row r="4124" spans="7:8" x14ac:dyDescent="0.3">
      <c r="G4124" s="35">
        <v>4122</v>
      </c>
      <c r="H4124" s="239">
        <f t="shared" ca="1" si="77"/>
        <v>2.6256410598375982E-2</v>
      </c>
    </row>
    <row r="4125" spans="7:8" x14ac:dyDescent="0.3">
      <c r="G4125" s="35">
        <v>4123</v>
      </c>
      <c r="H4125" s="239">
        <f t="shared" ca="1" si="77"/>
        <v>1.7838149819930978E-2</v>
      </c>
    </row>
    <row r="4126" spans="7:8" x14ac:dyDescent="0.3">
      <c r="G4126" s="35">
        <v>4124</v>
      </c>
      <c r="H4126" s="239">
        <f t="shared" ca="1" si="77"/>
        <v>-3.8593073471191335E-2</v>
      </c>
    </row>
    <row r="4127" spans="7:8" x14ac:dyDescent="0.3">
      <c r="G4127" s="35">
        <v>4125</v>
      </c>
      <c r="H4127" s="239">
        <f t="shared" ca="1" si="77"/>
        <v>-6.2550662379753416E-2</v>
      </c>
    </row>
    <row r="4128" spans="7:8" x14ac:dyDescent="0.3">
      <c r="G4128" s="35">
        <v>4126</v>
      </c>
      <c r="H4128" s="239">
        <f t="shared" ca="1" si="77"/>
        <v>-1.8095922768747351E-2</v>
      </c>
    </row>
    <row r="4129" spans="7:8" x14ac:dyDescent="0.3">
      <c r="G4129" s="35">
        <v>4127</v>
      </c>
      <c r="H4129" s="239">
        <f t="shared" ca="1" si="77"/>
        <v>-5.384601643949824E-2</v>
      </c>
    </row>
    <row r="4130" spans="7:8" x14ac:dyDescent="0.3">
      <c r="G4130" s="35">
        <v>4128</v>
      </c>
      <c r="H4130" s="239">
        <f t="shared" ca="1" si="77"/>
        <v>-1.1215122167624075E-2</v>
      </c>
    </row>
    <row r="4131" spans="7:8" x14ac:dyDescent="0.3">
      <c r="G4131" s="35">
        <v>4129</v>
      </c>
      <c r="H4131" s="239">
        <f t="shared" ca="1" si="77"/>
        <v>9.2205874663314306E-3</v>
      </c>
    </row>
    <row r="4132" spans="7:8" x14ac:dyDescent="0.3">
      <c r="G4132" s="35">
        <v>4130</v>
      </c>
      <c r="H4132" s="239">
        <f t="shared" ca="1" si="77"/>
        <v>-1.6795014620600807E-2</v>
      </c>
    </row>
    <row r="4133" spans="7:8" x14ac:dyDescent="0.3">
      <c r="G4133" s="35">
        <v>4131</v>
      </c>
      <c r="H4133" s="239">
        <f t="shared" ca="1" si="77"/>
        <v>-6.275973349091879E-2</v>
      </c>
    </row>
    <row r="4134" spans="7:8" x14ac:dyDescent="0.3">
      <c r="G4134" s="35">
        <v>4132</v>
      </c>
      <c r="H4134" s="239">
        <f t="shared" ca="1" si="77"/>
        <v>6.0582581683739679E-2</v>
      </c>
    </row>
    <row r="4135" spans="7:8" x14ac:dyDescent="0.3">
      <c r="G4135" s="35">
        <v>4133</v>
      </c>
      <c r="H4135" s="239">
        <f t="shared" ca="1" si="77"/>
        <v>1.1159675179475408E-2</v>
      </c>
    </row>
    <row r="4136" spans="7:8" x14ac:dyDescent="0.3">
      <c r="G4136" s="35">
        <v>4134</v>
      </c>
      <c r="H4136" s="239">
        <f t="shared" ca="1" si="77"/>
        <v>3.4044535668068185E-2</v>
      </c>
    </row>
    <row r="4137" spans="7:8" x14ac:dyDescent="0.3">
      <c r="G4137" s="35">
        <v>4135</v>
      </c>
      <c r="H4137" s="239">
        <f t="shared" ca="1" si="77"/>
        <v>4.3032469955678547E-2</v>
      </c>
    </row>
    <row r="4138" spans="7:8" x14ac:dyDescent="0.3">
      <c r="G4138" s="35">
        <v>4136</v>
      </c>
      <c r="H4138" s="239">
        <f t="shared" ca="1" si="77"/>
        <v>-3.5214655978726805E-2</v>
      </c>
    </row>
    <row r="4139" spans="7:8" x14ac:dyDescent="0.3">
      <c r="G4139" s="35">
        <v>4137</v>
      </c>
      <c r="H4139" s="239">
        <f t="shared" ca="1" si="77"/>
        <v>-4.5571735504891464E-2</v>
      </c>
    </row>
    <row r="4140" spans="7:8" x14ac:dyDescent="0.3">
      <c r="G4140" s="35">
        <v>4138</v>
      </c>
      <c r="H4140" s="239">
        <f t="shared" ca="1" si="77"/>
        <v>-1.6164747342099925E-2</v>
      </c>
    </row>
    <row r="4141" spans="7:8" x14ac:dyDescent="0.3">
      <c r="G4141" s="35">
        <v>4139</v>
      </c>
      <c r="H4141" s="239">
        <f t="shared" ca="1" si="77"/>
        <v>-2.1673186866720699E-2</v>
      </c>
    </row>
    <row r="4142" spans="7:8" x14ac:dyDescent="0.3">
      <c r="G4142" s="35">
        <v>4140</v>
      </c>
      <c r="H4142" s="239">
        <f t="shared" ca="1" si="77"/>
        <v>1.6075223780673296E-2</v>
      </c>
    </row>
    <row r="4143" spans="7:8" x14ac:dyDescent="0.3">
      <c r="G4143" s="35">
        <v>4141</v>
      </c>
      <c r="H4143" s="239">
        <f t="shared" ca="1" si="77"/>
        <v>4.5018023361865452E-2</v>
      </c>
    </row>
    <row r="4144" spans="7:8" x14ac:dyDescent="0.3">
      <c r="G4144" s="35">
        <v>4142</v>
      </c>
      <c r="H4144" s="239">
        <f t="shared" ca="1" si="77"/>
        <v>1.6902616335093993E-2</v>
      </c>
    </row>
    <row r="4145" spans="7:8" x14ac:dyDescent="0.3">
      <c r="G4145" s="35">
        <v>4143</v>
      </c>
      <c r="H4145" s="239">
        <f t="shared" ca="1" si="77"/>
        <v>9.0836504271891508E-2</v>
      </c>
    </row>
    <row r="4146" spans="7:8" x14ac:dyDescent="0.3">
      <c r="G4146" s="35">
        <v>4144</v>
      </c>
      <c r="H4146" s="239">
        <f t="shared" ca="1" si="77"/>
        <v>3.8580872468095453E-2</v>
      </c>
    </row>
    <row r="4147" spans="7:8" x14ac:dyDescent="0.3">
      <c r="G4147" s="35">
        <v>4145</v>
      </c>
      <c r="H4147" s="239">
        <f t="shared" ca="1" si="77"/>
        <v>-7.097272075054604E-3</v>
      </c>
    </row>
    <row r="4148" spans="7:8" x14ac:dyDescent="0.3">
      <c r="G4148" s="35">
        <v>4146</v>
      </c>
      <c r="H4148" s="239">
        <f t="shared" ca="1" si="77"/>
        <v>7.4193893627401766E-3</v>
      </c>
    </row>
    <row r="4149" spans="7:8" x14ac:dyDescent="0.3">
      <c r="G4149" s="35">
        <v>4147</v>
      </c>
      <c r="H4149" s="239">
        <f t="shared" ca="1" si="77"/>
        <v>-5.2928557112410256E-2</v>
      </c>
    </row>
    <row r="4150" spans="7:8" x14ac:dyDescent="0.3">
      <c r="G4150" s="35">
        <v>4148</v>
      </c>
      <c r="H4150" s="239">
        <f t="shared" ca="1" si="77"/>
        <v>1.9840002683350517E-2</v>
      </c>
    </row>
    <row r="4151" spans="7:8" x14ac:dyDescent="0.3">
      <c r="G4151" s="35">
        <v>4149</v>
      </c>
      <c r="H4151" s="239">
        <f t="shared" ca="1" si="77"/>
        <v>-1.626606200957223E-2</v>
      </c>
    </row>
    <row r="4152" spans="7:8" x14ac:dyDescent="0.3">
      <c r="G4152" s="35">
        <v>4150</v>
      </c>
      <c r="H4152" s="239">
        <f t="shared" ca="1" si="77"/>
        <v>-3.1419966394471741E-2</v>
      </c>
    </row>
    <row r="4153" spans="7:8" x14ac:dyDescent="0.3">
      <c r="G4153" s="35">
        <v>4151</v>
      </c>
      <c r="H4153" s="239">
        <f t="shared" ca="1" si="77"/>
        <v>-1.1528249730331262E-2</v>
      </c>
    </row>
    <row r="4154" spans="7:8" x14ac:dyDescent="0.3">
      <c r="G4154" s="35">
        <v>4152</v>
      </c>
      <c r="H4154" s="239">
        <f t="shared" ca="1" si="77"/>
        <v>1.9535474005557803E-4</v>
      </c>
    </row>
    <row r="4155" spans="7:8" x14ac:dyDescent="0.3">
      <c r="G4155" s="35">
        <v>4153</v>
      </c>
      <c r="H4155" s="239">
        <f t="shared" ca="1" si="77"/>
        <v>9.7326805623301656E-3</v>
      </c>
    </row>
    <row r="4156" spans="7:8" x14ac:dyDescent="0.3">
      <c r="G4156" s="35">
        <v>4154</v>
      </c>
      <c r="H4156" s="239">
        <f t="shared" ca="1" si="77"/>
        <v>-3.2668969066349911E-2</v>
      </c>
    </row>
    <row r="4157" spans="7:8" x14ac:dyDescent="0.3">
      <c r="G4157" s="35">
        <v>4155</v>
      </c>
      <c r="H4157" s="239">
        <f t="shared" ca="1" si="77"/>
        <v>2.1963502387193235E-3</v>
      </c>
    </row>
    <row r="4158" spans="7:8" x14ac:dyDescent="0.3">
      <c r="G4158" s="35">
        <v>4156</v>
      </c>
      <c r="H4158" s="239">
        <f t="shared" ca="1" si="77"/>
        <v>-3.0918946307162531E-2</v>
      </c>
    </row>
    <row r="4159" spans="7:8" x14ac:dyDescent="0.3">
      <c r="G4159" s="35">
        <v>4157</v>
      </c>
      <c r="H4159" s="239">
        <f t="shared" ca="1" si="77"/>
        <v>-5.0973431979304408E-2</v>
      </c>
    </row>
    <row r="4160" spans="7:8" x14ac:dyDescent="0.3">
      <c r="G4160" s="35">
        <v>4158</v>
      </c>
      <c r="H4160" s="239">
        <f t="shared" ca="1" si="77"/>
        <v>-7.7839562505964996E-4</v>
      </c>
    </row>
    <row r="4161" spans="7:8" x14ac:dyDescent="0.3">
      <c r="G4161" s="35">
        <v>4159</v>
      </c>
      <c r="H4161" s="239">
        <f t="shared" ca="1" si="77"/>
        <v>-4.9114463060427563E-2</v>
      </c>
    </row>
    <row r="4162" spans="7:8" x14ac:dyDescent="0.3">
      <c r="G4162" s="35">
        <v>4160</v>
      </c>
      <c r="H4162" s="239">
        <f t="shared" ca="1" si="77"/>
        <v>-1.5352651974558937E-3</v>
      </c>
    </row>
    <row r="4163" spans="7:8" x14ac:dyDescent="0.3">
      <c r="G4163" s="35">
        <v>4161</v>
      </c>
      <c r="H4163" s="239">
        <f t="shared" ca="1" si="77"/>
        <v>-2.6898769860505211E-4</v>
      </c>
    </row>
    <row r="4164" spans="7:8" x14ac:dyDescent="0.3">
      <c r="G4164" s="35">
        <v>4162</v>
      </c>
      <c r="H4164" s="239">
        <f t="shared" ref="H4164:H4227" ca="1" si="78">_xlfn.NORM.INV(RAND(),N$5,N$6)</f>
        <v>-3.4652266971710727E-2</v>
      </c>
    </row>
    <row r="4165" spans="7:8" x14ac:dyDescent="0.3">
      <c r="G4165" s="35">
        <v>4163</v>
      </c>
      <c r="H4165" s="239">
        <f t="shared" ca="1" si="78"/>
        <v>2.2346155687793069E-2</v>
      </c>
    </row>
    <row r="4166" spans="7:8" x14ac:dyDescent="0.3">
      <c r="G4166" s="35">
        <v>4164</v>
      </c>
      <c r="H4166" s="239">
        <f t="shared" ca="1" si="78"/>
        <v>2.0620241611533578E-2</v>
      </c>
    </row>
    <row r="4167" spans="7:8" x14ac:dyDescent="0.3">
      <c r="G4167" s="35">
        <v>4165</v>
      </c>
      <c r="H4167" s="239">
        <f t="shared" ca="1" si="78"/>
        <v>4.5604135867294317E-2</v>
      </c>
    </row>
    <row r="4168" spans="7:8" x14ac:dyDescent="0.3">
      <c r="G4168" s="35">
        <v>4166</v>
      </c>
      <c r="H4168" s="239">
        <f t="shared" ca="1" si="78"/>
        <v>-6.6494262949204665E-3</v>
      </c>
    </row>
    <row r="4169" spans="7:8" x14ac:dyDescent="0.3">
      <c r="G4169" s="35">
        <v>4167</v>
      </c>
      <c r="H4169" s="239">
        <f t="shared" ca="1" si="78"/>
        <v>-3.0764063160403411E-2</v>
      </c>
    </row>
    <row r="4170" spans="7:8" x14ac:dyDescent="0.3">
      <c r="G4170" s="35">
        <v>4168</v>
      </c>
      <c r="H4170" s="239">
        <f t="shared" ca="1" si="78"/>
        <v>1.0147386268804226E-3</v>
      </c>
    </row>
    <row r="4171" spans="7:8" x14ac:dyDescent="0.3">
      <c r="G4171" s="35">
        <v>4169</v>
      </c>
      <c r="H4171" s="239">
        <f t="shared" ca="1" si="78"/>
        <v>4.2436880022658236E-3</v>
      </c>
    </row>
    <row r="4172" spans="7:8" x14ac:dyDescent="0.3">
      <c r="G4172" s="35">
        <v>4170</v>
      </c>
      <c r="H4172" s="239">
        <f t="shared" ca="1" si="78"/>
        <v>6.9148686284544502E-3</v>
      </c>
    </row>
    <row r="4173" spans="7:8" x14ac:dyDescent="0.3">
      <c r="G4173" s="35">
        <v>4171</v>
      </c>
      <c r="H4173" s="239">
        <f t="shared" ca="1" si="78"/>
        <v>5.6200537876260614E-3</v>
      </c>
    </row>
    <row r="4174" spans="7:8" x14ac:dyDescent="0.3">
      <c r="G4174" s="35">
        <v>4172</v>
      </c>
      <c r="H4174" s="239">
        <f t="shared" ca="1" si="78"/>
        <v>-2.143717335112968E-3</v>
      </c>
    </row>
    <row r="4175" spans="7:8" x14ac:dyDescent="0.3">
      <c r="G4175" s="35">
        <v>4173</v>
      </c>
      <c r="H4175" s="239">
        <f t="shared" ca="1" si="78"/>
        <v>-1.9384549690075383E-2</v>
      </c>
    </row>
    <row r="4176" spans="7:8" x14ac:dyDescent="0.3">
      <c r="G4176" s="35">
        <v>4174</v>
      </c>
      <c r="H4176" s="239">
        <f t="shared" ca="1" si="78"/>
        <v>-3.7016134290648546E-2</v>
      </c>
    </row>
    <row r="4177" spans="7:8" x14ac:dyDescent="0.3">
      <c r="G4177" s="35">
        <v>4175</v>
      </c>
      <c r="H4177" s="239">
        <f t="shared" ca="1" si="78"/>
        <v>4.0603374235975723E-2</v>
      </c>
    </row>
    <row r="4178" spans="7:8" x14ac:dyDescent="0.3">
      <c r="G4178" s="35">
        <v>4176</v>
      </c>
      <c r="H4178" s="239">
        <f t="shared" ca="1" si="78"/>
        <v>-1.141855885952154E-2</v>
      </c>
    </row>
    <row r="4179" spans="7:8" x14ac:dyDescent="0.3">
      <c r="G4179" s="35">
        <v>4177</v>
      </c>
      <c r="H4179" s="239">
        <f t="shared" ca="1" si="78"/>
        <v>-3.2776608376232787E-2</v>
      </c>
    </row>
    <row r="4180" spans="7:8" x14ac:dyDescent="0.3">
      <c r="G4180" s="35">
        <v>4178</v>
      </c>
      <c r="H4180" s="239">
        <f t="shared" ca="1" si="78"/>
        <v>-5.3073353292889605E-3</v>
      </c>
    </row>
    <row r="4181" spans="7:8" x14ac:dyDescent="0.3">
      <c r="G4181" s="35">
        <v>4179</v>
      </c>
      <c r="H4181" s="239">
        <f t="shared" ca="1" si="78"/>
        <v>1.1586420796424506E-2</v>
      </c>
    </row>
    <row r="4182" spans="7:8" x14ac:dyDescent="0.3">
      <c r="G4182" s="35">
        <v>4180</v>
      </c>
      <c r="H4182" s="239">
        <f t="shared" ca="1" si="78"/>
        <v>-6.6702642941658882E-2</v>
      </c>
    </row>
    <row r="4183" spans="7:8" x14ac:dyDescent="0.3">
      <c r="G4183" s="35">
        <v>4181</v>
      </c>
      <c r="H4183" s="239">
        <f t="shared" ca="1" si="78"/>
        <v>-1.0881753489172221E-2</v>
      </c>
    </row>
    <row r="4184" spans="7:8" x14ac:dyDescent="0.3">
      <c r="G4184" s="35">
        <v>4182</v>
      </c>
      <c r="H4184" s="239">
        <f t="shared" ca="1" si="78"/>
        <v>-3.2131791841906308E-2</v>
      </c>
    </row>
    <row r="4185" spans="7:8" x14ac:dyDescent="0.3">
      <c r="G4185" s="35">
        <v>4183</v>
      </c>
      <c r="H4185" s="239">
        <f t="shared" ca="1" si="78"/>
        <v>-4.8455262676194787E-2</v>
      </c>
    </row>
    <row r="4186" spans="7:8" x14ac:dyDescent="0.3">
      <c r="G4186" s="35">
        <v>4184</v>
      </c>
      <c r="H4186" s="239">
        <f t="shared" ca="1" si="78"/>
        <v>5.3087017811232116E-2</v>
      </c>
    </row>
    <row r="4187" spans="7:8" x14ac:dyDescent="0.3">
      <c r="G4187" s="35">
        <v>4185</v>
      </c>
      <c r="H4187" s="239">
        <f t="shared" ca="1" si="78"/>
        <v>3.8826355441950776E-3</v>
      </c>
    </row>
    <row r="4188" spans="7:8" x14ac:dyDescent="0.3">
      <c r="G4188" s="35">
        <v>4186</v>
      </c>
      <c r="H4188" s="239">
        <f t="shared" ca="1" si="78"/>
        <v>1.1645588857032549E-3</v>
      </c>
    </row>
    <row r="4189" spans="7:8" x14ac:dyDescent="0.3">
      <c r="G4189" s="35">
        <v>4187</v>
      </c>
      <c r="H4189" s="239">
        <f t="shared" ca="1" si="78"/>
        <v>-8.5083547342239586E-3</v>
      </c>
    </row>
    <row r="4190" spans="7:8" x14ac:dyDescent="0.3">
      <c r="G4190" s="35">
        <v>4188</v>
      </c>
      <c r="H4190" s="239">
        <f t="shared" ca="1" si="78"/>
        <v>4.5873505006030942E-2</v>
      </c>
    </row>
    <row r="4191" spans="7:8" x14ac:dyDescent="0.3">
      <c r="G4191" s="35">
        <v>4189</v>
      </c>
      <c r="H4191" s="239">
        <f t="shared" ca="1" si="78"/>
        <v>1.5631466668851336E-2</v>
      </c>
    </row>
    <row r="4192" spans="7:8" x14ac:dyDescent="0.3">
      <c r="G4192" s="35">
        <v>4190</v>
      </c>
      <c r="H4192" s="239">
        <f t="shared" ca="1" si="78"/>
        <v>-2.069482418893499E-2</v>
      </c>
    </row>
    <row r="4193" spans="7:8" x14ac:dyDescent="0.3">
      <c r="G4193" s="35">
        <v>4191</v>
      </c>
      <c r="H4193" s="239">
        <f t="shared" ca="1" si="78"/>
        <v>4.4595682102032477E-2</v>
      </c>
    </row>
    <row r="4194" spans="7:8" x14ac:dyDescent="0.3">
      <c r="G4194" s="35">
        <v>4192</v>
      </c>
      <c r="H4194" s="239">
        <f t="shared" ca="1" si="78"/>
        <v>6.1084292762938176E-2</v>
      </c>
    </row>
    <row r="4195" spans="7:8" x14ac:dyDescent="0.3">
      <c r="G4195" s="35">
        <v>4193</v>
      </c>
      <c r="H4195" s="239">
        <f t="shared" ca="1" si="78"/>
        <v>3.343417663730297E-2</v>
      </c>
    </row>
    <row r="4196" spans="7:8" x14ac:dyDescent="0.3">
      <c r="G4196" s="35">
        <v>4194</v>
      </c>
      <c r="H4196" s="239">
        <f t="shared" ca="1" si="78"/>
        <v>1.60670497799279E-2</v>
      </c>
    </row>
    <row r="4197" spans="7:8" x14ac:dyDescent="0.3">
      <c r="G4197" s="35">
        <v>4195</v>
      </c>
      <c r="H4197" s="239">
        <f t="shared" ca="1" si="78"/>
        <v>6.522757008167826E-2</v>
      </c>
    </row>
    <row r="4198" spans="7:8" x14ac:dyDescent="0.3">
      <c r="G4198" s="35">
        <v>4196</v>
      </c>
      <c r="H4198" s="239">
        <f t="shared" ca="1" si="78"/>
        <v>-4.2628980363469238E-2</v>
      </c>
    </row>
    <row r="4199" spans="7:8" x14ac:dyDescent="0.3">
      <c r="G4199" s="35">
        <v>4197</v>
      </c>
      <c r="H4199" s="239">
        <f t="shared" ca="1" si="78"/>
        <v>2.1977604445114342E-2</v>
      </c>
    </row>
    <row r="4200" spans="7:8" x14ac:dyDescent="0.3">
      <c r="G4200" s="35">
        <v>4198</v>
      </c>
      <c r="H4200" s="239">
        <f t="shared" ca="1" si="78"/>
        <v>-1.3557356389563284E-2</v>
      </c>
    </row>
    <row r="4201" spans="7:8" x14ac:dyDescent="0.3">
      <c r="G4201" s="35">
        <v>4199</v>
      </c>
      <c r="H4201" s="239">
        <f t="shared" ca="1" si="78"/>
        <v>-6.7604215900896464E-2</v>
      </c>
    </row>
    <row r="4202" spans="7:8" x14ac:dyDescent="0.3">
      <c r="G4202" s="35">
        <v>4200</v>
      </c>
      <c r="H4202" s="239">
        <f t="shared" ca="1" si="78"/>
        <v>-1.6757980165993329E-2</v>
      </c>
    </row>
    <row r="4203" spans="7:8" x14ac:dyDescent="0.3">
      <c r="G4203" s="35">
        <v>4201</v>
      </c>
      <c r="H4203" s="239">
        <f t="shared" ca="1" si="78"/>
        <v>-2.4734874686371131E-2</v>
      </c>
    </row>
    <row r="4204" spans="7:8" x14ac:dyDescent="0.3">
      <c r="G4204" s="35">
        <v>4202</v>
      </c>
      <c r="H4204" s="239">
        <f t="shared" ca="1" si="78"/>
        <v>-4.7515045082156038E-2</v>
      </c>
    </row>
    <row r="4205" spans="7:8" x14ac:dyDescent="0.3">
      <c r="G4205" s="35">
        <v>4203</v>
      </c>
      <c r="H4205" s="239">
        <f t="shared" ca="1" si="78"/>
        <v>3.0903695775539173E-2</v>
      </c>
    </row>
    <row r="4206" spans="7:8" x14ac:dyDescent="0.3">
      <c r="G4206" s="35">
        <v>4204</v>
      </c>
      <c r="H4206" s="239">
        <f t="shared" ca="1" si="78"/>
        <v>2.8373809444768448E-2</v>
      </c>
    </row>
    <row r="4207" spans="7:8" x14ac:dyDescent="0.3">
      <c r="G4207" s="35">
        <v>4205</v>
      </c>
      <c r="H4207" s="239">
        <f t="shared" ca="1" si="78"/>
        <v>1.013542954665296E-2</v>
      </c>
    </row>
    <row r="4208" spans="7:8" x14ac:dyDescent="0.3">
      <c r="G4208" s="35">
        <v>4206</v>
      </c>
      <c r="H4208" s="239">
        <f t="shared" ca="1" si="78"/>
        <v>-3.7085528405261053E-2</v>
      </c>
    </row>
    <row r="4209" spans="7:8" x14ac:dyDescent="0.3">
      <c r="G4209" s="35">
        <v>4207</v>
      </c>
      <c r="H4209" s="239">
        <f t="shared" ca="1" si="78"/>
        <v>4.6142347880850733E-2</v>
      </c>
    </row>
    <row r="4210" spans="7:8" x14ac:dyDescent="0.3">
      <c r="G4210" s="35">
        <v>4208</v>
      </c>
      <c r="H4210" s="239">
        <f t="shared" ca="1" si="78"/>
        <v>3.3469190633014824E-2</v>
      </c>
    </row>
    <row r="4211" spans="7:8" x14ac:dyDescent="0.3">
      <c r="G4211" s="35">
        <v>4209</v>
      </c>
      <c r="H4211" s="239">
        <f t="shared" ca="1" si="78"/>
        <v>-4.0401354051065779E-3</v>
      </c>
    </row>
    <row r="4212" spans="7:8" x14ac:dyDescent="0.3">
      <c r="G4212" s="35">
        <v>4210</v>
      </c>
      <c r="H4212" s="239">
        <f t="shared" ca="1" si="78"/>
        <v>-9.0566799337153392E-3</v>
      </c>
    </row>
    <row r="4213" spans="7:8" x14ac:dyDescent="0.3">
      <c r="G4213" s="35">
        <v>4211</v>
      </c>
      <c r="H4213" s="239">
        <f t="shared" ca="1" si="78"/>
        <v>6.1257856241157836E-2</v>
      </c>
    </row>
    <row r="4214" spans="7:8" x14ac:dyDescent="0.3">
      <c r="G4214" s="35">
        <v>4212</v>
      </c>
      <c r="H4214" s="239">
        <f t="shared" ca="1" si="78"/>
        <v>5.496289778726798E-3</v>
      </c>
    </row>
    <row r="4215" spans="7:8" x14ac:dyDescent="0.3">
      <c r="G4215" s="35">
        <v>4213</v>
      </c>
      <c r="H4215" s="239">
        <f t="shared" ca="1" si="78"/>
        <v>-2.534521649085434E-2</v>
      </c>
    </row>
    <row r="4216" spans="7:8" x14ac:dyDescent="0.3">
      <c r="G4216" s="35">
        <v>4214</v>
      </c>
      <c r="H4216" s="239">
        <f t="shared" ca="1" si="78"/>
        <v>1.1110925583039648E-2</v>
      </c>
    </row>
    <row r="4217" spans="7:8" x14ac:dyDescent="0.3">
      <c r="G4217" s="35">
        <v>4215</v>
      </c>
      <c r="H4217" s="239">
        <f t="shared" ca="1" si="78"/>
        <v>5.2583357220494502E-2</v>
      </c>
    </row>
    <row r="4218" spans="7:8" x14ac:dyDescent="0.3">
      <c r="G4218" s="35">
        <v>4216</v>
      </c>
      <c r="H4218" s="239">
        <f t="shared" ca="1" si="78"/>
        <v>5.1446745710364242E-2</v>
      </c>
    </row>
    <row r="4219" spans="7:8" x14ac:dyDescent="0.3">
      <c r="G4219" s="35">
        <v>4217</v>
      </c>
      <c r="H4219" s="239">
        <f t="shared" ca="1" si="78"/>
        <v>-4.3556801299980144E-2</v>
      </c>
    </row>
    <row r="4220" spans="7:8" x14ac:dyDescent="0.3">
      <c r="G4220" s="35">
        <v>4218</v>
      </c>
      <c r="H4220" s="239">
        <f t="shared" ca="1" si="78"/>
        <v>-5.0075236816732101E-2</v>
      </c>
    </row>
    <row r="4221" spans="7:8" x14ac:dyDescent="0.3">
      <c r="G4221" s="35">
        <v>4219</v>
      </c>
      <c r="H4221" s="239">
        <f t="shared" ca="1" si="78"/>
        <v>4.3242540089880419E-2</v>
      </c>
    </row>
    <row r="4222" spans="7:8" x14ac:dyDescent="0.3">
      <c r="G4222" s="35">
        <v>4220</v>
      </c>
      <c r="H4222" s="239">
        <f t="shared" ca="1" si="78"/>
        <v>6.1002095280264616E-2</v>
      </c>
    </row>
    <row r="4223" spans="7:8" x14ac:dyDescent="0.3">
      <c r="G4223" s="35">
        <v>4221</v>
      </c>
      <c r="H4223" s="239">
        <f t="shared" ca="1" si="78"/>
        <v>6.1285046441043628E-2</v>
      </c>
    </row>
    <row r="4224" spans="7:8" x14ac:dyDescent="0.3">
      <c r="G4224" s="35">
        <v>4222</v>
      </c>
      <c r="H4224" s="239">
        <f t="shared" ca="1" si="78"/>
        <v>-3.068746997727655E-2</v>
      </c>
    </row>
    <row r="4225" spans="7:8" x14ac:dyDescent="0.3">
      <c r="G4225" s="35">
        <v>4223</v>
      </c>
      <c r="H4225" s="239">
        <f t="shared" ca="1" si="78"/>
        <v>3.5898713466787205E-2</v>
      </c>
    </row>
    <row r="4226" spans="7:8" x14ac:dyDescent="0.3">
      <c r="G4226" s="35">
        <v>4224</v>
      </c>
      <c r="H4226" s="239">
        <f t="shared" ca="1" si="78"/>
        <v>2.4687198064672077E-2</v>
      </c>
    </row>
    <row r="4227" spans="7:8" x14ac:dyDescent="0.3">
      <c r="G4227" s="35">
        <v>4225</v>
      </c>
      <c r="H4227" s="239">
        <f t="shared" ca="1" si="78"/>
        <v>2.9677305961674175E-2</v>
      </c>
    </row>
    <row r="4228" spans="7:8" x14ac:dyDescent="0.3">
      <c r="G4228" s="35">
        <v>4226</v>
      </c>
      <c r="H4228" s="239">
        <f t="shared" ref="H4228:H4291" ca="1" si="79">_xlfn.NORM.INV(RAND(),N$5,N$6)</f>
        <v>-3.1733785284578445E-2</v>
      </c>
    </row>
    <row r="4229" spans="7:8" x14ac:dyDescent="0.3">
      <c r="G4229" s="35">
        <v>4227</v>
      </c>
      <c r="H4229" s="239">
        <f t="shared" ca="1" si="79"/>
        <v>4.007223891092259E-2</v>
      </c>
    </row>
    <row r="4230" spans="7:8" x14ac:dyDescent="0.3">
      <c r="G4230" s="35">
        <v>4228</v>
      </c>
      <c r="H4230" s="239">
        <f t="shared" ca="1" si="79"/>
        <v>-1.6398265241047264E-2</v>
      </c>
    </row>
    <row r="4231" spans="7:8" x14ac:dyDescent="0.3">
      <c r="G4231" s="35">
        <v>4229</v>
      </c>
      <c r="H4231" s="239">
        <f t="shared" ca="1" si="79"/>
        <v>-2.6483618219137095E-3</v>
      </c>
    </row>
    <row r="4232" spans="7:8" x14ac:dyDescent="0.3">
      <c r="G4232" s="35">
        <v>4230</v>
      </c>
      <c r="H4232" s="239">
        <f t="shared" ca="1" si="79"/>
        <v>3.8535598270007576E-2</v>
      </c>
    </row>
    <row r="4233" spans="7:8" x14ac:dyDescent="0.3">
      <c r="G4233" s="35">
        <v>4231</v>
      </c>
      <c r="H4233" s="239">
        <f t="shared" ca="1" si="79"/>
        <v>6.7767448730786115E-3</v>
      </c>
    </row>
    <row r="4234" spans="7:8" x14ac:dyDescent="0.3">
      <c r="G4234" s="35">
        <v>4232</v>
      </c>
      <c r="H4234" s="239">
        <f t="shared" ca="1" si="79"/>
        <v>1.8031490944628428E-2</v>
      </c>
    </row>
    <row r="4235" spans="7:8" x14ac:dyDescent="0.3">
      <c r="G4235" s="35">
        <v>4233</v>
      </c>
      <c r="H4235" s="239">
        <f t="shared" ca="1" si="79"/>
        <v>-1.0139627423309986E-2</v>
      </c>
    </row>
    <row r="4236" spans="7:8" x14ac:dyDescent="0.3">
      <c r="G4236" s="35">
        <v>4234</v>
      </c>
      <c r="H4236" s="239">
        <f t="shared" ca="1" si="79"/>
        <v>-2.1298960939009858E-2</v>
      </c>
    </row>
    <row r="4237" spans="7:8" x14ac:dyDescent="0.3">
      <c r="G4237" s="35">
        <v>4235</v>
      </c>
      <c r="H4237" s="239">
        <f t="shared" ca="1" si="79"/>
        <v>2.6306518026977498E-2</v>
      </c>
    </row>
    <row r="4238" spans="7:8" x14ac:dyDescent="0.3">
      <c r="G4238" s="35">
        <v>4236</v>
      </c>
      <c r="H4238" s="239">
        <f t="shared" ca="1" si="79"/>
        <v>-2.4540151369250335E-2</v>
      </c>
    </row>
    <row r="4239" spans="7:8" x14ac:dyDescent="0.3">
      <c r="G4239" s="35">
        <v>4237</v>
      </c>
      <c r="H4239" s="239">
        <f t="shared" ca="1" si="79"/>
        <v>-7.4004889148600985E-3</v>
      </c>
    </row>
    <row r="4240" spans="7:8" x14ac:dyDescent="0.3">
      <c r="G4240" s="35">
        <v>4238</v>
      </c>
      <c r="H4240" s="239">
        <f t="shared" ca="1" si="79"/>
        <v>-4.2095691660113213E-4</v>
      </c>
    </row>
    <row r="4241" spans="7:8" x14ac:dyDescent="0.3">
      <c r="G4241" s="35">
        <v>4239</v>
      </c>
      <c r="H4241" s="239">
        <f t="shared" ca="1" si="79"/>
        <v>6.29535184294845E-3</v>
      </c>
    </row>
    <row r="4242" spans="7:8" x14ac:dyDescent="0.3">
      <c r="G4242" s="35">
        <v>4240</v>
      </c>
      <c r="H4242" s="239">
        <f t="shared" ca="1" si="79"/>
        <v>-1.2462540931585553E-2</v>
      </c>
    </row>
    <row r="4243" spans="7:8" x14ac:dyDescent="0.3">
      <c r="G4243" s="35">
        <v>4241</v>
      </c>
      <c r="H4243" s="239">
        <f t="shared" ca="1" si="79"/>
        <v>5.8530160500575926E-3</v>
      </c>
    </row>
    <row r="4244" spans="7:8" x14ac:dyDescent="0.3">
      <c r="G4244" s="35">
        <v>4242</v>
      </c>
      <c r="H4244" s="239">
        <f t="shared" ca="1" si="79"/>
        <v>-4.8779922267684447E-2</v>
      </c>
    </row>
    <row r="4245" spans="7:8" x14ac:dyDescent="0.3">
      <c r="G4245" s="35">
        <v>4243</v>
      </c>
      <c r="H4245" s="239">
        <f t="shared" ca="1" si="79"/>
        <v>1.1824098302725794E-2</v>
      </c>
    </row>
    <row r="4246" spans="7:8" x14ac:dyDescent="0.3">
      <c r="G4246" s="35">
        <v>4244</v>
      </c>
      <c r="H4246" s="239">
        <f t="shared" ca="1" si="79"/>
        <v>3.941816487501152E-2</v>
      </c>
    </row>
    <row r="4247" spans="7:8" x14ac:dyDescent="0.3">
      <c r="G4247" s="35">
        <v>4245</v>
      </c>
      <c r="H4247" s="239">
        <f t="shared" ca="1" si="79"/>
        <v>5.0623264330601311E-2</v>
      </c>
    </row>
    <row r="4248" spans="7:8" x14ac:dyDescent="0.3">
      <c r="G4248" s="35">
        <v>4246</v>
      </c>
      <c r="H4248" s="239">
        <f t="shared" ca="1" si="79"/>
        <v>3.1381432620575384E-2</v>
      </c>
    </row>
    <row r="4249" spans="7:8" x14ac:dyDescent="0.3">
      <c r="G4249" s="35">
        <v>4247</v>
      </c>
      <c r="H4249" s="239">
        <f t="shared" ca="1" si="79"/>
        <v>-5.3048162044842653E-2</v>
      </c>
    </row>
    <row r="4250" spans="7:8" x14ac:dyDescent="0.3">
      <c r="G4250" s="35">
        <v>4248</v>
      </c>
      <c r="H4250" s="239">
        <f t="shared" ca="1" si="79"/>
        <v>-4.5448707509970106E-3</v>
      </c>
    </row>
    <row r="4251" spans="7:8" x14ac:dyDescent="0.3">
      <c r="G4251" s="35">
        <v>4249</v>
      </c>
      <c r="H4251" s="239">
        <f t="shared" ca="1" si="79"/>
        <v>-5.0889095105085711E-3</v>
      </c>
    </row>
    <row r="4252" spans="7:8" x14ac:dyDescent="0.3">
      <c r="G4252" s="35">
        <v>4250</v>
      </c>
      <c r="H4252" s="239">
        <f t="shared" ca="1" si="79"/>
        <v>-6.4942374358028826E-2</v>
      </c>
    </row>
    <row r="4253" spans="7:8" x14ac:dyDescent="0.3">
      <c r="G4253" s="35">
        <v>4251</v>
      </c>
      <c r="H4253" s="239">
        <f t="shared" ca="1" si="79"/>
        <v>7.0885111217450072E-2</v>
      </c>
    </row>
    <row r="4254" spans="7:8" x14ac:dyDescent="0.3">
      <c r="G4254" s="35">
        <v>4252</v>
      </c>
      <c r="H4254" s="239">
        <f t="shared" ca="1" si="79"/>
        <v>6.0581580278743351E-2</v>
      </c>
    </row>
    <row r="4255" spans="7:8" x14ac:dyDescent="0.3">
      <c r="G4255" s="35">
        <v>4253</v>
      </c>
      <c r="H4255" s="239">
        <f t="shared" ca="1" si="79"/>
        <v>3.4618702038450765E-2</v>
      </c>
    </row>
    <row r="4256" spans="7:8" x14ac:dyDescent="0.3">
      <c r="G4256" s="35">
        <v>4254</v>
      </c>
      <c r="H4256" s="239">
        <f t="shared" ca="1" si="79"/>
        <v>1.2067597822367049E-2</v>
      </c>
    </row>
    <row r="4257" spans="7:8" x14ac:dyDescent="0.3">
      <c r="G4257" s="35">
        <v>4255</v>
      </c>
      <c r="H4257" s="239">
        <f t="shared" ca="1" si="79"/>
        <v>-6.0432678627465337E-3</v>
      </c>
    </row>
    <row r="4258" spans="7:8" x14ac:dyDescent="0.3">
      <c r="G4258" s="35">
        <v>4256</v>
      </c>
      <c r="H4258" s="239">
        <f t="shared" ca="1" si="79"/>
        <v>2.6044030938010988E-2</v>
      </c>
    </row>
    <row r="4259" spans="7:8" x14ac:dyDescent="0.3">
      <c r="G4259" s="35">
        <v>4257</v>
      </c>
      <c r="H4259" s="239">
        <f t="shared" ca="1" si="79"/>
        <v>2.925870548908336E-3</v>
      </c>
    </row>
    <row r="4260" spans="7:8" x14ac:dyDescent="0.3">
      <c r="G4260" s="35">
        <v>4258</v>
      </c>
      <c r="H4260" s="239">
        <f t="shared" ca="1" si="79"/>
        <v>2.5611830869627403E-3</v>
      </c>
    </row>
    <row r="4261" spans="7:8" x14ac:dyDescent="0.3">
      <c r="G4261" s="35">
        <v>4259</v>
      </c>
      <c r="H4261" s="239">
        <f t="shared" ca="1" si="79"/>
        <v>1.8759969552757553E-2</v>
      </c>
    </row>
    <row r="4262" spans="7:8" x14ac:dyDescent="0.3">
      <c r="G4262" s="35">
        <v>4260</v>
      </c>
      <c r="H4262" s="239">
        <f t="shared" ca="1" si="79"/>
        <v>-7.4789386560038919E-3</v>
      </c>
    </row>
    <row r="4263" spans="7:8" x14ac:dyDescent="0.3">
      <c r="G4263" s="35">
        <v>4261</v>
      </c>
      <c r="H4263" s="239">
        <f t="shared" ca="1" si="79"/>
        <v>2.818827609665963E-3</v>
      </c>
    </row>
    <row r="4264" spans="7:8" x14ac:dyDescent="0.3">
      <c r="G4264" s="35">
        <v>4262</v>
      </c>
      <c r="H4264" s="239">
        <f t="shared" ca="1" si="79"/>
        <v>6.1015404081708254E-2</v>
      </c>
    </row>
    <row r="4265" spans="7:8" x14ac:dyDescent="0.3">
      <c r="G4265" s="35">
        <v>4263</v>
      </c>
      <c r="H4265" s="239">
        <f t="shared" ca="1" si="79"/>
        <v>4.6518888365094609E-2</v>
      </c>
    </row>
    <row r="4266" spans="7:8" x14ac:dyDescent="0.3">
      <c r="G4266" s="35">
        <v>4264</v>
      </c>
      <c r="H4266" s="239">
        <f t="shared" ca="1" si="79"/>
        <v>9.2181665400725976E-3</v>
      </c>
    </row>
    <row r="4267" spans="7:8" x14ac:dyDescent="0.3">
      <c r="G4267" s="35">
        <v>4265</v>
      </c>
      <c r="H4267" s="239">
        <f t="shared" ca="1" si="79"/>
        <v>1.0309478545426042E-2</v>
      </c>
    </row>
    <row r="4268" spans="7:8" x14ac:dyDescent="0.3">
      <c r="G4268" s="35">
        <v>4266</v>
      </c>
      <c r="H4268" s="239">
        <f t="shared" ca="1" si="79"/>
        <v>1.9672230574821738E-2</v>
      </c>
    </row>
    <row r="4269" spans="7:8" x14ac:dyDescent="0.3">
      <c r="G4269" s="35">
        <v>4267</v>
      </c>
      <c r="H4269" s="239">
        <f t="shared" ca="1" si="79"/>
        <v>4.7865073032066732E-2</v>
      </c>
    </row>
    <row r="4270" spans="7:8" x14ac:dyDescent="0.3">
      <c r="G4270" s="35">
        <v>4268</v>
      </c>
      <c r="H4270" s="239">
        <f t="shared" ca="1" si="79"/>
        <v>-2.5463081689399282E-4</v>
      </c>
    </row>
    <row r="4271" spans="7:8" x14ac:dyDescent="0.3">
      <c r="G4271" s="35">
        <v>4269</v>
      </c>
      <c r="H4271" s="239">
        <f t="shared" ca="1" si="79"/>
        <v>8.0037205742060635E-2</v>
      </c>
    </row>
    <row r="4272" spans="7:8" x14ac:dyDescent="0.3">
      <c r="G4272" s="35">
        <v>4270</v>
      </c>
      <c r="H4272" s="239">
        <f t="shared" ca="1" si="79"/>
        <v>8.847436731781004E-3</v>
      </c>
    </row>
    <row r="4273" spans="7:8" x14ac:dyDescent="0.3">
      <c r="G4273" s="35">
        <v>4271</v>
      </c>
      <c r="H4273" s="239">
        <f t="shared" ca="1" si="79"/>
        <v>-1.4399612896617241E-2</v>
      </c>
    </row>
    <row r="4274" spans="7:8" x14ac:dyDescent="0.3">
      <c r="G4274" s="35">
        <v>4272</v>
      </c>
      <c r="H4274" s="239">
        <f t="shared" ca="1" si="79"/>
        <v>-3.6116032513159632E-2</v>
      </c>
    </row>
    <row r="4275" spans="7:8" x14ac:dyDescent="0.3">
      <c r="G4275" s="35">
        <v>4273</v>
      </c>
      <c r="H4275" s="239">
        <f t="shared" ca="1" si="79"/>
        <v>3.9003750673178371E-2</v>
      </c>
    </row>
    <row r="4276" spans="7:8" x14ac:dyDescent="0.3">
      <c r="G4276" s="35">
        <v>4274</v>
      </c>
      <c r="H4276" s="239">
        <f t="shared" ca="1" si="79"/>
        <v>-6.4700306653230094E-2</v>
      </c>
    </row>
    <row r="4277" spans="7:8" x14ac:dyDescent="0.3">
      <c r="G4277" s="35">
        <v>4275</v>
      </c>
      <c r="H4277" s="239">
        <f t="shared" ca="1" si="79"/>
        <v>5.8971247483777176E-2</v>
      </c>
    </row>
    <row r="4278" spans="7:8" x14ac:dyDescent="0.3">
      <c r="G4278" s="35">
        <v>4276</v>
      </c>
      <c r="H4278" s="239">
        <f t="shared" ca="1" si="79"/>
        <v>1.7410894718007431E-2</v>
      </c>
    </row>
    <row r="4279" spans="7:8" x14ac:dyDescent="0.3">
      <c r="G4279" s="35">
        <v>4277</v>
      </c>
      <c r="H4279" s="239">
        <f t="shared" ca="1" si="79"/>
        <v>-2.1898556846020909E-2</v>
      </c>
    </row>
    <row r="4280" spans="7:8" x14ac:dyDescent="0.3">
      <c r="G4280" s="35">
        <v>4278</v>
      </c>
      <c r="H4280" s="239">
        <f t="shared" ca="1" si="79"/>
        <v>-8.0173650763265374E-3</v>
      </c>
    </row>
    <row r="4281" spans="7:8" x14ac:dyDescent="0.3">
      <c r="G4281" s="35">
        <v>4279</v>
      </c>
      <c r="H4281" s="239">
        <f t="shared" ca="1" si="79"/>
        <v>-4.634248489206215E-2</v>
      </c>
    </row>
    <row r="4282" spans="7:8" x14ac:dyDescent="0.3">
      <c r="G4282" s="35">
        <v>4280</v>
      </c>
      <c r="H4282" s="239">
        <f t="shared" ca="1" si="79"/>
        <v>7.9091524207167613E-2</v>
      </c>
    </row>
    <row r="4283" spans="7:8" x14ac:dyDescent="0.3">
      <c r="G4283" s="35">
        <v>4281</v>
      </c>
      <c r="H4283" s="239">
        <f t="shared" ca="1" si="79"/>
        <v>3.7696344616102759E-2</v>
      </c>
    </row>
    <row r="4284" spans="7:8" x14ac:dyDescent="0.3">
      <c r="G4284" s="35">
        <v>4282</v>
      </c>
      <c r="H4284" s="239">
        <f t="shared" ca="1" si="79"/>
        <v>-4.5425741719943111E-2</v>
      </c>
    </row>
    <row r="4285" spans="7:8" x14ac:dyDescent="0.3">
      <c r="G4285" s="35">
        <v>4283</v>
      </c>
      <c r="H4285" s="239">
        <f t="shared" ca="1" si="79"/>
        <v>3.4076107339722224E-2</v>
      </c>
    </row>
    <row r="4286" spans="7:8" x14ac:dyDescent="0.3">
      <c r="G4286" s="35">
        <v>4284</v>
      </c>
      <c r="H4286" s="239">
        <f t="shared" ca="1" si="79"/>
        <v>1.0563045406786367E-3</v>
      </c>
    </row>
    <row r="4287" spans="7:8" x14ac:dyDescent="0.3">
      <c r="G4287" s="35">
        <v>4285</v>
      </c>
      <c r="H4287" s="239">
        <f t="shared" ca="1" si="79"/>
        <v>6.9281316946773017E-2</v>
      </c>
    </row>
    <row r="4288" spans="7:8" x14ac:dyDescent="0.3">
      <c r="G4288" s="35">
        <v>4286</v>
      </c>
      <c r="H4288" s="239">
        <f t="shared" ca="1" si="79"/>
        <v>-3.6925851338643102E-2</v>
      </c>
    </row>
    <row r="4289" spans="7:8" x14ac:dyDescent="0.3">
      <c r="G4289" s="35">
        <v>4287</v>
      </c>
      <c r="H4289" s="239">
        <f t="shared" ca="1" si="79"/>
        <v>-6.4864210447498931E-3</v>
      </c>
    </row>
    <row r="4290" spans="7:8" x14ac:dyDescent="0.3">
      <c r="G4290" s="35">
        <v>4288</v>
      </c>
      <c r="H4290" s="239">
        <f t="shared" ca="1" si="79"/>
        <v>5.2622785738085359E-3</v>
      </c>
    </row>
    <row r="4291" spans="7:8" x14ac:dyDescent="0.3">
      <c r="G4291" s="35">
        <v>4289</v>
      </c>
      <c r="H4291" s="239">
        <f t="shared" ca="1" si="79"/>
        <v>-1.1813593808216133E-3</v>
      </c>
    </row>
    <row r="4292" spans="7:8" x14ac:dyDescent="0.3">
      <c r="G4292" s="35">
        <v>4290</v>
      </c>
      <c r="H4292" s="239">
        <f t="shared" ref="H4292:H4355" ca="1" si="80">_xlfn.NORM.INV(RAND(),N$5,N$6)</f>
        <v>-1.2690153611518429E-2</v>
      </c>
    </row>
    <row r="4293" spans="7:8" x14ac:dyDescent="0.3">
      <c r="G4293" s="35">
        <v>4291</v>
      </c>
      <c r="H4293" s="239">
        <f t="shared" ca="1" si="80"/>
        <v>-5.2934082788715316E-2</v>
      </c>
    </row>
    <row r="4294" spans="7:8" x14ac:dyDescent="0.3">
      <c r="G4294" s="35">
        <v>4292</v>
      </c>
      <c r="H4294" s="239">
        <f t="shared" ca="1" si="80"/>
        <v>1.9947023812093224E-2</v>
      </c>
    </row>
    <row r="4295" spans="7:8" x14ac:dyDescent="0.3">
      <c r="G4295" s="35">
        <v>4293</v>
      </c>
      <c r="H4295" s="239">
        <f t="shared" ca="1" si="80"/>
        <v>-3.9843523366057398E-2</v>
      </c>
    </row>
    <row r="4296" spans="7:8" x14ac:dyDescent="0.3">
      <c r="G4296" s="35">
        <v>4294</v>
      </c>
      <c r="H4296" s="239">
        <f t="shared" ca="1" si="80"/>
        <v>1.4007061365046779E-2</v>
      </c>
    </row>
    <row r="4297" spans="7:8" x14ac:dyDescent="0.3">
      <c r="G4297" s="35">
        <v>4295</v>
      </c>
      <c r="H4297" s="239">
        <f t="shared" ca="1" si="80"/>
        <v>-9.5070530237237397E-3</v>
      </c>
    </row>
    <row r="4298" spans="7:8" x14ac:dyDescent="0.3">
      <c r="G4298" s="35">
        <v>4296</v>
      </c>
      <c r="H4298" s="239">
        <f t="shared" ca="1" si="80"/>
        <v>2.331400728051785E-2</v>
      </c>
    </row>
    <row r="4299" spans="7:8" x14ac:dyDescent="0.3">
      <c r="G4299" s="35">
        <v>4297</v>
      </c>
      <c r="H4299" s="239">
        <f t="shared" ca="1" si="80"/>
        <v>-2.7415629115059095E-2</v>
      </c>
    </row>
    <row r="4300" spans="7:8" x14ac:dyDescent="0.3">
      <c r="G4300" s="35">
        <v>4298</v>
      </c>
      <c r="H4300" s="239">
        <f t="shared" ca="1" si="80"/>
        <v>2.7407097885240681E-3</v>
      </c>
    </row>
    <row r="4301" spans="7:8" x14ac:dyDescent="0.3">
      <c r="G4301" s="35">
        <v>4299</v>
      </c>
      <c r="H4301" s="239">
        <f t="shared" ca="1" si="80"/>
        <v>-4.3719883989213702E-3</v>
      </c>
    </row>
    <row r="4302" spans="7:8" x14ac:dyDescent="0.3">
      <c r="G4302" s="35">
        <v>4300</v>
      </c>
      <c r="H4302" s="239">
        <f t="shared" ca="1" si="80"/>
        <v>3.9898164816398587E-2</v>
      </c>
    </row>
    <row r="4303" spans="7:8" x14ac:dyDescent="0.3">
      <c r="G4303" s="35">
        <v>4301</v>
      </c>
      <c r="H4303" s="239">
        <f t="shared" ca="1" si="80"/>
        <v>2.4409328237125338E-2</v>
      </c>
    </row>
    <row r="4304" spans="7:8" x14ac:dyDescent="0.3">
      <c r="G4304" s="35">
        <v>4302</v>
      </c>
      <c r="H4304" s="239">
        <f t="shared" ca="1" si="80"/>
        <v>-2.8556930886898889E-2</v>
      </c>
    </row>
    <row r="4305" spans="7:8" x14ac:dyDescent="0.3">
      <c r="G4305" s="35">
        <v>4303</v>
      </c>
      <c r="H4305" s="239">
        <f t="shared" ca="1" si="80"/>
        <v>-1.0698405811398835E-2</v>
      </c>
    </row>
    <row r="4306" spans="7:8" x14ac:dyDescent="0.3">
      <c r="G4306" s="35">
        <v>4304</v>
      </c>
      <c r="H4306" s="239">
        <f t="shared" ca="1" si="80"/>
        <v>2.219165357655278E-2</v>
      </c>
    </row>
    <row r="4307" spans="7:8" x14ac:dyDescent="0.3">
      <c r="G4307" s="35">
        <v>4305</v>
      </c>
      <c r="H4307" s="239">
        <f t="shared" ca="1" si="80"/>
        <v>-1.8971138178878778E-2</v>
      </c>
    </row>
    <row r="4308" spans="7:8" x14ac:dyDescent="0.3">
      <c r="G4308" s="35">
        <v>4306</v>
      </c>
      <c r="H4308" s="239">
        <f t="shared" ca="1" si="80"/>
        <v>1.0434582687966161E-2</v>
      </c>
    </row>
    <row r="4309" spans="7:8" x14ac:dyDescent="0.3">
      <c r="G4309" s="35">
        <v>4307</v>
      </c>
      <c r="H4309" s="239">
        <f t="shared" ca="1" si="80"/>
        <v>-8.5897002843972371E-3</v>
      </c>
    </row>
    <row r="4310" spans="7:8" x14ac:dyDescent="0.3">
      <c r="G4310" s="35">
        <v>4308</v>
      </c>
      <c r="H4310" s="239">
        <f t="shared" ca="1" si="80"/>
        <v>-1.8340216909685484E-4</v>
      </c>
    </row>
    <row r="4311" spans="7:8" x14ac:dyDescent="0.3">
      <c r="G4311" s="35">
        <v>4309</v>
      </c>
      <c r="H4311" s="239">
        <f t="shared" ca="1" si="80"/>
        <v>1.4644523360671187E-2</v>
      </c>
    </row>
    <row r="4312" spans="7:8" x14ac:dyDescent="0.3">
      <c r="G4312" s="35">
        <v>4310</v>
      </c>
      <c r="H4312" s="239">
        <f t="shared" ca="1" si="80"/>
        <v>1.2924473713576579E-2</v>
      </c>
    </row>
    <row r="4313" spans="7:8" x14ac:dyDescent="0.3">
      <c r="G4313" s="35">
        <v>4311</v>
      </c>
      <c r="H4313" s="239">
        <f t="shared" ca="1" si="80"/>
        <v>3.3109426148186079E-2</v>
      </c>
    </row>
    <row r="4314" spans="7:8" x14ac:dyDescent="0.3">
      <c r="G4314" s="35">
        <v>4312</v>
      </c>
      <c r="H4314" s="239">
        <f t="shared" ca="1" si="80"/>
        <v>-3.4861418322634882E-2</v>
      </c>
    </row>
    <row r="4315" spans="7:8" x14ac:dyDescent="0.3">
      <c r="G4315" s="35">
        <v>4313</v>
      </c>
      <c r="H4315" s="239">
        <f t="shared" ca="1" si="80"/>
        <v>1.5051052303797535E-2</v>
      </c>
    </row>
    <row r="4316" spans="7:8" x14ac:dyDescent="0.3">
      <c r="G4316" s="35">
        <v>4314</v>
      </c>
      <c r="H4316" s="239">
        <f t="shared" ca="1" si="80"/>
        <v>4.6574135731990082E-2</v>
      </c>
    </row>
    <row r="4317" spans="7:8" x14ac:dyDescent="0.3">
      <c r="G4317" s="35">
        <v>4315</v>
      </c>
      <c r="H4317" s="239">
        <f t="shared" ca="1" si="80"/>
        <v>5.2936725995635526E-3</v>
      </c>
    </row>
    <row r="4318" spans="7:8" x14ac:dyDescent="0.3">
      <c r="G4318" s="35">
        <v>4316</v>
      </c>
      <c r="H4318" s="239">
        <f t="shared" ca="1" si="80"/>
        <v>6.6058434001002447E-2</v>
      </c>
    </row>
    <row r="4319" spans="7:8" x14ac:dyDescent="0.3">
      <c r="G4319" s="35">
        <v>4317</v>
      </c>
      <c r="H4319" s="239">
        <f t="shared" ca="1" si="80"/>
        <v>-6.0905310688214545E-2</v>
      </c>
    </row>
    <row r="4320" spans="7:8" x14ac:dyDescent="0.3">
      <c r="G4320" s="35">
        <v>4318</v>
      </c>
      <c r="H4320" s="239">
        <f t="shared" ca="1" si="80"/>
        <v>2.38059284836202E-2</v>
      </c>
    </row>
    <row r="4321" spans="7:8" x14ac:dyDescent="0.3">
      <c r="G4321" s="35">
        <v>4319</v>
      </c>
      <c r="H4321" s="239">
        <f t="shared" ca="1" si="80"/>
        <v>1.3101251229371648E-2</v>
      </c>
    </row>
    <row r="4322" spans="7:8" x14ac:dyDescent="0.3">
      <c r="G4322" s="35">
        <v>4320</v>
      </c>
      <c r="H4322" s="239">
        <f t="shared" ca="1" si="80"/>
        <v>-3.686212115155308E-2</v>
      </c>
    </row>
    <row r="4323" spans="7:8" x14ac:dyDescent="0.3">
      <c r="G4323" s="35">
        <v>4321</v>
      </c>
      <c r="H4323" s="239">
        <f t="shared" ca="1" si="80"/>
        <v>4.1966795693817328E-3</v>
      </c>
    </row>
    <row r="4324" spans="7:8" x14ac:dyDescent="0.3">
      <c r="G4324" s="35">
        <v>4322</v>
      </c>
      <c r="H4324" s="239">
        <f t="shared" ca="1" si="80"/>
        <v>6.2951761716434559E-3</v>
      </c>
    </row>
    <row r="4325" spans="7:8" x14ac:dyDescent="0.3">
      <c r="G4325" s="35">
        <v>4323</v>
      </c>
      <c r="H4325" s="239">
        <f t="shared" ca="1" si="80"/>
        <v>7.1334418320799675E-2</v>
      </c>
    </row>
    <row r="4326" spans="7:8" x14ac:dyDescent="0.3">
      <c r="G4326" s="35">
        <v>4324</v>
      </c>
      <c r="H4326" s="239">
        <f t="shared" ca="1" si="80"/>
        <v>-1.1783908141562209E-2</v>
      </c>
    </row>
    <row r="4327" spans="7:8" x14ac:dyDescent="0.3">
      <c r="G4327" s="35">
        <v>4325</v>
      </c>
      <c r="H4327" s="239">
        <f t="shared" ca="1" si="80"/>
        <v>6.7362951136007765E-2</v>
      </c>
    </row>
    <row r="4328" spans="7:8" x14ac:dyDescent="0.3">
      <c r="G4328" s="35">
        <v>4326</v>
      </c>
      <c r="H4328" s="239">
        <f t="shared" ca="1" si="80"/>
        <v>-9.8155800761990653E-3</v>
      </c>
    </row>
    <row r="4329" spans="7:8" x14ac:dyDescent="0.3">
      <c r="G4329" s="35">
        <v>4327</v>
      </c>
      <c r="H4329" s="239">
        <f t="shared" ca="1" si="80"/>
        <v>-2.5782381238855637E-2</v>
      </c>
    </row>
    <row r="4330" spans="7:8" x14ac:dyDescent="0.3">
      <c r="G4330" s="35">
        <v>4328</v>
      </c>
      <c r="H4330" s="239">
        <f t="shared" ca="1" si="80"/>
        <v>-1.454464105668677E-2</v>
      </c>
    </row>
    <row r="4331" spans="7:8" x14ac:dyDescent="0.3">
      <c r="G4331" s="35">
        <v>4329</v>
      </c>
      <c r="H4331" s="239">
        <f t="shared" ca="1" si="80"/>
        <v>-1.1103605512555468E-3</v>
      </c>
    </row>
    <row r="4332" spans="7:8" x14ac:dyDescent="0.3">
      <c r="G4332" s="35">
        <v>4330</v>
      </c>
      <c r="H4332" s="239">
        <f t="shared" ca="1" si="80"/>
        <v>-2.3823458479992503E-2</v>
      </c>
    </row>
    <row r="4333" spans="7:8" x14ac:dyDescent="0.3">
      <c r="G4333" s="35">
        <v>4331</v>
      </c>
      <c r="H4333" s="239">
        <f t="shared" ca="1" si="80"/>
        <v>1.689759399301111E-2</v>
      </c>
    </row>
    <row r="4334" spans="7:8" x14ac:dyDescent="0.3">
      <c r="G4334" s="35">
        <v>4332</v>
      </c>
      <c r="H4334" s="239">
        <f t="shared" ca="1" si="80"/>
        <v>2.9813165016645955E-2</v>
      </c>
    </row>
    <row r="4335" spans="7:8" x14ac:dyDescent="0.3">
      <c r="G4335" s="35">
        <v>4333</v>
      </c>
      <c r="H4335" s="239">
        <f t="shared" ca="1" si="80"/>
        <v>1.8848024131526572E-2</v>
      </c>
    </row>
    <row r="4336" spans="7:8" x14ac:dyDescent="0.3">
      <c r="G4336" s="35">
        <v>4334</v>
      </c>
      <c r="H4336" s="239">
        <f t="shared" ca="1" si="80"/>
        <v>1.7229273499063821E-2</v>
      </c>
    </row>
    <row r="4337" spans="7:8" x14ac:dyDescent="0.3">
      <c r="G4337" s="35">
        <v>4335</v>
      </c>
      <c r="H4337" s="239">
        <f t="shared" ca="1" si="80"/>
        <v>-5.4211398782272081E-2</v>
      </c>
    </row>
    <row r="4338" spans="7:8" x14ac:dyDescent="0.3">
      <c r="G4338" s="35">
        <v>4336</v>
      </c>
      <c r="H4338" s="239">
        <f t="shared" ca="1" si="80"/>
        <v>2.1482787273827724E-2</v>
      </c>
    </row>
    <row r="4339" spans="7:8" x14ac:dyDescent="0.3">
      <c r="G4339" s="35">
        <v>4337</v>
      </c>
      <c r="H4339" s="239">
        <f t="shared" ca="1" si="80"/>
        <v>3.3751128898531178E-2</v>
      </c>
    </row>
    <row r="4340" spans="7:8" x14ac:dyDescent="0.3">
      <c r="G4340" s="35">
        <v>4338</v>
      </c>
      <c r="H4340" s="239">
        <f t="shared" ca="1" si="80"/>
        <v>6.3584483284592785E-5</v>
      </c>
    </row>
    <row r="4341" spans="7:8" x14ac:dyDescent="0.3">
      <c r="G4341" s="35">
        <v>4339</v>
      </c>
      <c r="H4341" s="239">
        <f t="shared" ca="1" si="80"/>
        <v>3.2912120588722213E-2</v>
      </c>
    </row>
    <row r="4342" spans="7:8" x14ac:dyDescent="0.3">
      <c r="G4342" s="35">
        <v>4340</v>
      </c>
      <c r="H4342" s="239">
        <f t="shared" ca="1" si="80"/>
        <v>-3.0905656684459649E-2</v>
      </c>
    </row>
    <row r="4343" spans="7:8" x14ac:dyDescent="0.3">
      <c r="G4343" s="35">
        <v>4341</v>
      </c>
      <c r="H4343" s="239">
        <f t="shared" ca="1" si="80"/>
        <v>-7.3295101569150574E-5</v>
      </c>
    </row>
    <row r="4344" spans="7:8" x14ac:dyDescent="0.3">
      <c r="G4344" s="35">
        <v>4342</v>
      </c>
      <c r="H4344" s="239">
        <f t="shared" ca="1" si="80"/>
        <v>-1.0049650044567062E-2</v>
      </c>
    </row>
    <row r="4345" spans="7:8" x14ac:dyDescent="0.3">
      <c r="G4345" s="35">
        <v>4343</v>
      </c>
      <c r="H4345" s="239">
        <f t="shared" ca="1" si="80"/>
        <v>2.6046675021191311E-2</v>
      </c>
    </row>
    <row r="4346" spans="7:8" x14ac:dyDescent="0.3">
      <c r="G4346" s="35">
        <v>4344</v>
      </c>
      <c r="H4346" s="239">
        <f t="shared" ca="1" si="80"/>
        <v>-3.4212273296196694E-2</v>
      </c>
    </row>
    <row r="4347" spans="7:8" x14ac:dyDescent="0.3">
      <c r="G4347" s="35">
        <v>4345</v>
      </c>
      <c r="H4347" s="239">
        <f t="shared" ca="1" si="80"/>
        <v>-2.6259382992709662E-2</v>
      </c>
    </row>
    <row r="4348" spans="7:8" x14ac:dyDescent="0.3">
      <c r="G4348" s="35">
        <v>4346</v>
      </c>
      <c r="H4348" s="239">
        <f t="shared" ca="1" si="80"/>
        <v>3.1007560742993753E-2</v>
      </c>
    </row>
    <row r="4349" spans="7:8" x14ac:dyDescent="0.3">
      <c r="G4349" s="35">
        <v>4347</v>
      </c>
      <c r="H4349" s="239">
        <f t="shared" ca="1" si="80"/>
        <v>-1.3117716349916188E-2</v>
      </c>
    </row>
    <row r="4350" spans="7:8" x14ac:dyDescent="0.3">
      <c r="G4350" s="35">
        <v>4348</v>
      </c>
      <c r="H4350" s="239">
        <f t="shared" ca="1" si="80"/>
        <v>2.7266706828526475E-2</v>
      </c>
    </row>
    <row r="4351" spans="7:8" x14ac:dyDescent="0.3">
      <c r="G4351" s="35">
        <v>4349</v>
      </c>
      <c r="H4351" s="239">
        <f t="shared" ca="1" si="80"/>
        <v>-1.5017855290893639E-2</v>
      </c>
    </row>
    <row r="4352" spans="7:8" x14ac:dyDescent="0.3">
      <c r="G4352" s="35">
        <v>4350</v>
      </c>
      <c r="H4352" s="239">
        <f t="shared" ca="1" si="80"/>
        <v>-2.9422957475408844E-2</v>
      </c>
    </row>
    <row r="4353" spans="7:8" x14ac:dyDescent="0.3">
      <c r="G4353" s="35">
        <v>4351</v>
      </c>
      <c r="H4353" s="239">
        <f t="shared" ca="1" si="80"/>
        <v>-2.4454032414081409E-2</v>
      </c>
    </row>
    <row r="4354" spans="7:8" x14ac:dyDescent="0.3">
      <c r="G4354" s="35">
        <v>4352</v>
      </c>
      <c r="H4354" s="239">
        <f t="shared" ca="1" si="80"/>
        <v>-4.8144073732394443E-3</v>
      </c>
    </row>
    <row r="4355" spans="7:8" x14ac:dyDescent="0.3">
      <c r="G4355" s="35">
        <v>4353</v>
      </c>
      <c r="H4355" s="239">
        <f t="shared" ca="1" si="80"/>
        <v>-5.120274917511744E-2</v>
      </c>
    </row>
    <row r="4356" spans="7:8" x14ac:dyDescent="0.3">
      <c r="G4356" s="35">
        <v>4354</v>
      </c>
      <c r="H4356" s="239">
        <f t="shared" ref="H4356:H4419" ca="1" si="81">_xlfn.NORM.INV(RAND(),N$5,N$6)</f>
        <v>1.4925852525386168E-2</v>
      </c>
    </row>
    <row r="4357" spans="7:8" x14ac:dyDescent="0.3">
      <c r="G4357" s="35">
        <v>4355</v>
      </c>
      <c r="H4357" s="239">
        <f t="shared" ca="1" si="81"/>
        <v>6.0173760997816676E-2</v>
      </c>
    </row>
    <row r="4358" spans="7:8" x14ac:dyDescent="0.3">
      <c r="G4358" s="35">
        <v>4356</v>
      </c>
      <c r="H4358" s="239">
        <f t="shared" ca="1" si="81"/>
        <v>-3.1525973756701658E-2</v>
      </c>
    </row>
    <row r="4359" spans="7:8" x14ac:dyDescent="0.3">
      <c r="G4359" s="35">
        <v>4357</v>
      </c>
      <c r="H4359" s="239">
        <f t="shared" ca="1" si="81"/>
        <v>-1.1803612825009562E-2</v>
      </c>
    </row>
    <row r="4360" spans="7:8" x14ac:dyDescent="0.3">
      <c r="G4360" s="35">
        <v>4358</v>
      </c>
      <c r="H4360" s="239">
        <f t="shared" ca="1" si="81"/>
        <v>-1.6009091180931689E-2</v>
      </c>
    </row>
    <row r="4361" spans="7:8" x14ac:dyDescent="0.3">
      <c r="G4361" s="35">
        <v>4359</v>
      </c>
      <c r="H4361" s="239">
        <f t="shared" ca="1" si="81"/>
        <v>1.7463338996864999E-2</v>
      </c>
    </row>
    <row r="4362" spans="7:8" x14ac:dyDescent="0.3">
      <c r="G4362" s="35">
        <v>4360</v>
      </c>
      <c r="H4362" s="239">
        <f t="shared" ca="1" si="81"/>
        <v>-2.0188945952744414E-2</v>
      </c>
    </row>
    <row r="4363" spans="7:8" x14ac:dyDescent="0.3">
      <c r="G4363" s="35">
        <v>4361</v>
      </c>
      <c r="H4363" s="239">
        <f t="shared" ca="1" si="81"/>
        <v>-5.7788339480520139E-2</v>
      </c>
    </row>
    <row r="4364" spans="7:8" x14ac:dyDescent="0.3">
      <c r="G4364" s="35">
        <v>4362</v>
      </c>
      <c r="H4364" s="239">
        <f t="shared" ca="1" si="81"/>
        <v>-1.6593798829559282E-2</v>
      </c>
    </row>
    <row r="4365" spans="7:8" x14ac:dyDescent="0.3">
      <c r="G4365" s="35">
        <v>4363</v>
      </c>
      <c r="H4365" s="239">
        <f t="shared" ca="1" si="81"/>
        <v>-1.8044582913264551E-2</v>
      </c>
    </row>
    <row r="4366" spans="7:8" x14ac:dyDescent="0.3">
      <c r="G4366" s="35">
        <v>4364</v>
      </c>
      <c r="H4366" s="239">
        <f t="shared" ca="1" si="81"/>
        <v>3.8592690293829335E-2</v>
      </c>
    </row>
    <row r="4367" spans="7:8" x14ac:dyDescent="0.3">
      <c r="G4367" s="35">
        <v>4365</v>
      </c>
      <c r="H4367" s="239">
        <f t="shared" ca="1" si="81"/>
        <v>-2.6865697939997664E-2</v>
      </c>
    </row>
    <row r="4368" spans="7:8" x14ac:dyDescent="0.3">
      <c r="G4368" s="35">
        <v>4366</v>
      </c>
      <c r="H4368" s="239">
        <f t="shared" ca="1" si="81"/>
        <v>-1.3134578245429195E-2</v>
      </c>
    </row>
    <row r="4369" spans="7:8" x14ac:dyDescent="0.3">
      <c r="G4369" s="35">
        <v>4367</v>
      </c>
      <c r="H4369" s="239">
        <f t="shared" ca="1" si="81"/>
        <v>-2.2540208271438465E-2</v>
      </c>
    </row>
    <row r="4370" spans="7:8" x14ac:dyDescent="0.3">
      <c r="G4370" s="35">
        <v>4368</v>
      </c>
      <c r="H4370" s="239">
        <f t="shared" ca="1" si="81"/>
        <v>-1.8797664332132567E-2</v>
      </c>
    </row>
    <row r="4371" spans="7:8" x14ac:dyDescent="0.3">
      <c r="G4371" s="35">
        <v>4369</v>
      </c>
      <c r="H4371" s="239">
        <f t="shared" ca="1" si="81"/>
        <v>-4.3136635129111971E-2</v>
      </c>
    </row>
    <row r="4372" spans="7:8" x14ac:dyDescent="0.3">
      <c r="G4372" s="35">
        <v>4370</v>
      </c>
      <c r="H4372" s="239">
        <f t="shared" ca="1" si="81"/>
        <v>-4.2622301517443548E-2</v>
      </c>
    </row>
    <row r="4373" spans="7:8" x14ac:dyDescent="0.3">
      <c r="G4373" s="35">
        <v>4371</v>
      </c>
      <c r="H4373" s="239">
        <f t="shared" ca="1" si="81"/>
        <v>3.9986356082707092E-2</v>
      </c>
    </row>
    <row r="4374" spans="7:8" x14ac:dyDescent="0.3">
      <c r="G4374" s="35">
        <v>4372</v>
      </c>
      <c r="H4374" s="239">
        <f t="shared" ca="1" si="81"/>
        <v>4.2405487545841267E-2</v>
      </c>
    </row>
    <row r="4375" spans="7:8" x14ac:dyDescent="0.3">
      <c r="G4375" s="35">
        <v>4373</v>
      </c>
      <c r="H4375" s="239">
        <f t="shared" ca="1" si="81"/>
        <v>2.4829603280438022E-2</v>
      </c>
    </row>
    <row r="4376" spans="7:8" x14ac:dyDescent="0.3">
      <c r="G4376" s="35">
        <v>4374</v>
      </c>
      <c r="H4376" s="239">
        <f t="shared" ca="1" si="81"/>
        <v>3.4831589225320765E-2</v>
      </c>
    </row>
    <row r="4377" spans="7:8" x14ac:dyDescent="0.3">
      <c r="G4377" s="35">
        <v>4375</v>
      </c>
      <c r="H4377" s="239">
        <f t="shared" ca="1" si="81"/>
        <v>3.7485225823851616E-2</v>
      </c>
    </row>
    <row r="4378" spans="7:8" x14ac:dyDescent="0.3">
      <c r="G4378" s="35">
        <v>4376</v>
      </c>
      <c r="H4378" s="239">
        <f t="shared" ca="1" si="81"/>
        <v>8.8571821259390282E-2</v>
      </c>
    </row>
    <row r="4379" spans="7:8" x14ac:dyDescent="0.3">
      <c r="G4379" s="35">
        <v>4377</v>
      </c>
      <c r="H4379" s="239">
        <f t="shared" ca="1" si="81"/>
        <v>-2.4157308084268594E-2</v>
      </c>
    </row>
    <row r="4380" spans="7:8" x14ac:dyDescent="0.3">
      <c r="G4380" s="35">
        <v>4378</v>
      </c>
      <c r="H4380" s="239">
        <f t="shared" ca="1" si="81"/>
        <v>-2.7803660044432372E-2</v>
      </c>
    </row>
    <row r="4381" spans="7:8" x14ac:dyDescent="0.3">
      <c r="G4381" s="35">
        <v>4379</v>
      </c>
      <c r="H4381" s="239">
        <f t="shared" ca="1" si="81"/>
        <v>4.4876493228873972E-2</v>
      </c>
    </row>
    <row r="4382" spans="7:8" x14ac:dyDescent="0.3">
      <c r="G4382" s="35">
        <v>4380</v>
      </c>
      <c r="H4382" s="239">
        <f t="shared" ca="1" si="81"/>
        <v>2.352519066740931E-2</v>
      </c>
    </row>
    <row r="4383" spans="7:8" x14ac:dyDescent="0.3">
      <c r="G4383" s="35">
        <v>4381</v>
      </c>
      <c r="H4383" s="239">
        <f t="shared" ca="1" si="81"/>
        <v>-1.0159030976894259E-3</v>
      </c>
    </row>
    <row r="4384" spans="7:8" x14ac:dyDescent="0.3">
      <c r="G4384" s="35">
        <v>4382</v>
      </c>
      <c r="H4384" s="239">
        <f t="shared" ca="1" si="81"/>
        <v>-2.5176152877483624E-2</v>
      </c>
    </row>
    <row r="4385" spans="7:8" x14ac:dyDescent="0.3">
      <c r="G4385" s="35">
        <v>4383</v>
      </c>
      <c r="H4385" s="239">
        <f t="shared" ca="1" si="81"/>
        <v>8.9894011828812959E-2</v>
      </c>
    </row>
    <row r="4386" spans="7:8" x14ac:dyDescent="0.3">
      <c r="G4386" s="35">
        <v>4384</v>
      </c>
      <c r="H4386" s="239">
        <f t="shared" ca="1" si="81"/>
        <v>-6.4080989019331042E-2</v>
      </c>
    </row>
    <row r="4387" spans="7:8" x14ac:dyDescent="0.3">
      <c r="G4387" s="35">
        <v>4385</v>
      </c>
      <c r="H4387" s="239">
        <f t="shared" ca="1" si="81"/>
        <v>4.016174596134852E-2</v>
      </c>
    </row>
    <row r="4388" spans="7:8" x14ac:dyDescent="0.3">
      <c r="G4388" s="35">
        <v>4386</v>
      </c>
      <c r="H4388" s="239">
        <f t="shared" ca="1" si="81"/>
        <v>2.0692278446968883E-2</v>
      </c>
    </row>
    <row r="4389" spans="7:8" x14ac:dyDescent="0.3">
      <c r="G4389" s="35">
        <v>4387</v>
      </c>
      <c r="H4389" s="239">
        <f t="shared" ca="1" si="81"/>
        <v>4.2947337922795661E-2</v>
      </c>
    </row>
    <row r="4390" spans="7:8" x14ac:dyDescent="0.3">
      <c r="G4390" s="35">
        <v>4388</v>
      </c>
      <c r="H4390" s="239">
        <f t="shared" ca="1" si="81"/>
        <v>5.1856174824982067E-2</v>
      </c>
    </row>
    <row r="4391" spans="7:8" x14ac:dyDescent="0.3">
      <c r="G4391" s="35">
        <v>4389</v>
      </c>
      <c r="H4391" s="239">
        <f t="shared" ca="1" si="81"/>
        <v>-5.0121997659143928E-2</v>
      </c>
    </row>
    <row r="4392" spans="7:8" x14ac:dyDescent="0.3">
      <c r="G4392" s="35">
        <v>4390</v>
      </c>
      <c r="H4392" s="239">
        <f t="shared" ca="1" si="81"/>
        <v>3.6099429420217821E-2</v>
      </c>
    </row>
    <row r="4393" spans="7:8" x14ac:dyDescent="0.3">
      <c r="G4393" s="35">
        <v>4391</v>
      </c>
      <c r="H4393" s="239">
        <f t="shared" ca="1" si="81"/>
        <v>1.3614347357580322E-2</v>
      </c>
    </row>
    <row r="4394" spans="7:8" x14ac:dyDescent="0.3">
      <c r="G4394" s="35">
        <v>4392</v>
      </c>
      <c r="H4394" s="239">
        <f t="shared" ca="1" si="81"/>
        <v>-1.1037187192925773E-2</v>
      </c>
    </row>
    <row r="4395" spans="7:8" x14ac:dyDescent="0.3">
      <c r="G4395" s="35">
        <v>4393</v>
      </c>
      <c r="H4395" s="239">
        <f t="shared" ca="1" si="81"/>
        <v>-5.5280787232382684E-3</v>
      </c>
    </row>
    <row r="4396" spans="7:8" x14ac:dyDescent="0.3">
      <c r="G4396" s="35">
        <v>4394</v>
      </c>
      <c r="H4396" s="239">
        <f t="shared" ca="1" si="81"/>
        <v>5.161534604573171E-2</v>
      </c>
    </row>
    <row r="4397" spans="7:8" x14ac:dyDescent="0.3">
      <c r="G4397" s="35">
        <v>4395</v>
      </c>
      <c r="H4397" s="239">
        <f t="shared" ca="1" si="81"/>
        <v>-5.9258737263532431E-2</v>
      </c>
    </row>
    <row r="4398" spans="7:8" x14ac:dyDescent="0.3">
      <c r="G4398" s="35">
        <v>4396</v>
      </c>
      <c r="H4398" s="239">
        <f t="shared" ca="1" si="81"/>
        <v>-2.3195697017109392E-2</v>
      </c>
    </row>
    <row r="4399" spans="7:8" x14ac:dyDescent="0.3">
      <c r="G4399" s="35">
        <v>4397</v>
      </c>
      <c r="H4399" s="239">
        <f t="shared" ca="1" si="81"/>
        <v>5.9261315797233434E-2</v>
      </c>
    </row>
    <row r="4400" spans="7:8" x14ac:dyDescent="0.3">
      <c r="G4400" s="35">
        <v>4398</v>
      </c>
      <c r="H4400" s="239">
        <f t="shared" ca="1" si="81"/>
        <v>2.3333826033795847E-2</v>
      </c>
    </row>
    <row r="4401" spans="7:8" x14ac:dyDescent="0.3">
      <c r="G4401" s="35">
        <v>4399</v>
      </c>
      <c r="H4401" s="239">
        <f t="shared" ca="1" si="81"/>
        <v>1.784557437022425E-2</v>
      </c>
    </row>
    <row r="4402" spans="7:8" x14ac:dyDescent="0.3">
      <c r="G4402" s="35">
        <v>4400</v>
      </c>
      <c r="H4402" s="239">
        <f t="shared" ca="1" si="81"/>
        <v>-1.4355249684933273E-3</v>
      </c>
    </row>
    <row r="4403" spans="7:8" x14ac:dyDescent="0.3">
      <c r="G4403" s="35">
        <v>4401</v>
      </c>
      <c r="H4403" s="239">
        <f t="shared" ca="1" si="81"/>
        <v>3.7401248672927212E-2</v>
      </c>
    </row>
    <row r="4404" spans="7:8" x14ac:dyDescent="0.3">
      <c r="G4404" s="35">
        <v>4402</v>
      </c>
      <c r="H4404" s="239">
        <f t="shared" ca="1" si="81"/>
        <v>2.8014653599855301E-2</v>
      </c>
    </row>
    <row r="4405" spans="7:8" x14ac:dyDescent="0.3">
      <c r="G4405" s="35">
        <v>4403</v>
      </c>
      <c r="H4405" s="239">
        <f t="shared" ca="1" si="81"/>
        <v>-1.9743558807210778E-3</v>
      </c>
    </row>
    <row r="4406" spans="7:8" x14ac:dyDescent="0.3">
      <c r="G4406" s="35">
        <v>4404</v>
      </c>
      <c r="H4406" s="239">
        <f t="shared" ca="1" si="81"/>
        <v>1.3508777803757015E-2</v>
      </c>
    </row>
    <row r="4407" spans="7:8" x14ac:dyDescent="0.3">
      <c r="G4407" s="35">
        <v>4405</v>
      </c>
      <c r="H4407" s="239">
        <f t="shared" ca="1" si="81"/>
        <v>2.6092724682710722E-2</v>
      </c>
    </row>
    <row r="4408" spans="7:8" x14ac:dyDescent="0.3">
      <c r="G4408" s="35">
        <v>4406</v>
      </c>
      <c r="H4408" s="239">
        <f t="shared" ca="1" si="81"/>
        <v>1.7512414708000332E-2</v>
      </c>
    </row>
    <row r="4409" spans="7:8" x14ac:dyDescent="0.3">
      <c r="G4409" s="35">
        <v>4407</v>
      </c>
      <c r="H4409" s="239">
        <f t="shared" ca="1" si="81"/>
        <v>1.0521390680247104E-2</v>
      </c>
    </row>
    <row r="4410" spans="7:8" x14ac:dyDescent="0.3">
      <c r="G4410" s="35">
        <v>4408</v>
      </c>
      <c r="H4410" s="239">
        <f t="shared" ca="1" si="81"/>
        <v>-8.7856828027873812E-3</v>
      </c>
    </row>
    <row r="4411" spans="7:8" x14ac:dyDescent="0.3">
      <c r="G4411" s="35">
        <v>4409</v>
      </c>
      <c r="H4411" s="239">
        <f t="shared" ca="1" si="81"/>
        <v>1.8861901767516238E-2</v>
      </c>
    </row>
    <row r="4412" spans="7:8" x14ac:dyDescent="0.3">
      <c r="G4412" s="35">
        <v>4410</v>
      </c>
      <c r="H4412" s="239">
        <f t="shared" ca="1" si="81"/>
        <v>2.7300850974806619E-2</v>
      </c>
    </row>
    <row r="4413" spans="7:8" x14ac:dyDescent="0.3">
      <c r="G4413" s="35">
        <v>4411</v>
      </c>
      <c r="H4413" s="239">
        <f t="shared" ca="1" si="81"/>
        <v>-3.944706901367119E-2</v>
      </c>
    </row>
    <row r="4414" spans="7:8" x14ac:dyDescent="0.3">
      <c r="G4414" s="35">
        <v>4412</v>
      </c>
      <c r="H4414" s="239">
        <f t="shared" ca="1" si="81"/>
        <v>1.3330394739082062E-2</v>
      </c>
    </row>
    <row r="4415" spans="7:8" x14ac:dyDescent="0.3">
      <c r="G4415" s="35">
        <v>4413</v>
      </c>
      <c r="H4415" s="239">
        <f t="shared" ca="1" si="81"/>
        <v>-2.5824793540335216E-2</v>
      </c>
    </row>
    <row r="4416" spans="7:8" x14ac:dyDescent="0.3">
      <c r="G4416" s="35">
        <v>4414</v>
      </c>
      <c r="H4416" s="239">
        <f t="shared" ca="1" si="81"/>
        <v>7.9506152428889464E-4</v>
      </c>
    </row>
    <row r="4417" spans="7:8" x14ac:dyDescent="0.3">
      <c r="G4417" s="35">
        <v>4415</v>
      </c>
      <c r="H4417" s="239">
        <f t="shared" ca="1" si="81"/>
        <v>2.9305123850898011E-2</v>
      </c>
    </row>
    <row r="4418" spans="7:8" x14ac:dyDescent="0.3">
      <c r="G4418" s="35">
        <v>4416</v>
      </c>
      <c r="H4418" s="239">
        <f t="shared" ca="1" si="81"/>
        <v>2.1960263555381811E-2</v>
      </c>
    </row>
    <row r="4419" spans="7:8" x14ac:dyDescent="0.3">
      <c r="G4419" s="35">
        <v>4417</v>
      </c>
      <c r="H4419" s="239">
        <f t="shared" ca="1" si="81"/>
        <v>-2.1094875904230041E-2</v>
      </c>
    </row>
    <row r="4420" spans="7:8" x14ac:dyDescent="0.3">
      <c r="G4420" s="35">
        <v>4418</v>
      </c>
      <c r="H4420" s="239">
        <f t="shared" ref="H4420:H4483" ca="1" si="82">_xlfn.NORM.INV(RAND(),N$5,N$6)</f>
        <v>3.106952112725598E-3</v>
      </c>
    </row>
    <row r="4421" spans="7:8" x14ac:dyDescent="0.3">
      <c r="G4421" s="35">
        <v>4419</v>
      </c>
      <c r="H4421" s="239">
        <f t="shared" ca="1" si="82"/>
        <v>-2.5870909009651302E-2</v>
      </c>
    </row>
    <row r="4422" spans="7:8" x14ac:dyDescent="0.3">
      <c r="G4422" s="35">
        <v>4420</v>
      </c>
      <c r="H4422" s="239">
        <f t="shared" ca="1" si="82"/>
        <v>6.9536249993725999E-2</v>
      </c>
    </row>
    <row r="4423" spans="7:8" x14ac:dyDescent="0.3">
      <c r="G4423" s="35">
        <v>4421</v>
      </c>
      <c r="H4423" s="239">
        <f t="shared" ca="1" si="82"/>
        <v>2.4588355500377778E-3</v>
      </c>
    </row>
    <row r="4424" spans="7:8" x14ac:dyDescent="0.3">
      <c r="G4424" s="35">
        <v>4422</v>
      </c>
      <c r="H4424" s="239">
        <f t="shared" ca="1" si="82"/>
        <v>-1.4497565619847538E-2</v>
      </c>
    </row>
    <row r="4425" spans="7:8" x14ac:dyDescent="0.3">
      <c r="G4425" s="35">
        <v>4423</v>
      </c>
      <c r="H4425" s="239">
        <f t="shared" ca="1" si="82"/>
        <v>2.7358559344549425E-2</v>
      </c>
    </row>
    <row r="4426" spans="7:8" x14ac:dyDescent="0.3">
      <c r="G4426" s="35">
        <v>4424</v>
      </c>
      <c r="H4426" s="239">
        <f t="shared" ca="1" si="82"/>
        <v>4.176365757816658E-2</v>
      </c>
    </row>
    <row r="4427" spans="7:8" x14ac:dyDescent="0.3">
      <c r="G4427" s="35">
        <v>4425</v>
      </c>
      <c r="H4427" s="239">
        <f t="shared" ca="1" si="82"/>
        <v>-3.30224067385822E-2</v>
      </c>
    </row>
    <row r="4428" spans="7:8" x14ac:dyDescent="0.3">
      <c r="G4428" s="35">
        <v>4426</v>
      </c>
      <c r="H4428" s="239">
        <f t="shared" ca="1" si="82"/>
        <v>4.938951127884926E-2</v>
      </c>
    </row>
    <row r="4429" spans="7:8" x14ac:dyDescent="0.3">
      <c r="G4429" s="35">
        <v>4427</v>
      </c>
      <c r="H4429" s="239">
        <f t="shared" ca="1" si="82"/>
        <v>5.3386960778160276E-2</v>
      </c>
    </row>
    <row r="4430" spans="7:8" x14ac:dyDescent="0.3">
      <c r="G4430" s="35">
        <v>4428</v>
      </c>
      <c r="H4430" s="239">
        <f t="shared" ca="1" si="82"/>
        <v>7.6610650724714E-2</v>
      </c>
    </row>
    <row r="4431" spans="7:8" x14ac:dyDescent="0.3">
      <c r="G4431" s="35">
        <v>4429</v>
      </c>
      <c r="H4431" s="239">
        <f t="shared" ca="1" si="82"/>
        <v>2.1235926767835811E-2</v>
      </c>
    </row>
    <row r="4432" spans="7:8" x14ac:dyDescent="0.3">
      <c r="G4432" s="35">
        <v>4430</v>
      </c>
      <c r="H4432" s="239">
        <f t="shared" ca="1" si="82"/>
        <v>4.6976709325965815E-2</v>
      </c>
    </row>
    <row r="4433" spans="7:8" x14ac:dyDescent="0.3">
      <c r="G4433" s="35">
        <v>4431</v>
      </c>
      <c r="H4433" s="239">
        <f t="shared" ca="1" si="82"/>
        <v>5.8419635360888865E-2</v>
      </c>
    </row>
    <row r="4434" spans="7:8" x14ac:dyDescent="0.3">
      <c r="G4434" s="35">
        <v>4432</v>
      </c>
      <c r="H4434" s="239">
        <f t="shared" ca="1" si="82"/>
        <v>1.5914465160019937E-2</v>
      </c>
    </row>
    <row r="4435" spans="7:8" x14ac:dyDescent="0.3">
      <c r="G4435" s="35">
        <v>4433</v>
      </c>
      <c r="H4435" s="239">
        <f t="shared" ca="1" si="82"/>
        <v>-1.2435378752486508E-3</v>
      </c>
    </row>
    <row r="4436" spans="7:8" x14ac:dyDescent="0.3">
      <c r="G4436" s="35">
        <v>4434</v>
      </c>
      <c r="H4436" s="239">
        <f t="shared" ca="1" si="82"/>
        <v>-1.1004221930635116E-2</v>
      </c>
    </row>
    <row r="4437" spans="7:8" x14ac:dyDescent="0.3">
      <c r="G4437" s="35">
        <v>4435</v>
      </c>
      <c r="H4437" s="239">
        <f t="shared" ca="1" si="82"/>
        <v>-4.7717097322853758E-2</v>
      </c>
    </row>
    <row r="4438" spans="7:8" x14ac:dyDescent="0.3">
      <c r="G4438" s="35">
        <v>4436</v>
      </c>
      <c r="H4438" s="239">
        <f t="shared" ca="1" si="82"/>
        <v>6.3055043810029549E-2</v>
      </c>
    </row>
    <row r="4439" spans="7:8" x14ac:dyDescent="0.3">
      <c r="G4439" s="35">
        <v>4437</v>
      </c>
      <c r="H4439" s="239">
        <f t="shared" ca="1" si="82"/>
        <v>1.6873007326629198E-2</v>
      </c>
    </row>
    <row r="4440" spans="7:8" x14ac:dyDescent="0.3">
      <c r="G4440" s="35">
        <v>4438</v>
      </c>
      <c r="H4440" s="239">
        <f t="shared" ca="1" si="82"/>
        <v>-3.7411660022291189E-2</v>
      </c>
    </row>
    <row r="4441" spans="7:8" x14ac:dyDescent="0.3">
      <c r="G4441" s="35">
        <v>4439</v>
      </c>
      <c r="H4441" s="239">
        <f t="shared" ca="1" si="82"/>
        <v>-6.9523877631256824E-3</v>
      </c>
    </row>
    <row r="4442" spans="7:8" x14ac:dyDescent="0.3">
      <c r="G4442" s="35">
        <v>4440</v>
      </c>
      <c r="H4442" s="239">
        <f t="shared" ca="1" si="82"/>
        <v>-2.2627972386790019E-3</v>
      </c>
    </row>
    <row r="4443" spans="7:8" x14ac:dyDescent="0.3">
      <c r="G4443" s="35">
        <v>4441</v>
      </c>
      <c r="H4443" s="239">
        <f t="shared" ca="1" si="82"/>
        <v>3.8815969658081768E-2</v>
      </c>
    </row>
    <row r="4444" spans="7:8" x14ac:dyDescent="0.3">
      <c r="G4444" s="35">
        <v>4442</v>
      </c>
      <c r="H4444" s="239">
        <f t="shared" ca="1" si="82"/>
        <v>-7.6132377597037644E-3</v>
      </c>
    </row>
    <row r="4445" spans="7:8" x14ac:dyDescent="0.3">
      <c r="G4445" s="35">
        <v>4443</v>
      </c>
      <c r="H4445" s="239">
        <f t="shared" ca="1" si="82"/>
        <v>-1.1865724772725985E-2</v>
      </c>
    </row>
    <row r="4446" spans="7:8" x14ac:dyDescent="0.3">
      <c r="G4446" s="35">
        <v>4444</v>
      </c>
      <c r="H4446" s="239">
        <f t="shared" ca="1" si="82"/>
        <v>1.7843565265154075E-2</v>
      </c>
    </row>
    <row r="4447" spans="7:8" x14ac:dyDescent="0.3">
      <c r="G4447" s="35">
        <v>4445</v>
      </c>
      <c r="H4447" s="239">
        <f t="shared" ca="1" si="82"/>
        <v>7.7898315434086624E-2</v>
      </c>
    </row>
    <row r="4448" spans="7:8" x14ac:dyDescent="0.3">
      <c r="G4448" s="35">
        <v>4446</v>
      </c>
      <c r="H4448" s="239">
        <f t="shared" ca="1" si="82"/>
        <v>1.6245247245470929E-2</v>
      </c>
    </row>
    <row r="4449" spans="7:8" x14ac:dyDescent="0.3">
      <c r="G4449" s="35">
        <v>4447</v>
      </c>
      <c r="H4449" s="239">
        <f t="shared" ca="1" si="82"/>
        <v>2.554252840873945E-2</v>
      </c>
    </row>
    <row r="4450" spans="7:8" x14ac:dyDescent="0.3">
      <c r="G4450" s="35">
        <v>4448</v>
      </c>
      <c r="H4450" s="239">
        <f t="shared" ca="1" si="82"/>
        <v>-4.8686174767433891E-3</v>
      </c>
    </row>
    <row r="4451" spans="7:8" x14ac:dyDescent="0.3">
      <c r="G4451" s="35">
        <v>4449</v>
      </c>
      <c r="H4451" s="239">
        <f t="shared" ca="1" si="82"/>
        <v>8.9339154380550824E-3</v>
      </c>
    </row>
    <row r="4452" spans="7:8" x14ac:dyDescent="0.3">
      <c r="G4452" s="35">
        <v>4450</v>
      </c>
      <c r="H4452" s="239">
        <f t="shared" ca="1" si="82"/>
        <v>7.5838419662738804E-3</v>
      </c>
    </row>
    <row r="4453" spans="7:8" x14ac:dyDescent="0.3">
      <c r="G4453" s="35">
        <v>4451</v>
      </c>
      <c r="H4453" s="239">
        <f t="shared" ca="1" si="82"/>
        <v>3.5688625282344316E-2</v>
      </c>
    </row>
    <row r="4454" spans="7:8" x14ac:dyDescent="0.3">
      <c r="G4454" s="35">
        <v>4452</v>
      </c>
      <c r="H4454" s="239">
        <f t="shared" ca="1" si="82"/>
        <v>-1.0402400298552071E-2</v>
      </c>
    </row>
    <row r="4455" spans="7:8" x14ac:dyDescent="0.3">
      <c r="G4455" s="35">
        <v>4453</v>
      </c>
      <c r="H4455" s="239">
        <f t="shared" ca="1" si="82"/>
        <v>-3.0893316039133017E-2</v>
      </c>
    </row>
    <row r="4456" spans="7:8" x14ac:dyDescent="0.3">
      <c r="G4456" s="35">
        <v>4454</v>
      </c>
      <c r="H4456" s="239">
        <f t="shared" ca="1" si="82"/>
        <v>3.6649183988116583E-3</v>
      </c>
    </row>
    <row r="4457" spans="7:8" x14ac:dyDescent="0.3">
      <c r="G4457" s="35">
        <v>4455</v>
      </c>
      <c r="H4457" s="239">
        <f t="shared" ca="1" si="82"/>
        <v>-3.0241631396499474E-2</v>
      </c>
    </row>
    <row r="4458" spans="7:8" x14ac:dyDescent="0.3">
      <c r="G4458" s="35">
        <v>4456</v>
      </c>
      <c r="H4458" s="239">
        <f t="shared" ca="1" si="82"/>
        <v>-3.5022714964254749E-2</v>
      </c>
    </row>
    <row r="4459" spans="7:8" x14ac:dyDescent="0.3">
      <c r="G4459" s="35">
        <v>4457</v>
      </c>
      <c r="H4459" s="239">
        <f t="shared" ca="1" si="82"/>
        <v>1.2002835330037501E-2</v>
      </c>
    </row>
    <row r="4460" spans="7:8" x14ac:dyDescent="0.3">
      <c r="G4460" s="35">
        <v>4458</v>
      </c>
      <c r="H4460" s="239">
        <f t="shared" ca="1" si="82"/>
        <v>-1.1812786252748387E-2</v>
      </c>
    </row>
    <row r="4461" spans="7:8" x14ac:dyDescent="0.3">
      <c r="G4461" s="35">
        <v>4459</v>
      </c>
      <c r="H4461" s="239">
        <f t="shared" ca="1" si="82"/>
        <v>-1.4134865588174665E-2</v>
      </c>
    </row>
    <row r="4462" spans="7:8" x14ac:dyDescent="0.3">
      <c r="G4462" s="35">
        <v>4460</v>
      </c>
      <c r="H4462" s="239">
        <f t="shared" ca="1" si="82"/>
        <v>-4.0181184423572318E-2</v>
      </c>
    </row>
    <row r="4463" spans="7:8" x14ac:dyDescent="0.3">
      <c r="G4463" s="35">
        <v>4461</v>
      </c>
      <c r="H4463" s="239">
        <f t="shared" ca="1" si="82"/>
        <v>-7.8922054411420056E-2</v>
      </c>
    </row>
    <row r="4464" spans="7:8" x14ac:dyDescent="0.3">
      <c r="G4464" s="35">
        <v>4462</v>
      </c>
      <c r="H4464" s="239">
        <f t="shared" ca="1" si="82"/>
        <v>-2.6692843965980838E-2</v>
      </c>
    </row>
    <row r="4465" spans="7:8" x14ac:dyDescent="0.3">
      <c r="G4465" s="35">
        <v>4463</v>
      </c>
      <c r="H4465" s="239">
        <f t="shared" ca="1" si="82"/>
        <v>-2.8586619091222187E-2</v>
      </c>
    </row>
    <row r="4466" spans="7:8" x14ac:dyDescent="0.3">
      <c r="G4466" s="35">
        <v>4464</v>
      </c>
      <c r="H4466" s="239">
        <f t="shared" ca="1" si="82"/>
        <v>-5.1241888691098268E-2</v>
      </c>
    </row>
    <row r="4467" spans="7:8" x14ac:dyDescent="0.3">
      <c r="G4467" s="35">
        <v>4465</v>
      </c>
      <c r="H4467" s="239">
        <f t="shared" ca="1" si="82"/>
        <v>7.5792169216224838E-3</v>
      </c>
    </row>
    <row r="4468" spans="7:8" x14ac:dyDescent="0.3">
      <c r="G4468" s="35">
        <v>4466</v>
      </c>
      <c r="H4468" s="239">
        <f t="shared" ca="1" si="82"/>
        <v>3.0331691335431128E-2</v>
      </c>
    </row>
    <row r="4469" spans="7:8" x14ac:dyDescent="0.3">
      <c r="G4469" s="35">
        <v>4467</v>
      </c>
      <c r="H4469" s="239">
        <f t="shared" ca="1" si="82"/>
        <v>-3.5280229478113448E-2</v>
      </c>
    </row>
    <row r="4470" spans="7:8" x14ac:dyDescent="0.3">
      <c r="G4470" s="35">
        <v>4468</v>
      </c>
      <c r="H4470" s="239">
        <f t="shared" ca="1" si="82"/>
        <v>-6.6578570695583081E-2</v>
      </c>
    </row>
    <row r="4471" spans="7:8" x14ac:dyDescent="0.3">
      <c r="G4471" s="35">
        <v>4469</v>
      </c>
      <c r="H4471" s="239">
        <f t="shared" ca="1" si="82"/>
        <v>-3.8693955047769575E-2</v>
      </c>
    </row>
    <row r="4472" spans="7:8" x14ac:dyDescent="0.3">
      <c r="G4472" s="35">
        <v>4470</v>
      </c>
      <c r="H4472" s="239">
        <f t="shared" ca="1" si="82"/>
        <v>1.8649597776153493E-2</v>
      </c>
    </row>
    <row r="4473" spans="7:8" x14ac:dyDescent="0.3">
      <c r="G4473" s="35">
        <v>4471</v>
      </c>
      <c r="H4473" s="239">
        <f t="shared" ca="1" si="82"/>
        <v>9.5384653450183803E-4</v>
      </c>
    </row>
    <row r="4474" spans="7:8" x14ac:dyDescent="0.3">
      <c r="G4474" s="35">
        <v>4472</v>
      </c>
      <c r="H4474" s="239">
        <f t="shared" ca="1" si="82"/>
        <v>-3.938165580444182E-2</v>
      </c>
    </row>
    <row r="4475" spans="7:8" x14ac:dyDescent="0.3">
      <c r="G4475" s="35">
        <v>4473</v>
      </c>
      <c r="H4475" s="239">
        <f t="shared" ca="1" si="82"/>
        <v>5.0844179592063653E-3</v>
      </c>
    </row>
    <row r="4476" spans="7:8" x14ac:dyDescent="0.3">
      <c r="G4476" s="35">
        <v>4474</v>
      </c>
      <c r="H4476" s="239">
        <f t="shared" ca="1" si="82"/>
        <v>1.7520837607864863E-3</v>
      </c>
    </row>
    <row r="4477" spans="7:8" x14ac:dyDescent="0.3">
      <c r="G4477" s="35">
        <v>4475</v>
      </c>
      <c r="H4477" s="239">
        <f t="shared" ca="1" si="82"/>
        <v>3.0703769823838805E-2</v>
      </c>
    </row>
    <row r="4478" spans="7:8" x14ac:dyDescent="0.3">
      <c r="G4478" s="35">
        <v>4476</v>
      </c>
      <c r="H4478" s="239">
        <f t="shared" ca="1" si="82"/>
        <v>-4.0685728795853394E-2</v>
      </c>
    </row>
    <row r="4479" spans="7:8" x14ac:dyDescent="0.3">
      <c r="G4479" s="35">
        <v>4477</v>
      </c>
      <c r="H4479" s="239">
        <f t="shared" ca="1" si="82"/>
        <v>4.7328576072997161E-2</v>
      </c>
    </row>
    <row r="4480" spans="7:8" x14ac:dyDescent="0.3">
      <c r="G4480" s="35">
        <v>4478</v>
      </c>
      <c r="H4480" s="239">
        <f t="shared" ca="1" si="82"/>
        <v>7.6324991882207411E-3</v>
      </c>
    </row>
    <row r="4481" spans="7:8" x14ac:dyDescent="0.3">
      <c r="G4481" s="35">
        <v>4479</v>
      </c>
      <c r="H4481" s="239">
        <f t="shared" ca="1" si="82"/>
        <v>-1.0067131000585608E-2</v>
      </c>
    </row>
    <row r="4482" spans="7:8" x14ac:dyDescent="0.3">
      <c r="G4482" s="35">
        <v>4480</v>
      </c>
      <c r="H4482" s="239">
        <f t="shared" ca="1" si="82"/>
        <v>-6.1067312959419617E-3</v>
      </c>
    </row>
    <row r="4483" spans="7:8" x14ac:dyDescent="0.3">
      <c r="G4483" s="35">
        <v>4481</v>
      </c>
      <c r="H4483" s="239">
        <f t="shared" ca="1" si="82"/>
        <v>-4.5371426048566123E-2</v>
      </c>
    </row>
    <row r="4484" spans="7:8" x14ac:dyDescent="0.3">
      <c r="G4484" s="35">
        <v>4482</v>
      </c>
      <c r="H4484" s="239">
        <f t="shared" ref="H4484:H4547" ca="1" si="83">_xlfn.NORM.INV(RAND(),N$5,N$6)</f>
        <v>2.0401581420519288E-2</v>
      </c>
    </row>
    <row r="4485" spans="7:8" x14ac:dyDescent="0.3">
      <c r="G4485" s="35">
        <v>4483</v>
      </c>
      <c r="H4485" s="239">
        <f t="shared" ca="1" si="83"/>
        <v>-4.9357890402945491E-2</v>
      </c>
    </row>
    <row r="4486" spans="7:8" x14ac:dyDescent="0.3">
      <c r="G4486" s="35">
        <v>4484</v>
      </c>
      <c r="H4486" s="239">
        <f t="shared" ca="1" si="83"/>
        <v>8.7454068985141964E-2</v>
      </c>
    </row>
    <row r="4487" spans="7:8" x14ac:dyDescent="0.3">
      <c r="G4487" s="35">
        <v>4485</v>
      </c>
      <c r="H4487" s="239">
        <f t="shared" ca="1" si="83"/>
        <v>3.0353871413815376E-3</v>
      </c>
    </row>
    <row r="4488" spans="7:8" x14ac:dyDescent="0.3">
      <c r="G4488" s="35">
        <v>4486</v>
      </c>
      <c r="H4488" s="239">
        <f t="shared" ca="1" si="83"/>
        <v>-1.5372920522742865E-2</v>
      </c>
    </row>
    <row r="4489" spans="7:8" x14ac:dyDescent="0.3">
      <c r="G4489" s="35">
        <v>4487</v>
      </c>
      <c r="H4489" s="239">
        <f t="shared" ca="1" si="83"/>
        <v>-6.4127902047978278E-3</v>
      </c>
    </row>
    <row r="4490" spans="7:8" x14ac:dyDescent="0.3">
      <c r="G4490" s="35">
        <v>4488</v>
      </c>
      <c r="H4490" s="239">
        <f t="shared" ca="1" si="83"/>
        <v>3.9051946221553613E-2</v>
      </c>
    </row>
    <row r="4491" spans="7:8" x14ac:dyDescent="0.3">
      <c r="G4491" s="35">
        <v>4489</v>
      </c>
      <c r="H4491" s="239">
        <f t="shared" ca="1" si="83"/>
        <v>-5.0219052643067134E-2</v>
      </c>
    </row>
    <row r="4492" spans="7:8" x14ac:dyDescent="0.3">
      <c r="G4492" s="35">
        <v>4490</v>
      </c>
      <c r="H4492" s="239">
        <f t="shared" ca="1" si="83"/>
        <v>3.5620294116020727E-3</v>
      </c>
    </row>
    <row r="4493" spans="7:8" x14ac:dyDescent="0.3">
      <c r="G4493" s="35">
        <v>4491</v>
      </c>
      <c r="H4493" s="239">
        <f t="shared" ca="1" si="83"/>
        <v>4.0785376690556971E-2</v>
      </c>
    </row>
    <row r="4494" spans="7:8" x14ac:dyDescent="0.3">
      <c r="G4494" s="35">
        <v>4492</v>
      </c>
      <c r="H4494" s="239">
        <f t="shared" ca="1" si="83"/>
        <v>3.1820622903408452E-2</v>
      </c>
    </row>
    <row r="4495" spans="7:8" x14ac:dyDescent="0.3">
      <c r="G4495" s="35">
        <v>4493</v>
      </c>
      <c r="H4495" s="239">
        <f t="shared" ca="1" si="83"/>
        <v>-2.4961315734354599E-2</v>
      </c>
    </row>
    <row r="4496" spans="7:8" x14ac:dyDescent="0.3">
      <c r="G4496" s="35">
        <v>4494</v>
      </c>
      <c r="H4496" s="239">
        <f t="shared" ca="1" si="83"/>
        <v>-2.925904813599781E-2</v>
      </c>
    </row>
    <row r="4497" spans="7:8" x14ac:dyDescent="0.3">
      <c r="G4497" s="35">
        <v>4495</v>
      </c>
      <c r="H4497" s="239">
        <f t="shared" ca="1" si="83"/>
        <v>5.3665875851368477E-5</v>
      </c>
    </row>
    <row r="4498" spans="7:8" x14ac:dyDescent="0.3">
      <c r="G4498" s="35">
        <v>4496</v>
      </c>
      <c r="H4498" s="239">
        <f t="shared" ca="1" si="83"/>
        <v>-2.0133900350581716E-2</v>
      </c>
    </row>
    <row r="4499" spans="7:8" x14ac:dyDescent="0.3">
      <c r="G4499" s="35">
        <v>4497</v>
      </c>
      <c r="H4499" s="239">
        <f t="shared" ca="1" si="83"/>
        <v>4.9081283488012592E-2</v>
      </c>
    </row>
    <row r="4500" spans="7:8" x14ac:dyDescent="0.3">
      <c r="G4500" s="35">
        <v>4498</v>
      </c>
      <c r="H4500" s="239">
        <f t="shared" ca="1" si="83"/>
        <v>1.3503233372130566E-2</v>
      </c>
    </row>
    <row r="4501" spans="7:8" x14ac:dyDescent="0.3">
      <c r="G4501" s="35">
        <v>4499</v>
      </c>
      <c r="H4501" s="239">
        <f t="shared" ca="1" si="83"/>
        <v>6.9668102171714956E-4</v>
      </c>
    </row>
    <row r="4502" spans="7:8" x14ac:dyDescent="0.3">
      <c r="G4502" s="35">
        <v>4500</v>
      </c>
      <c r="H4502" s="239">
        <f t="shared" ca="1" si="83"/>
        <v>4.7915995633086052E-2</v>
      </c>
    </row>
    <row r="4503" spans="7:8" x14ac:dyDescent="0.3">
      <c r="G4503" s="35">
        <v>4501</v>
      </c>
      <c r="H4503" s="239">
        <f t="shared" ca="1" si="83"/>
        <v>1.1498088007369765E-2</v>
      </c>
    </row>
    <row r="4504" spans="7:8" x14ac:dyDescent="0.3">
      <c r="G4504" s="35">
        <v>4502</v>
      </c>
      <c r="H4504" s="239">
        <f t="shared" ca="1" si="83"/>
        <v>-2.7237723926077224E-2</v>
      </c>
    </row>
    <row r="4505" spans="7:8" x14ac:dyDescent="0.3">
      <c r="G4505" s="35">
        <v>4503</v>
      </c>
      <c r="H4505" s="239">
        <f t="shared" ca="1" si="83"/>
        <v>4.2354826850862351E-2</v>
      </c>
    </row>
    <row r="4506" spans="7:8" x14ac:dyDescent="0.3">
      <c r="G4506" s="35">
        <v>4504</v>
      </c>
      <c r="H4506" s="239">
        <f t="shared" ca="1" si="83"/>
        <v>7.4931604572638963E-2</v>
      </c>
    </row>
    <row r="4507" spans="7:8" x14ac:dyDescent="0.3">
      <c r="G4507" s="35">
        <v>4505</v>
      </c>
      <c r="H4507" s="239">
        <f t="shared" ca="1" si="83"/>
        <v>6.6681582355807192E-2</v>
      </c>
    </row>
    <row r="4508" spans="7:8" x14ac:dyDescent="0.3">
      <c r="G4508" s="35">
        <v>4506</v>
      </c>
      <c r="H4508" s="239">
        <f t="shared" ca="1" si="83"/>
        <v>7.3283589788003339E-2</v>
      </c>
    </row>
    <row r="4509" spans="7:8" x14ac:dyDescent="0.3">
      <c r="G4509" s="35">
        <v>4507</v>
      </c>
      <c r="H4509" s="239">
        <f t="shared" ca="1" si="83"/>
        <v>4.1614057838183026E-2</v>
      </c>
    </row>
    <row r="4510" spans="7:8" x14ac:dyDescent="0.3">
      <c r="G4510" s="35">
        <v>4508</v>
      </c>
      <c r="H4510" s="239">
        <f t="shared" ca="1" si="83"/>
        <v>-7.487262520673066E-3</v>
      </c>
    </row>
    <row r="4511" spans="7:8" x14ac:dyDescent="0.3">
      <c r="G4511" s="35">
        <v>4509</v>
      </c>
      <c r="H4511" s="239">
        <f t="shared" ca="1" si="83"/>
        <v>3.7762865532734904E-2</v>
      </c>
    </row>
    <row r="4512" spans="7:8" x14ac:dyDescent="0.3">
      <c r="G4512" s="35">
        <v>4510</v>
      </c>
      <c r="H4512" s="239">
        <f t="shared" ca="1" si="83"/>
        <v>4.3261426107859817E-2</v>
      </c>
    </row>
    <row r="4513" spans="7:8" x14ac:dyDescent="0.3">
      <c r="G4513" s="35">
        <v>4511</v>
      </c>
      <c r="H4513" s="239">
        <f t="shared" ca="1" si="83"/>
        <v>-4.058459914611668E-2</v>
      </c>
    </row>
    <row r="4514" spans="7:8" x14ac:dyDescent="0.3">
      <c r="G4514" s="35">
        <v>4512</v>
      </c>
      <c r="H4514" s="239">
        <f t="shared" ca="1" si="83"/>
        <v>1.6935929332940157E-2</v>
      </c>
    </row>
    <row r="4515" spans="7:8" x14ac:dyDescent="0.3">
      <c r="G4515" s="35">
        <v>4513</v>
      </c>
      <c r="H4515" s="239">
        <f t="shared" ca="1" si="83"/>
        <v>-5.2526509016197079E-4</v>
      </c>
    </row>
    <row r="4516" spans="7:8" x14ac:dyDescent="0.3">
      <c r="G4516" s="35">
        <v>4514</v>
      </c>
      <c r="H4516" s="239">
        <f t="shared" ca="1" si="83"/>
        <v>1.9463907216431955E-2</v>
      </c>
    </row>
    <row r="4517" spans="7:8" x14ac:dyDescent="0.3">
      <c r="G4517" s="35">
        <v>4515</v>
      </c>
      <c r="H4517" s="239">
        <f t="shared" ca="1" si="83"/>
        <v>5.3099463232649468E-4</v>
      </c>
    </row>
    <row r="4518" spans="7:8" x14ac:dyDescent="0.3">
      <c r="G4518" s="35">
        <v>4516</v>
      </c>
      <c r="H4518" s="239">
        <f t="shared" ca="1" si="83"/>
        <v>3.9556598733807465E-2</v>
      </c>
    </row>
    <row r="4519" spans="7:8" x14ac:dyDescent="0.3">
      <c r="G4519" s="35">
        <v>4517</v>
      </c>
      <c r="H4519" s="239">
        <f t="shared" ca="1" si="83"/>
        <v>3.9231615734873514E-2</v>
      </c>
    </row>
    <row r="4520" spans="7:8" x14ac:dyDescent="0.3">
      <c r="G4520" s="35">
        <v>4518</v>
      </c>
      <c r="H4520" s="239">
        <f t="shared" ca="1" si="83"/>
        <v>4.561293815632924E-2</v>
      </c>
    </row>
    <row r="4521" spans="7:8" x14ac:dyDescent="0.3">
      <c r="G4521" s="35">
        <v>4519</v>
      </c>
      <c r="H4521" s="239">
        <f t="shared" ca="1" si="83"/>
        <v>-3.0161137551985035E-2</v>
      </c>
    </row>
    <row r="4522" spans="7:8" x14ac:dyDescent="0.3">
      <c r="G4522" s="35">
        <v>4520</v>
      </c>
      <c r="H4522" s="239">
        <f t="shared" ca="1" si="83"/>
        <v>1.206524331117852E-2</v>
      </c>
    </row>
    <row r="4523" spans="7:8" x14ac:dyDescent="0.3">
      <c r="G4523" s="35">
        <v>4521</v>
      </c>
      <c r="H4523" s="239">
        <f t="shared" ca="1" si="83"/>
        <v>1.3185727842433118E-2</v>
      </c>
    </row>
    <row r="4524" spans="7:8" x14ac:dyDescent="0.3">
      <c r="G4524" s="35">
        <v>4522</v>
      </c>
      <c r="H4524" s="239">
        <f t="shared" ca="1" si="83"/>
        <v>-2.0640039104958006E-2</v>
      </c>
    </row>
    <row r="4525" spans="7:8" x14ac:dyDescent="0.3">
      <c r="G4525" s="35">
        <v>4523</v>
      </c>
      <c r="H4525" s="239">
        <f t="shared" ca="1" si="83"/>
        <v>-1.740773772903588E-2</v>
      </c>
    </row>
    <row r="4526" spans="7:8" x14ac:dyDescent="0.3">
      <c r="G4526" s="35">
        <v>4524</v>
      </c>
      <c r="H4526" s="239">
        <f t="shared" ca="1" si="83"/>
        <v>-7.0250888195719091E-2</v>
      </c>
    </row>
    <row r="4527" spans="7:8" x14ac:dyDescent="0.3">
      <c r="G4527" s="35">
        <v>4525</v>
      </c>
      <c r="H4527" s="239">
        <f t="shared" ca="1" si="83"/>
        <v>5.4049226540948361E-2</v>
      </c>
    </row>
    <row r="4528" spans="7:8" x14ac:dyDescent="0.3">
      <c r="G4528" s="35">
        <v>4526</v>
      </c>
      <c r="H4528" s="239">
        <f t="shared" ca="1" si="83"/>
        <v>-8.5050604250759651E-2</v>
      </c>
    </row>
    <row r="4529" spans="7:8" x14ac:dyDescent="0.3">
      <c r="G4529" s="35">
        <v>4527</v>
      </c>
      <c r="H4529" s="239">
        <f t="shared" ca="1" si="83"/>
        <v>1.3432420702379908E-2</v>
      </c>
    </row>
    <row r="4530" spans="7:8" x14ac:dyDescent="0.3">
      <c r="G4530" s="35">
        <v>4528</v>
      </c>
      <c r="H4530" s="239">
        <f t="shared" ca="1" si="83"/>
        <v>-2.9551679624369883E-2</v>
      </c>
    </row>
    <row r="4531" spans="7:8" x14ac:dyDescent="0.3">
      <c r="G4531" s="35">
        <v>4529</v>
      </c>
      <c r="H4531" s="239">
        <f t="shared" ca="1" si="83"/>
        <v>2.0342210550227668E-2</v>
      </c>
    </row>
    <row r="4532" spans="7:8" x14ac:dyDescent="0.3">
      <c r="G4532" s="35">
        <v>4530</v>
      </c>
      <c r="H4532" s="239">
        <f t="shared" ca="1" si="83"/>
        <v>5.5251929334634714E-2</v>
      </c>
    </row>
    <row r="4533" spans="7:8" x14ac:dyDescent="0.3">
      <c r="G4533" s="35">
        <v>4531</v>
      </c>
      <c r="H4533" s="239">
        <f t="shared" ca="1" si="83"/>
        <v>2.268401262383022E-2</v>
      </c>
    </row>
    <row r="4534" spans="7:8" x14ac:dyDescent="0.3">
      <c r="G4534" s="35">
        <v>4532</v>
      </c>
      <c r="H4534" s="239">
        <f t="shared" ca="1" si="83"/>
        <v>4.0036044205379311E-2</v>
      </c>
    </row>
    <row r="4535" spans="7:8" x14ac:dyDescent="0.3">
      <c r="G4535" s="35">
        <v>4533</v>
      </c>
      <c r="H4535" s="239">
        <f t="shared" ca="1" si="83"/>
        <v>-2.1249043821854389E-2</v>
      </c>
    </row>
    <row r="4536" spans="7:8" x14ac:dyDescent="0.3">
      <c r="G4536" s="35">
        <v>4534</v>
      </c>
      <c r="H4536" s="239">
        <f t="shared" ca="1" si="83"/>
        <v>-1.2899105102656409E-2</v>
      </c>
    </row>
    <row r="4537" spans="7:8" x14ac:dyDescent="0.3">
      <c r="G4537" s="35">
        <v>4535</v>
      </c>
      <c r="H4537" s="239">
        <f t="shared" ca="1" si="83"/>
        <v>-2.8836286208618701E-2</v>
      </c>
    </row>
    <row r="4538" spans="7:8" x14ac:dyDescent="0.3">
      <c r="G4538" s="35">
        <v>4536</v>
      </c>
      <c r="H4538" s="239">
        <f t="shared" ca="1" si="83"/>
        <v>-6.5211976260013691E-3</v>
      </c>
    </row>
    <row r="4539" spans="7:8" x14ac:dyDescent="0.3">
      <c r="G4539" s="35">
        <v>4537</v>
      </c>
      <c r="H4539" s="239">
        <f t="shared" ca="1" si="83"/>
        <v>-1.400165859359492E-2</v>
      </c>
    </row>
    <row r="4540" spans="7:8" x14ac:dyDescent="0.3">
      <c r="G4540" s="35">
        <v>4538</v>
      </c>
      <c r="H4540" s="239">
        <f t="shared" ca="1" si="83"/>
        <v>-4.2891588201738308E-2</v>
      </c>
    </row>
    <row r="4541" spans="7:8" x14ac:dyDescent="0.3">
      <c r="G4541" s="35">
        <v>4539</v>
      </c>
      <c r="H4541" s="239">
        <f t="shared" ca="1" si="83"/>
        <v>1.1398804396875031E-2</v>
      </c>
    </row>
    <row r="4542" spans="7:8" x14ac:dyDescent="0.3">
      <c r="G4542" s="35">
        <v>4540</v>
      </c>
      <c r="H4542" s="239">
        <f t="shared" ca="1" si="83"/>
        <v>4.4936604884079738E-2</v>
      </c>
    </row>
    <row r="4543" spans="7:8" x14ac:dyDescent="0.3">
      <c r="G4543" s="35">
        <v>4541</v>
      </c>
      <c r="H4543" s="239">
        <f t="shared" ca="1" si="83"/>
        <v>4.9503599160731777E-2</v>
      </c>
    </row>
    <row r="4544" spans="7:8" x14ac:dyDescent="0.3">
      <c r="G4544" s="35">
        <v>4542</v>
      </c>
      <c r="H4544" s="239">
        <f t="shared" ca="1" si="83"/>
        <v>-2.6606162693169452E-3</v>
      </c>
    </row>
    <row r="4545" spans="7:8" x14ac:dyDescent="0.3">
      <c r="G4545" s="35">
        <v>4543</v>
      </c>
      <c r="H4545" s="239">
        <f t="shared" ca="1" si="83"/>
        <v>2.8570352706362469E-2</v>
      </c>
    </row>
    <row r="4546" spans="7:8" x14ac:dyDescent="0.3">
      <c r="G4546" s="35">
        <v>4544</v>
      </c>
      <c r="H4546" s="239">
        <f t="shared" ca="1" si="83"/>
        <v>-9.3852592325532058E-3</v>
      </c>
    </row>
    <row r="4547" spans="7:8" x14ac:dyDescent="0.3">
      <c r="G4547" s="35">
        <v>4545</v>
      </c>
      <c r="H4547" s="239">
        <f t="shared" ca="1" si="83"/>
        <v>-8.3032834163173242E-4</v>
      </c>
    </row>
    <row r="4548" spans="7:8" x14ac:dyDescent="0.3">
      <c r="G4548" s="35">
        <v>4546</v>
      </c>
      <c r="H4548" s="239">
        <f t="shared" ref="H4548:H4611" ca="1" si="84">_xlfn.NORM.INV(RAND(),N$5,N$6)</f>
        <v>2.6864145064763801E-2</v>
      </c>
    </row>
    <row r="4549" spans="7:8" x14ac:dyDescent="0.3">
      <c r="G4549" s="35">
        <v>4547</v>
      </c>
      <c r="H4549" s="239">
        <f t="shared" ca="1" si="84"/>
        <v>4.876535849455748E-2</v>
      </c>
    </row>
    <row r="4550" spans="7:8" x14ac:dyDescent="0.3">
      <c r="G4550" s="35">
        <v>4548</v>
      </c>
      <c r="H4550" s="239">
        <f t="shared" ca="1" si="84"/>
        <v>-1.6649634412417387E-3</v>
      </c>
    </row>
    <row r="4551" spans="7:8" x14ac:dyDescent="0.3">
      <c r="G4551" s="35">
        <v>4549</v>
      </c>
      <c r="H4551" s="239">
        <f t="shared" ca="1" si="84"/>
        <v>1.4570316767588042E-2</v>
      </c>
    </row>
    <row r="4552" spans="7:8" x14ac:dyDescent="0.3">
      <c r="G4552" s="35">
        <v>4550</v>
      </c>
      <c r="H4552" s="239">
        <f t="shared" ca="1" si="84"/>
        <v>3.6187050374636737E-2</v>
      </c>
    </row>
    <row r="4553" spans="7:8" x14ac:dyDescent="0.3">
      <c r="G4553" s="35">
        <v>4551</v>
      </c>
      <c r="H4553" s="239">
        <f t="shared" ca="1" si="84"/>
        <v>2.6112505441729363E-2</v>
      </c>
    </row>
    <row r="4554" spans="7:8" x14ac:dyDescent="0.3">
      <c r="G4554" s="35">
        <v>4552</v>
      </c>
      <c r="H4554" s="239">
        <f t="shared" ca="1" si="84"/>
        <v>1.9509252748073802E-2</v>
      </c>
    </row>
    <row r="4555" spans="7:8" x14ac:dyDescent="0.3">
      <c r="G4555" s="35">
        <v>4553</v>
      </c>
      <c r="H4555" s="239">
        <f t="shared" ca="1" si="84"/>
        <v>-1.6691447020862366E-2</v>
      </c>
    </row>
    <row r="4556" spans="7:8" x14ac:dyDescent="0.3">
      <c r="G4556" s="35">
        <v>4554</v>
      </c>
      <c r="H4556" s="239">
        <f t="shared" ca="1" si="84"/>
        <v>-3.5908272000510909E-2</v>
      </c>
    </row>
    <row r="4557" spans="7:8" x14ac:dyDescent="0.3">
      <c r="G4557" s="35">
        <v>4555</v>
      </c>
      <c r="H4557" s="239">
        <f t="shared" ca="1" si="84"/>
        <v>2.0724564261434278E-2</v>
      </c>
    </row>
    <row r="4558" spans="7:8" x14ac:dyDescent="0.3">
      <c r="G4558" s="35">
        <v>4556</v>
      </c>
      <c r="H4558" s="239">
        <f t="shared" ca="1" si="84"/>
        <v>-6.9427740443967255E-3</v>
      </c>
    </row>
    <row r="4559" spans="7:8" x14ac:dyDescent="0.3">
      <c r="G4559" s="35">
        <v>4557</v>
      </c>
      <c r="H4559" s="239">
        <f t="shared" ca="1" si="84"/>
        <v>-5.225536307867229E-2</v>
      </c>
    </row>
    <row r="4560" spans="7:8" x14ac:dyDescent="0.3">
      <c r="G4560" s="35">
        <v>4558</v>
      </c>
      <c r="H4560" s="239">
        <f t="shared" ca="1" si="84"/>
        <v>7.52823904831664E-2</v>
      </c>
    </row>
    <row r="4561" spans="7:8" x14ac:dyDescent="0.3">
      <c r="G4561" s="35">
        <v>4559</v>
      </c>
      <c r="H4561" s="239">
        <f t="shared" ca="1" si="84"/>
        <v>-1.7854221082181296E-2</v>
      </c>
    </row>
    <row r="4562" spans="7:8" x14ac:dyDescent="0.3">
      <c r="G4562" s="35">
        <v>4560</v>
      </c>
      <c r="H4562" s="239">
        <f t="shared" ca="1" si="84"/>
        <v>5.960687224450785E-2</v>
      </c>
    </row>
    <row r="4563" spans="7:8" x14ac:dyDescent="0.3">
      <c r="G4563" s="35">
        <v>4561</v>
      </c>
      <c r="H4563" s="239">
        <f t="shared" ca="1" si="84"/>
        <v>4.011124490722621E-3</v>
      </c>
    </row>
    <row r="4564" spans="7:8" x14ac:dyDescent="0.3">
      <c r="G4564" s="35">
        <v>4562</v>
      </c>
      <c r="H4564" s="239">
        <f t="shared" ca="1" si="84"/>
        <v>-8.3327362203466024E-3</v>
      </c>
    </row>
    <row r="4565" spans="7:8" x14ac:dyDescent="0.3">
      <c r="G4565" s="35">
        <v>4563</v>
      </c>
      <c r="H4565" s="239">
        <f t="shared" ca="1" si="84"/>
        <v>-1.3008250530287525E-2</v>
      </c>
    </row>
    <row r="4566" spans="7:8" x14ac:dyDescent="0.3">
      <c r="G4566" s="35">
        <v>4564</v>
      </c>
      <c r="H4566" s="239">
        <f t="shared" ca="1" si="84"/>
        <v>-6.8739097834710624E-3</v>
      </c>
    </row>
    <row r="4567" spans="7:8" x14ac:dyDescent="0.3">
      <c r="G4567" s="35">
        <v>4565</v>
      </c>
      <c r="H4567" s="239">
        <f t="shared" ca="1" si="84"/>
        <v>-2.1306669697150483E-2</v>
      </c>
    </row>
    <row r="4568" spans="7:8" x14ac:dyDescent="0.3">
      <c r="G4568" s="35">
        <v>4566</v>
      </c>
      <c r="H4568" s="239">
        <f t="shared" ca="1" si="84"/>
        <v>4.280381714308451E-2</v>
      </c>
    </row>
    <row r="4569" spans="7:8" x14ac:dyDescent="0.3">
      <c r="G4569" s="35">
        <v>4567</v>
      </c>
      <c r="H4569" s="239">
        <f t="shared" ca="1" si="84"/>
        <v>-4.2776789706105892E-2</v>
      </c>
    </row>
    <row r="4570" spans="7:8" x14ac:dyDescent="0.3">
      <c r="G4570" s="35">
        <v>4568</v>
      </c>
      <c r="H4570" s="239">
        <f t="shared" ca="1" si="84"/>
        <v>-1.7580948775116786E-2</v>
      </c>
    </row>
    <row r="4571" spans="7:8" x14ac:dyDescent="0.3">
      <c r="G4571" s="35">
        <v>4569</v>
      </c>
      <c r="H4571" s="239">
        <f t="shared" ca="1" si="84"/>
        <v>-1.0925053012455156E-2</v>
      </c>
    </row>
    <row r="4572" spans="7:8" x14ac:dyDescent="0.3">
      <c r="G4572" s="35">
        <v>4570</v>
      </c>
      <c r="H4572" s="239">
        <f t="shared" ca="1" si="84"/>
        <v>-2.6163736605049035E-2</v>
      </c>
    </row>
    <row r="4573" spans="7:8" x14ac:dyDescent="0.3">
      <c r="G4573" s="35">
        <v>4571</v>
      </c>
      <c r="H4573" s="239">
        <f t="shared" ca="1" si="84"/>
        <v>-9.5938820991880967E-3</v>
      </c>
    </row>
    <row r="4574" spans="7:8" x14ac:dyDescent="0.3">
      <c r="G4574" s="35">
        <v>4572</v>
      </c>
      <c r="H4574" s="239">
        <f t="shared" ca="1" si="84"/>
        <v>-6.8049474813034133E-3</v>
      </c>
    </row>
    <row r="4575" spans="7:8" x14ac:dyDescent="0.3">
      <c r="G4575" s="35">
        <v>4573</v>
      </c>
      <c r="H4575" s="239">
        <f t="shared" ca="1" si="84"/>
        <v>2.9402460516050324E-3</v>
      </c>
    </row>
    <row r="4576" spans="7:8" x14ac:dyDescent="0.3">
      <c r="G4576" s="35">
        <v>4574</v>
      </c>
      <c r="H4576" s="239">
        <f t="shared" ca="1" si="84"/>
        <v>-0.10796522374087995</v>
      </c>
    </row>
    <row r="4577" spans="7:8" x14ac:dyDescent="0.3">
      <c r="G4577" s="35">
        <v>4575</v>
      </c>
      <c r="H4577" s="239">
        <f t="shared" ca="1" si="84"/>
        <v>-3.1995302277238742E-2</v>
      </c>
    </row>
    <row r="4578" spans="7:8" x14ac:dyDescent="0.3">
      <c r="G4578" s="35">
        <v>4576</v>
      </c>
      <c r="H4578" s="239">
        <f t="shared" ca="1" si="84"/>
        <v>2.0327539719192395E-2</v>
      </c>
    </row>
    <row r="4579" spans="7:8" x14ac:dyDescent="0.3">
      <c r="G4579" s="35">
        <v>4577</v>
      </c>
      <c r="H4579" s="239">
        <f t="shared" ca="1" si="84"/>
        <v>-6.9015515162204236E-2</v>
      </c>
    </row>
    <row r="4580" spans="7:8" x14ac:dyDescent="0.3">
      <c r="G4580" s="35">
        <v>4578</v>
      </c>
      <c r="H4580" s="239">
        <f t="shared" ca="1" si="84"/>
        <v>-6.1244903037180297E-3</v>
      </c>
    </row>
    <row r="4581" spans="7:8" x14ac:dyDescent="0.3">
      <c r="G4581" s="35">
        <v>4579</v>
      </c>
      <c r="H4581" s="239">
        <f t="shared" ca="1" si="84"/>
        <v>4.5481531242094343E-2</v>
      </c>
    </row>
    <row r="4582" spans="7:8" x14ac:dyDescent="0.3">
      <c r="G4582" s="35">
        <v>4580</v>
      </c>
      <c r="H4582" s="239">
        <f t="shared" ca="1" si="84"/>
        <v>1.6585970719994507E-2</v>
      </c>
    </row>
    <row r="4583" spans="7:8" x14ac:dyDescent="0.3">
      <c r="G4583" s="35">
        <v>4581</v>
      </c>
      <c r="H4583" s="239">
        <f t="shared" ca="1" si="84"/>
        <v>-8.7030155918285772E-3</v>
      </c>
    </row>
    <row r="4584" spans="7:8" x14ac:dyDescent="0.3">
      <c r="G4584" s="35">
        <v>4582</v>
      </c>
      <c r="H4584" s="239">
        <f t="shared" ca="1" si="84"/>
        <v>1.5673272575270007E-2</v>
      </c>
    </row>
    <row r="4585" spans="7:8" x14ac:dyDescent="0.3">
      <c r="G4585" s="35">
        <v>4583</v>
      </c>
      <c r="H4585" s="239">
        <f t="shared" ca="1" si="84"/>
        <v>2.3421771840739118E-2</v>
      </c>
    </row>
    <row r="4586" spans="7:8" x14ac:dyDescent="0.3">
      <c r="G4586" s="35">
        <v>4584</v>
      </c>
      <c r="H4586" s="239">
        <f t="shared" ca="1" si="84"/>
        <v>8.6348414817813968E-3</v>
      </c>
    </row>
    <row r="4587" spans="7:8" x14ac:dyDescent="0.3">
      <c r="G4587" s="35">
        <v>4585</v>
      </c>
      <c r="H4587" s="239">
        <f t="shared" ca="1" si="84"/>
        <v>1.3101014574772276E-2</v>
      </c>
    </row>
    <row r="4588" spans="7:8" x14ac:dyDescent="0.3">
      <c r="G4588" s="35">
        <v>4586</v>
      </c>
      <c r="H4588" s="239">
        <f t="shared" ca="1" si="84"/>
        <v>-9.3219494889202337E-3</v>
      </c>
    </row>
    <row r="4589" spans="7:8" x14ac:dyDescent="0.3">
      <c r="G4589" s="35">
        <v>4587</v>
      </c>
      <c r="H4589" s="239">
        <f t="shared" ca="1" si="84"/>
        <v>1.398288301737078E-2</v>
      </c>
    </row>
    <row r="4590" spans="7:8" x14ac:dyDescent="0.3">
      <c r="G4590" s="35">
        <v>4588</v>
      </c>
      <c r="H4590" s="239">
        <f t="shared" ca="1" si="84"/>
        <v>-3.080321886133686E-2</v>
      </c>
    </row>
    <row r="4591" spans="7:8" x14ac:dyDescent="0.3">
      <c r="G4591" s="35">
        <v>4589</v>
      </c>
      <c r="H4591" s="239">
        <f t="shared" ca="1" si="84"/>
        <v>2.4873538343536079E-2</v>
      </c>
    </row>
    <row r="4592" spans="7:8" x14ac:dyDescent="0.3">
      <c r="G4592" s="35">
        <v>4590</v>
      </c>
      <c r="H4592" s="239">
        <f t="shared" ca="1" si="84"/>
        <v>-1.7745177598978153E-2</v>
      </c>
    </row>
    <row r="4593" spans="7:8" x14ac:dyDescent="0.3">
      <c r="G4593" s="35">
        <v>4591</v>
      </c>
      <c r="H4593" s="239">
        <f t="shared" ca="1" si="84"/>
        <v>9.8324901873846383E-3</v>
      </c>
    </row>
    <row r="4594" spans="7:8" x14ac:dyDescent="0.3">
      <c r="G4594" s="35">
        <v>4592</v>
      </c>
      <c r="H4594" s="239">
        <f t="shared" ca="1" si="84"/>
        <v>7.7897276992512365E-2</v>
      </c>
    </row>
    <row r="4595" spans="7:8" x14ac:dyDescent="0.3">
      <c r="G4595" s="35">
        <v>4593</v>
      </c>
      <c r="H4595" s="239">
        <f t="shared" ca="1" si="84"/>
        <v>-4.9966322983611693E-2</v>
      </c>
    </row>
    <row r="4596" spans="7:8" x14ac:dyDescent="0.3">
      <c r="G4596" s="35">
        <v>4594</v>
      </c>
      <c r="H4596" s="239">
        <f t="shared" ca="1" si="84"/>
        <v>1.5375449595618196E-2</v>
      </c>
    </row>
    <row r="4597" spans="7:8" x14ac:dyDescent="0.3">
      <c r="G4597" s="35">
        <v>4595</v>
      </c>
      <c r="H4597" s="239">
        <f t="shared" ca="1" si="84"/>
        <v>-1.9950237891697566E-2</v>
      </c>
    </row>
    <row r="4598" spans="7:8" x14ac:dyDescent="0.3">
      <c r="G4598" s="35">
        <v>4596</v>
      </c>
      <c r="H4598" s="239">
        <f t="shared" ca="1" si="84"/>
        <v>-1.3879413779398542E-2</v>
      </c>
    </row>
    <row r="4599" spans="7:8" x14ac:dyDescent="0.3">
      <c r="G4599" s="35">
        <v>4597</v>
      </c>
      <c r="H4599" s="239">
        <f t="shared" ca="1" si="84"/>
        <v>-1.3844656901181019E-2</v>
      </c>
    </row>
    <row r="4600" spans="7:8" x14ac:dyDescent="0.3">
      <c r="G4600" s="35">
        <v>4598</v>
      </c>
      <c r="H4600" s="239">
        <f t="shared" ca="1" si="84"/>
        <v>-1.5851151683486019E-2</v>
      </c>
    </row>
    <row r="4601" spans="7:8" x14ac:dyDescent="0.3">
      <c r="G4601" s="35">
        <v>4599</v>
      </c>
      <c r="H4601" s="239">
        <f t="shared" ca="1" si="84"/>
        <v>1.406687209623645E-2</v>
      </c>
    </row>
    <row r="4602" spans="7:8" x14ac:dyDescent="0.3">
      <c r="G4602" s="35">
        <v>4600</v>
      </c>
      <c r="H4602" s="239">
        <f t="shared" ca="1" si="84"/>
        <v>4.8048255152246859E-2</v>
      </c>
    </row>
    <row r="4603" spans="7:8" x14ac:dyDescent="0.3">
      <c r="G4603" s="35">
        <v>4601</v>
      </c>
      <c r="H4603" s="239">
        <f t="shared" ca="1" si="84"/>
        <v>-1.6639489811166804E-2</v>
      </c>
    </row>
    <row r="4604" spans="7:8" x14ac:dyDescent="0.3">
      <c r="G4604" s="35">
        <v>4602</v>
      </c>
      <c r="H4604" s="239">
        <f t="shared" ca="1" si="84"/>
        <v>-3.3104417992469638E-2</v>
      </c>
    </row>
    <row r="4605" spans="7:8" x14ac:dyDescent="0.3">
      <c r="G4605" s="35">
        <v>4603</v>
      </c>
      <c r="H4605" s="239">
        <f t="shared" ca="1" si="84"/>
        <v>2.1300912701796623E-3</v>
      </c>
    </row>
    <row r="4606" spans="7:8" x14ac:dyDescent="0.3">
      <c r="G4606" s="35">
        <v>4604</v>
      </c>
      <c r="H4606" s="239">
        <f t="shared" ca="1" si="84"/>
        <v>6.7611975791684889E-2</v>
      </c>
    </row>
    <row r="4607" spans="7:8" x14ac:dyDescent="0.3">
      <c r="G4607" s="35">
        <v>4605</v>
      </c>
      <c r="H4607" s="239">
        <f t="shared" ca="1" si="84"/>
        <v>-1.6498021021329134E-4</v>
      </c>
    </row>
    <row r="4608" spans="7:8" x14ac:dyDescent="0.3">
      <c r="G4608" s="35">
        <v>4606</v>
      </c>
      <c r="H4608" s="239">
        <f t="shared" ca="1" si="84"/>
        <v>-1.7349345850798496E-2</v>
      </c>
    </row>
    <row r="4609" spans="7:8" x14ac:dyDescent="0.3">
      <c r="G4609" s="35">
        <v>4607</v>
      </c>
      <c r="H4609" s="239">
        <f t="shared" ca="1" si="84"/>
        <v>1.1572521002997733E-2</v>
      </c>
    </row>
    <row r="4610" spans="7:8" x14ac:dyDescent="0.3">
      <c r="G4610" s="35">
        <v>4608</v>
      </c>
      <c r="H4610" s="239">
        <f t="shared" ca="1" si="84"/>
        <v>-2.439295050579976E-2</v>
      </c>
    </row>
    <row r="4611" spans="7:8" x14ac:dyDescent="0.3">
      <c r="G4611" s="35">
        <v>4609</v>
      </c>
      <c r="H4611" s="239">
        <f t="shared" ca="1" si="84"/>
        <v>4.2269878537738921E-4</v>
      </c>
    </row>
    <row r="4612" spans="7:8" x14ac:dyDescent="0.3">
      <c r="G4612" s="35">
        <v>4610</v>
      </c>
      <c r="H4612" s="239">
        <f t="shared" ref="H4612:H4675" ca="1" si="85">_xlfn.NORM.INV(RAND(),N$5,N$6)</f>
        <v>4.4300048914751866E-2</v>
      </c>
    </row>
    <row r="4613" spans="7:8" x14ac:dyDescent="0.3">
      <c r="G4613" s="35">
        <v>4611</v>
      </c>
      <c r="H4613" s="239">
        <f t="shared" ca="1" si="85"/>
        <v>-5.3340105387451993E-2</v>
      </c>
    </row>
    <row r="4614" spans="7:8" x14ac:dyDescent="0.3">
      <c r="G4614" s="35">
        <v>4612</v>
      </c>
      <c r="H4614" s="239">
        <f t="shared" ca="1" si="85"/>
        <v>-1.4345091274087427E-2</v>
      </c>
    </row>
    <row r="4615" spans="7:8" x14ac:dyDescent="0.3">
      <c r="G4615" s="35">
        <v>4613</v>
      </c>
      <c r="H4615" s="239">
        <f t="shared" ca="1" si="85"/>
        <v>2.9488730058717171E-2</v>
      </c>
    </row>
    <row r="4616" spans="7:8" x14ac:dyDescent="0.3">
      <c r="G4616" s="35">
        <v>4614</v>
      </c>
      <c r="H4616" s="239">
        <f t="shared" ca="1" si="85"/>
        <v>9.965229889066788E-3</v>
      </c>
    </row>
    <row r="4617" spans="7:8" x14ac:dyDescent="0.3">
      <c r="G4617" s="35">
        <v>4615</v>
      </c>
      <c r="H4617" s="239">
        <f t="shared" ca="1" si="85"/>
        <v>-4.4069772327168744E-2</v>
      </c>
    </row>
    <row r="4618" spans="7:8" x14ac:dyDescent="0.3">
      <c r="G4618" s="35">
        <v>4616</v>
      </c>
      <c r="H4618" s="239">
        <f t="shared" ca="1" si="85"/>
        <v>4.6071363679398361E-2</v>
      </c>
    </row>
    <row r="4619" spans="7:8" x14ac:dyDescent="0.3">
      <c r="G4619" s="35">
        <v>4617</v>
      </c>
      <c r="H4619" s="239">
        <f t="shared" ca="1" si="85"/>
        <v>2.8683348270961365E-3</v>
      </c>
    </row>
    <row r="4620" spans="7:8" x14ac:dyDescent="0.3">
      <c r="G4620" s="35">
        <v>4618</v>
      </c>
      <c r="H4620" s="239">
        <f t="shared" ca="1" si="85"/>
        <v>4.7819790231557711E-3</v>
      </c>
    </row>
    <row r="4621" spans="7:8" x14ac:dyDescent="0.3">
      <c r="G4621" s="35">
        <v>4619</v>
      </c>
      <c r="H4621" s="239">
        <f t="shared" ca="1" si="85"/>
        <v>-2.3538591268441659E-2</v>
      </c>
    </row>
    <row r="4622" spans="7:8" x14ac:dyDescent="0.3">
      <c r="G4622" s="35">
        <v>4620</v>
      </c>
      <c r="H4622" s="239">
        <f t="shared" ca="1" si="85"/>
        <v>1.7641510298042104E-2</v>
      </c>
    </row>
    <row r="4623" spans="7:8" x14ac:dyDescent="0.3">
      <c r="G4623" s="35">
        <v>4621</v>
      </c>
      <c r="H4623" s="239">
        <f t="shared" ca="1" si="85"/>
        <v>6.7395889674095044E-2</v>
      </c>
    </row>
    <row r="4624" spans="7:8" x14ac:dyDescent="0.3">
      <c r="G4624" s="35">
        <v>4622</v>
      </c>
      <c r="H4624" s="239">
        <f t="shared" ca="1" si="85"/>
        <v>-6.0439779168014934E-2</v>
      </c>
    </row>
    <row r="4625" spans="7:8" x14ac:dyDescent="0.3">
      <c r="G4625" s="35">
        <v>4623</v>
      </c>
      <c r="H4625" s="239">
        <f t="shared" ca="1" si="85"/>
        <v>-3.5816802406210956E-2</v>
      </c>
    </row>
    <row r="4626" spans="7:8" x14ac:dyDescent="0.3">
      <c r="G4626" s="35">
        <v>4624</v>
      </c>
      <c r="H4626" s="239">
        <f t="shared" ca="1" si="85"/>
        <v>-8.84811738537402E-3</v>
      </c>
    </row>
    <row r="4627" spans="7:8" x14ac:dyDescent="0.3">
      <c r="G4627" s="35">
        <v>4625</v>
      </c>
      <c r="H4627" s="239">
        <f t="shared" ca="1" si="85"/>
        <v>9.3963942510668259E-3</v>
      </c>
    </row>
    <row r="4628" spans="7:8" x14ac:dyDescent="0.3">
      <c r="G4628" s="35">
        <v>4626</v>
      </c>
      <c r="H4628" s="239">
        <f t="shared" ca="1" si="85"/>
        <v>7.2691426752902952E-3</v>
      </c>
    </row>
    <row r="4629" spans="7:8" x14ac:dyDescent="0.3">
      <c r="G4629" s="35">
        <v>4627</v>
      </c>
      <c r="H4629" s="239">
        <f t="shared" ca="1" si="85"/>
        <v>2.1658224961608654E-2</v>
      </c>
    </row>
    <row r="4630" spans="7:8" x14ac:dyDescent="0.3">
      <c r="G4630" s="35">
        <v>4628</v>
      </c>
      <c r="H4630" s="239">
        <f t="shared" ca="1" si="85"/>
        <v>2.7682451943702502E-2</v>
      </c>
    </row>
    <row r="4631" spans="7:8" x14ac:dyDescent="0.3">
      <c r="G4631" s="35">
        <v>4629</v>
      </c>
      <c r="H4631" s="239">
        <f t="shared" ca="1" si="85"/>
        <v>7.7132744486500164E-3</v>
      </c>
    </row>
    <row r="4632" spans="7:8" x14ac:dyDescent="0.3">
      <c r="G4632" s="35">
        <v>4630</v>
      </c>
      <c r="H4632" s="239">
        <f t="shared" ca="1" si="85"/>
        <v>-1.7762702675953985E-2</v>
      </c>
    </row>
    <row r="4633" spans="7:8" x14ac:dyDescent="0.3">
      <c r="G4633" s="35">
        <v>4631</v>
      </c>
      <c r="H4633" s="239">
        <f t="shared" ca="1" si="85"/>
        <v>5.1534779571460326E-2</v>
      </c>
    </row>
    <row r="4634" spans="7:8" x14ac:dyDescent="0.3">
      <c r="G4634" s="35">
        <v>4632</v>
      </c>
      <c r="H4634" s="239">
        <f t="shared" ca="1" si="85"/>
        <v>5.4308977194109105E-2</v>
      </c>
    </row>
    <row r="4635" spans="7:8" x14ac:dyDescent="0.3">
      <c r="G4635" s="35">
        <v>4633</v>
      </c>
      <c r="H4635" s="239">
        <f t="shared" ca="1" si="85"/>
        <v>-2.2826388366113171E-2</v>
      </c>
    </row>
    <row r="4636" spans="7:8" x14ac:dyDescent="0.3">
      <c r="G4636" s="35">
        <v>4634</v>
      </c>
      <c r="H4636" s="239">
        <f t="shared" ca="1" si="85"/>
        <v>2.7683659285126724E-2</v>
      </c>
    </row>
    <row r="4637" spans="7:8" x14ac:dyDescent="0.3">
      <c r="G4637" s="35">
        <v>4635</v>
      </c>
      <c r="H4637" s="239">
        <f t="shared" ca="1" si="85"/>
        <v>-2.2523643129329567E-2</v>
      </c>
    </row>
    <row r="4638" spans="7:8" x14ac:dyDescent="0.3">
      <c r="G4638" s="35">
        <v>4636</v>
      </c>
      <c r="H4638" s="239">
        <f t="shared" ca="1" si="85"/>
        <v>5.1195655519378061E-2</v>
      </c>
    </row>
    <row r="4639" spans="7:8" x14ac:dyDescent="0.3">
      <c r="G4639" s="35">
        <v>4637</v>
      </c>
      <c r="H4639" s="239">
        <f t="shared" ca="1" si="85"/>
        <v>-4.1310765773775605E-2</v>
      </c>
    </row>
    <row r="4640" spans="7:8" x14ac:dyDescent="0.3">
      <c r="G4640" s="35">
        <v>4638</v>
      </c>
      <c r="H4640" s="239">
        <f t="shared" ca="1" si="85"/>
        <v>2.848235243715376E-2</v>
      </c>
    </row>
    <row r="4641" spans="7:8" x14ac:dyDescent="0.3">
      <c r="G4641" s="35">
        <v>4639</v>
      </c>
      <c r="H4641" s="239">
        <f t="shared" ca="1" si="85"/>
        <v>1.7772316175608108E-2</v>
      </c>
    </row>
    <row r="4642" spans="7:8" x14ac:dyDescent="0.3">
      <c r="G4642" s="35">
        <v>4640</v>
      </c>
      <c r="H4642" s="239">
        <f t="shared" ca="1" si="85"/>
        <v>-3.8175909890644693E-3</v>
      </c>
    </row>
    <row r="4643" spans="7:8" x14ac:dyDescent="0.3">
      <c r="G4643" s="35">
        <v>4641</v>
      </c>
      <c r="H4643" s="239">
        <f t="shared" ca="1" si="85"/>
        <v>-2.7230689056308429E-2</v>
      </c>
    </row>
    <row r="4644" spans="7:8" x14ac:dyDescent="0.3">
      <c r="G4644" s="35">
        <v>4642</v>
      </c>
      <c r="H4644" s="239">
        <f t="shared" ca="1" si="85"/>
        <v>2.4791944333693344E-3</v>
      </c>
    </row>
    <row r="4645" spans="7:8" x14ac:dyDescent="0.3">
      <c r="G4645" s="35">
        <v>4643</v>
      </c>
      <c r="H4645" s="239">
        <f t="shared" ca="1" si="85"/>
        <v>3.3698892420331666E-2</v>
      </c>
    </row>
    <row r="4646" spans="7:8" x14ac:dyDescent="0.3">
      <c r="G4646" s="35">
        <v>4644</v>
      </c>
      <c r="H4646" s="239">
        <f t="shared" ca="1" si="85"/>
        <v>-1.1038184544316949E-2</v>
      </c>
    </row>
    <row r="4647" spans="7:8" x14ac:dyDescent="0.3">
      <c r="G4647" s="35">
        <v>4645</v>
      </c>
      <c r="H4647" s="239">
        <f t="shared" ca="1" si="85"/>
        <v>-1.4645269549180124E-2</v>
      </c>
    </row>
    <row r="4648" spans="7:8" x14ac:dyDescent="0.3">
      <c r="G4648" s="35">
        <v>4646</v>
      </c>
      <c r="H4648" s="239">
        <f t="shared" ca="1" si="85"/>
        <v>1.9653929937749125E-2</v>
      </c>
    </row>
    <row r="4649" spans="7:8" x14ac:dyDescent="0.3">
      <c r="G4649" s="35">
        <v>4647</v>
      </c>
      <c r="H4649" s="239">
        <f t="shared" ca="1" si="85"/>
        <v>2.5601860396468772E-2</v>
      </c>
    </row>
    <row r="4650" spans="7:8" x14ac:dyDescent="0.3">
      <c r="G4650" s="35">
        <v>4648</v>
      </c>
      <c r="H4650" s="239">
        <f t="shared" ca="1" si="85"/>
        <v>-2.6537365496586752E-3</v>
      </c>
    </row>
    <row r="4651" spans="7:8" x14ac:dyDescent="0.3">
      <c r="G4651" s="35">
        <v>4649</v>
      </c>
      <c r="H4651" s="239">
        <f t="shared" ca="1" si="85"/>
        <v>2.6443111850268548E-3</v>
      </c>
    </row>
    <row r="4652" spans="7:8" x14ac:dyDescent="0.3">
      <c r="G4652" s="35">
        <v>4650</v>
      </c>
      <c r="H4652" s="239">
        <f t="shared" ca="1" si="85"/>
        <v>2.5872335623617322E-3</v>
      </c>
    </row>
    <row r="4653" spans="7:8" x14ac:dyDescent="0.3">
      <c r="G4653" s="35">
        <v>4651</v>
      </c>
      <c r="H4653" s="239">
        <f t="shared" ca="1" si="85"/>
        <v>3.4721275073414408E-3</v>
      </c>
    </row>
    <row r="4654" spans="7:8" x14ac:dyDescent="0.3">
      <c r="G4654" s="35">
        <v>4652</v>
      </c>
      <c r="H4654" s="239">
        <f t="shared" ca="1" si="85"/>
        <v>5.1269970470814857E-3</v>
      </c>
    </row>
    <row r="4655" spans="7:8" x14ac:dyDescent="0.3">
      <c r="G4655" s="35">
        <v>4653</v>
      </c>
      <c r="H4655" s="239">
        <f t="shared" ca="1" si="85"/>
        <v>3.8387016473809175E-2</v>
      </c>
    </row>
    <row r="4656" spans="7:8" x14ac:dyDescent="0.3">
      <c r="G4656" s="35">
        <v>4654</v>
      </c>
      <c r="H4656" s="239">
        <f t="shared" ca="1" si="85"/>
        <v>-1.3393023703307239E-2</v>
      </c>
    </row>
    <row r="4657" spans="7:8" x14ac:dyDescent="0.3">
      <c r="G4657" s="35">
        <v>4655</v>
      </c>
      <c r="H4657" s="239">
        <f t="shared" ca="1" si="85"/>
        <v>-5.1202253493158731E-3</v>
      </c>
    </row>
    <row r="4658" spans="7:8" x14ac:dyDescent="0.3">
      <c r="G4658" s="35">
        <v>4656</v>
      </c>
      <c r="H4658" s="239">
        <f t="shared" ca="1" si="85"/>
        <v>1.0286308670954668E-2</v>
      </c>
    </row>
    <row r="4659" spans="7:8" x14ac:dyDescent="0.3">
      <c r="G4659" s="35">
        <v>4657</v>
      </c>
      <c r="H4659" s="239">
        <f t="shared" ca="1" si="85"/>
        <v>5.8692560031673703E-2</v>
      </c>
    </row>
    <row r="4660" spans="7:8" x14ac:dyDescent="0.3">
      <c r="G4660" s="35">
        <v>4658</v>
      </c>
      <c r="H4660" s="239">
        <f t="shared" ca="1" si="85"/>
        <v>9.7108196617148368E-2</v>
      </c>
    </row>
    <row r="4661" spans="7:8" x14ac:dyDescent="0.3">
      <c r="G4661" s="35">
        <v>4659</v>
      </c>
      <c r="H4661" s="239">
        <f t="shared" ca="1" si="85"/>
        <v>1.1207413093482749E-2</v>
      </c>
    </row>
    <row r="4662" spans="7:8" x14ac:dyDescent="0.3">
      <c r="G4662" s="35">
        <v>4660</v>
      </c>
      <c r="H4662" s="239">
        <f t="shared" ca="1" si="85"/>
        <v>-2.9307103625979204E-2</v>
      </c>
    </row>
    <row r="4663" spans="7:8" x14ac:dyDescent="0.3">
      <c r="G4663" s="35">
        <v>4661</v>
      </c>
      <c r="H4663" s="239">
        <f t="shared" ca="1" si="85"/>
        <v>-1.6222070834245104E-3</v>
      </c>
    </row>
    <row r="4664" spans="7:8" x14ac:dyDescent="0.3">
      <c r="G4664" s="35">
        <v>4662</v>
      </c>
      <c r="H4664" s="239">
        <f t="shared" ca="1" si="85"/>
        <v>1.5572129352385219E-2</v>
      </c>
    </row>
    <row r="4665" spans="7:8" x14ac:dyDescent="0.3">
      <c r="G4665" s="35">
        <v>4663</v>
      </c>
      <c r="H4665" s="239">
        <f t="shared" ca="1" si="85"/>
        <v>-3.4943746023296134E-2</v>
      </c>
    </row>
    <row r="4666" spans="7:8" x14ac:dyDescent="0.3">
      <c r="G4666" s="35">
        <v>4664</v>
      </c>
      <c r="H4666" s="239">
        <f t="shared" ca="1" si="85"/>
        <v>3.1717267441273865E-2</v>
      </c>
    </row>
    <row r="4667" spans="7:8" x14ac:dyDescent="0.3">
      <c r="G4667" s="35">
        <v>4665</v>
      </c>
      <c r="H4667" s="239">
        <f t="shared" ca="1" si="85"/>
        <v>-8.7785486811897198E-3</v>
      </c>
    </row>
    <row r="4668" spans="7:8" x14ac:dyDescent="0.3">
      <c r="G4668" s="35">
        <v>4666</v>
      </c>
      <c r="H4668" s="239">
        <f t="shared" ca="1" si="85"/>
        <v>3.1142529910514528E-3</v>
      </c>
    </row>
    <row r="4669" spans="7:8" x14ac:dyDescent="0.3">
      <c r="G4669" s="35">
        <v>4667</v>
      </c>
      <c r="H4669" s="239">
        <f t="shared" ca="1" si="85"/>
        <v>-4.9679451704221757E-2</v>
      </c>
    </row>
    <row r="4670" spans="7:8" x14ac:dyDescent="0.3">
      <c r="G4670" s="35">
        <v>4668</v>
      </c>
      <c r="H4670" s="239">
        <f t="shared" ca="1" si="85"/>
        <v>4.3754723763346277E-2</v>
      </c>
    </row>
    <row r="4671" spans="7:8" x14ac:dyDescent="0.3">
      <c r="G4671" s="35">
        <v>4669</v>
      </c>
      <c r="H4671" s="239">
        <f t="shared" ca="1" si="85"/>
        <v>-4.4477029177448335E-2</v>
      </c>
    </row>
    <row r="4672" spans="7:8" x14ac:dyDescent="0.3">
      <c r="G4672" s="35">
        <v>4670</v>
      </c>
      <c r="H4672" s="239">
        <f t="shared" ca="1" si="85"/>
        <v>3.1911297256804347E-2</v>
      </c>
    </row>
    <row r="4673" spans="7:8" x14ac:dyDescent="0.3">
      <c r="G4673" s="35">
        <v>4671</v>
      </c>
      <c r="H4673" s="239">
        <f t="shared" ca="1" si="85"/>
        <v>-1.6243527272747606E-2</v>
      </c>
    </row>
    <row r="4674" spans="7:8" x14ac:dyDescent="0.3">
      <c r="G4674" s="35">
        <v>4672</v>
      </c>
      <c r="H4674" s="239">
        <f t="shared" ca="1" si="85"/>
        <v>7.2867796216024277E-3</v>
      </c>
    </row>
    <row r="4675" spans="7:8" x14ac:dyDescent="0.3">
      <c r="G4675" s="35">
        <v>4673</v>
      </c>
      <c r="H4675" s="239">
        <f t="shared" ca="1" si="85"/>
        <v>4.2041737390404746E-2</v>
      </c>
    </row>
    <row r="4676" spans="7:8" x14ac:dyDescent="0.3">
      <c r="G4676" s="35">
        <v>4674</v>
      </c>
      <c r="H4676" s="239">
        <f t="shared" ref="H4676:H4739" ca="1" si="86">_xlfn.NORM.INV(RAND(),N$5,N$6)</f>
        <v>7.7299441218672563E-2</v>
      </c>
    </row>
    <row r="4677" spans="7:8" x14ac:dyDescent="0.3">
      <c r="G4677" s="35">
        <v>4675</v>
      </c>
      <c r="H4677" s="239">
        <f t="shared" ca="1" si="86"/>
        <v>-9.9179464190850969E-3</v>
      </c>
    </row>
    <row r="4678" spans="7:8" x14ac:dyDescent="0.3">
      <c r="G4678" s="35">
        <v>4676</v>
      </c>
      <c r="H4678" s="239">
        <f t="shared" ca="1" si="86"/>
        <v>3.6415117449301017E-2</v>
      </c>
    </row>
    <row r="4679" spans="7:8" x14ac:dyDescent="0.3">
      <c r="G4679" s="35">
        <v>4677</v>
      </c>
      <c r="H4679" s="239">
        <f t="shared" ca="1" si="86"/>
        <v>3.5691566572283055E-2</v>
      </c>
    </row>
    <row r="4680" spans="7:8" x14ac:dyDescent="0.3">
      <c r="G4680" s="35">
        <v>4678</v>
      </c>
      <c r="H4680" s="239">
        <f t="shared" ca="1" si="86"/>
        <v>-3.920502505029505E-2</v>
      </c>
    </row>
    <row r="4681" spans="7:8" x14ac:dyDescent="0.3">
      <c r="G4681" s="35">
        <v>4679</v>
      </c>
      <c r="H4681" s="239">
        <f t="shared" ca="1" si="86"/>
        <v>-1.1237579326812519E-2</v>
      </c>
    </row>
    <row r="4682" spans="7:8" x14ac:dyDescent="0.3">
      <c r="G4682" s="35">
        <v>4680</v>
      </c>
      <c r="H4682" s="239">
        <f t="shared" ca="1" si="86"/>
        <v>-1.8804021702574059E-2</v>
      </c>
    </row>
    <row r="4683" spans="7:8" x14ac:dyDescent="0.3">
      <c r="G4683" s="35">
        <v>4681</v>
      </c>
      <c r="H4683" s="239">
        <f t="shared" ca="1" si="86"/>
        <v>-4.706953689692186E-3</v>
      </c>
    </row>
    <row r="4684" spans="7:8" x14ac:dyDescent="0.3">
      <c r="G4684" s="35">
        <v>4682</v>
      </c>
      <c r="H4684" s="239">
        <f t="shared" ca="1" si="86"/>
        <v>4.4934180579179708E-2</v>
      </c>
    </row>
    <row r="4685" spans="7:8" x14ac:dyDescent="0.3">
      <c r="G4685" s="35">
        <v>4683</v>
      </c>
      <c r="H4685" s="239">
        <f t="shared" ca="1" si="86"/>
        <v>-3.1165821838392494E-2</v>
      </c>
    </row>
    <row r="4686" spans="7:8" x14ac:dyDescent="0.3">
      <c r="G4686" s="35">
        <v>4684</v>
      </c>
      <c r="H4686" s="239">
        <f t="shared" ca="1" si="86"/>
        <v>2.5389400667447697E-2</v>
      </c>
    </row>
    <row r="4687" spans="7:8" x14ac:dyDescent="0.3">
      <c r="G4687" s="35">
        <v>4685</v>
      </c>
      <c r="H4687" s="239">
        <f t="shared" ca="1" si="86"/>
        <v>4.5973391684936971E-3</v>
      </c>
    </row>
    <row r="4688" spans="7:8" x14ac:dyDescent="0.3">
      <c r="G4688" s="35">
        <v>4686</v>
      </c>
      <c r="H4688" s="239">
        <f t="shared" ca="1" si="86"/>
        <v>-2.5450264600623079E-2</v>
      </c>
    </row>
    <row r="4689" spans="7:8" x14ac:dyDescent="0.3">
      <c r="G4689" s="35">
        <v>4687</v>
      </c>
      <c r="H4689" s="239">
        <f t="shared" ca="1" si="86"/>
        <v>3.8199463920025233E-2</v>
      </c>
    </row>
    <row r="4690" spans="7:8" x14ac:dyDescent="0.3">
      <c r="G4690" s="35">
        <v>4688</v>
      </c>
      <c r="H4690" s="239">
        <f t="shared" ca="1" si="86"/>
        <v>1.5316897578007291E-2</v>
      </c>
    </row>
    <row r="4691" spans="7:8" x14ac:dyDescent="0.3">
      <c r="G4691" s="35">
        <v>4689</v>
      </c>
      <c r="H4691" s="239">
        <f t="shared" ca="1" si="86"/>
        <v>3.1109272514746175E-3</v>
      </c>
    </row>
    <row r="4692" spans="7:8" x14ac:dyDescent="0.3">
      <c r="G4692" s="35">
        <v>4690</v>
      </c>
      <c r="H4692" s="239">
        <f t="shared" ca="1" si="86"/>
        <v>6.7037615084279542E-3</v>
      </c>
    </row>
    <row r="4693" spans="7:8" x14ac:dyDescent="0.3">
      <c r="G4693" s="35">
        <v>4691</v>
      </c>
      <c r="H4693" s="239">
        <f t="shared" ca="1" si="86"/>
        <v>1.1937411653101696E-2</v>
      </c>
    </row>
    <row r="4694" spans="7:8" x14ac:dyDescent="0.3">
      <c r="G4694" s="35">
        <v>4692</v>
      </c>
      <c r="H4694" s="239">
        <f t="shared" ca="1" si="86"/>
        <v>2.5793968049274675E-2</v>
      </c>
    </row>
    <row r="4695" spans="7:8" x14ac:dyDescent="0.3">
      <c r="G4695" s="35">
        <v>4693</v>
      </c>
      <c r="H4695" s="239">
        <f t="shared" ca="1" si="86"/>
        <v>1.6460920198334318E-2</v>
      </c>
    </row>
    <row r="4696" spans="7:8" x14ac:dyDescent="0.3">
      <c r="G4696" s="35">
        <v>4694</v>
      </c>
      <c r="H4696" s="239">
        <f t="shared" ca="1" si="86"/>
        <v>7.0533586500060114E-2</v>
      </c>
    </row>
    <row r="4697" spans="7:8" x14ac:dyDescent="0.3">
      <c r="G4697" s="35">
        <v>4695</v>
      </c>
      <c r="H4697" s="239">
        <f t="shared" ca="1" si="86"/>
        <v>-2.1189125414316444E-3</v>
      </c>
    </row>
    <row r="4698" spans="7:8" x14ac:dyDescent="0.3">
      <c r="G4698" s="35">
        <v>4696</v>
      </c>
      <c r="H4698" s="239">
        <f t="shared" ca="1" si="86"/>
        <v>-6.3079019501223063E-2</v>
      </c>
    </row>
    <row r="4699" spans="7:8" x14ac:dyDescent="0.3">
      <c r="G4699" s="35">
        <v>4697</v>
      </c>
      <c r="H4699" s="239">
        <f t="shared" ca="1" si="86"/>
        <v>-1.0725687202055589E-2</v>
      </c>
    </row>
    <row r="4700" spans="7:8" x14ac:dyDescent="0.3">
      <c r="G4700" s="35">
        <v>4698</v>
      </c>
      <c r="H4700" s="239">
        <f t="shared" ca="1" si="86"/>
        <v>9.5803929146196787E-3</v>
      </c>
    </row>
    <row r="4701" spans="7:8" x14ac:dyDescent="0.3">
      <c r="G4701" s="35">
        <v>4699</v>
      </c>
      <c r="H4701" s="239">
        <f t="shared" ca="1" si="86"/>
        <v>1.2305507545781514E-2</v>
      </c>
    </row>
    <row r="4702" spans="7:8" x14ac:dyDescent="0.3">
      <c r="G4702" s="35">
        <v>4700</v>
      </c>
      <c r="H4702" s="239">
        <f t="shared" ca="1" si="86"/>
        <v>3.0565201002193267E-2</v>
      </c>
    </row>
    <row r="4703" spans="7:8" x14ac:dyDescent="0.3">
      <c r="G4703" s="35">
        <v>4701</v>
      </c>
      <c r="H4703" s="239">
        <f t="shared" ca="1" si="86"/>
        <v>-2.7218677579296309E-2</v>
      </c>
    </row>
    <row r="4704" spans="7:8" x14ac:dyDescent="0.3">
      <c r="G4704" s="35">
        <v>4702</v>
      </c>
      <c r="H4704" s="239">
        <f t="shared" ca="1" si="86"/>
        <v>1.8808178440214287E-2</v>
      </c>
    </row>
    <row r="4705" spans="7:8" x14ac:dyDescent="0.3">
      <c r="G4705" s="35">
        <v>4703</v>
      </c>
      <c r="H4705" s="239">
        <f t="shared" ca="1" si="86"/>
        <v>0.1051803201624804</v>
      </c>
    </row>
    <row r="4706" spans="7:8" x14ac:dyDescent="0.3">
      <c r="G4706" s="35">
        <v>4704</v>
      </c>
      <c r="H4706" s="239">
        <f t="shared" ca="1" si="86"/>
        <v>5.0362675278632682E-2</v>
      </c>
    </row>
    <row r="4707" spans="7:8" x14ac:dyDescent="0.3">
      <c r="G4707" s="35">
        <v>4705</v>
      </c>
      <c r="H4707" s="239">
        <f t="shared" ca="1" si="86"/>
        <v>8.0214650630292192E-3</v>
      </c>
    </row>
    <row r="4708" spans="7:8" x14ac:dyDescent="0.3">
      <c r="G4708" s="35">
        <v>4706</v>
      </c>
      <c r="H4708" s="239">
        <f t="shared" ca="1" si="86"/>
        <v>3.2069647430701932E-2</v>
      </c>
    </row>
    <row r="4709" spans="7:8" x14ac:dyDescent="0.3">
      <c r="G4709" s="35">
        <v>4707</v>
      </c>
      <c r="H4709" s="239">
        <f t="shared" ca="1" si="86"/>
        <v>-1.0989563451961712E-2</v>
      </c>
    </row>
    <row r="4710" spans="7:8" x14ac:dyDescent="0.3">
      <c r="G4710" s="35">
        <v>4708</v>
      </c>
      <c r="H4710" s="239">
        <f t="shared" ca="1" si="86"/>
        <v>-3.4328675374504007E-2</v>
      </c>
    </row>
    <row r="4711" spans="7:8" x14ac:dyDescent="0.3">
      <c r="G4711" s="35">
        <v>4709</v>
      </c>
      <c r="H4711" s="239">
        <f t="shared" ca="1" si="86"/>
        <v>5.2946124841404679E-3</v>
      </c>
    </row>
    <row r="4712" spans="7:8" x14ac:dyDescent="0.3">
      <c r="G4712" s="35">
        <v>4710</v>
      </c>
      <c r="H4712" s="239">
        <f t="shared" ca="1" si="86"/>
        <v>-9.1123312648050403E-3</v>
      </c>
    </row>
    <row r="4713" spans="7:8" x14ac:dyDescent="0.3">
      <c r="G4713" s="35">
        <v>4711</v>
      </c>
      <c r="H4713" s="239">
        <f t="shared" ca="1" si="86"/>
        <v>4.6229066461854589E-2</v>
      </c>
    </row>
    <row r="4714" spans="7:8" x14ac:dyDescent="0.3">
      <c r="G4714" s="35">
        <v>4712</v>
      </c>
      <c r="H4714" s="239">
        <f t="shared" ca="1" si="86"/>
        <v>5.4776458588333195E-2</v>
      </c>
    </row>
    <row r="4715" spans="7:8" x14ac:dyDescent="0.3">
      <c r="G4715" s="35">
        <v>4713</v>
      </c>
      <c r="H4715" s="239">
        <f t="shared" ca="1" si="86"/>
        <v>2.8014728966407332E-2</v>
      </c>
    </row>
    <row r="4716" spans="7:8" x14ac:dyDescent="0.3">
      <c r="G4716" s="35">
        <v>4714</v>
      </c>
      <c r="H4716" s="239">
        <f t="shared" ca="1" si="86"/>
        <v>1.9503207169069746E-2</v>
      </c>
    </row>
    <row r="4717" spans="7:8" x14ac:dyDescent="0.3">
      <c r="G4717" s="35">
        <v>4715</v>
      </c>
      <c r="H4717" s="239">
        <f t="shared" ca="1" si="86"/>
        <v>9.1749208271744258E-3</v>
      </c>
    </row>
    <row r="4718" spans="7:8" x14ac:dyDescent="0.3">
      <c r="G4718" s="35">
        <v>4716</v>
      </c>
      <c r="H4718" s="239">
        <f t="shared" ca="1" si="86"/>
        <v>3.920946715231291E-2</v>
      </c>
    </row>
    <row r="4719" spans="7:8" x14ac:dyDescent="0.3">
      <c r="G4719" s="35">
        <v>4717</v>
      </c>
      <c r="H4719" s="239">
        <f t="shared" ca="1" si="86"/>
        <v>2.8163765644708322E-2</v>
      </c>
    </row>
    <row r="4720" spans="7:8" x14ac:dyDescent="0.3">
      <c r="G4720" s="35">
        <v>4718</v>
      </c>
      <c r="H4720" s="239">
        <f t="shared" ca="1" si="86"/>
        <v>-3.1387304283802056E-2</v>
      </c>
    </row>
    <row r="4721" spans="7:8" x14ac:dyDescent="0.3">
      <c r="G4721" s="35">
        <v>4719</v>
      </c>
      <c r="H4721" s="239">
        <f t="shared" ca="1" si="86"/>
        <v>-1.9191638063428947E-2</v>
      </c>
    </row>
    <row r="4722" spans="7:8" x14ac:dyDescent="0.3">
      <c r="G4722" s="35">
        <v>4720</v>
      </c>
      <c r="H4722" s="239">
        <f t="shared" ca="1" si="86"/>
        <v>3.3337513431253005E-2</v>
      </c>
    </row>
    <row r="4723" spans="7:8" x14ac:dyDescent="0.3">
      <c r="G4723" s="35">
        <v>4721</v>
      </c>
      <c r="H4723" s="239">
        <f t="shared" ca="1" si="86"/>
        <v>-2.8002849287828119E-2</v>
      </c>
    </row>
    <row r="4724" spans="7:8" x14ac:dyDescent="0.3">
      <c r="G4724" s="35">
        <v>4722</v>
      </c>
      <c r="H4724" s="239">
        <f t="shared" ca="1" si="86"/>
        <v>3.1398978363136834E-2</v>
      </c>
    </row>
    <row r="4725" spans="7:8" x14ac:dyDescent="0.3">
      <c r="G4725" s="35">
        <v>4723</v>
      </c>
      <c r="H4725" s="239">
        <f t="shared" ca="1" si="86"/>
        <v>5.9410209894954831E-2</v>
      </c>
    </row>
    <row r="4726" spans="7:8" x14ac:dyDescent="0.3">
      <c r="G4726" s="35">
        <v>4724</v>
      </c>
      <c r="H4726" s="239">
        <f t="shared" ca="1" si="86"/>
        <v>4.8701015087728228E-2</v>
      </c>
    </row>
    <row r="4727" spans="7:8" x14ac:dyDescent="0.3">
      <c r="G4727" s="35">
        <v>4725</v>
      </c>
      <c r="H4727" s="239">
        <f t="shared" ca="1" si="86"/>
        <v>3.1013236552202339E-2</v>
      </c>
    </row>
    <row r="4728" spans="7:8" x14ac:dyDescent="0.3">
      <c r="G4728" s="35">
        <v>4726</v>
      </c>
      <c r="H4728" s="239">
        <f t="shared" ca="1" si="86"/>
        <v>3.0753881032735274E-3</v>
      </c>
    </row>
    <row r="4729" spans="7:8" x14ac:dyDescent="0.3">
      <c r="G4729" s="35">
        <v>4727</v>
      </c>
      <c r="H4729" s="239">
        <f t="shared" ca="1" si="86"/>
        <v>-1.1105317791060578E-2</v>
      </c>
    </row>
    <row r="4730" spans="7:8" x14ac:dyDescent="0.3">
      <c r="G4730" s="35">
        <v>4728</v>
      </c>
      <c r="H4730" s="239">
        <f t="shared" ca="1" si="86"/>
        <v>1.8945337093678884E-2</v>
      </c>
    </row>
    <row r="4731" spans="7:8" x14ac:dyDescent="0.3">
      <c r="G4731" s="35">
        <v>4729</v>
      </c>
      <c r="H4731" s="239">
        <f t="shared" ca="1" si="86"/>
        <v>5.9752942605721705E-2</v>
      </c>
    </row>
    <row r="4732" spans="7:8" x14ac:dyDescent="0.3">
      <c r="G4732" s="35">
        <v>4730</v>
      </c>
      <c r="H4732" s="239">
        <f t="shared" ca="1" si="86"/>
        <v>-3.0099157401135179E-2</v>
      </c>
    </row>
    <row r="4733" spans="7:8" x14ac:dyDescent="0.3">
      <c r="G4733" s="35">
        <v>4731</v>
      </c>
      <c r="H4733" s="239">
        <f t="shared" ca="1" si="86"/>
        <v>4.3407750375335273E-3</v>
      </c>
    </row>
    <row r="4734" spans="7:8" x14ac:dyDescent="0.3">
      <c r="G4734" s="35">
        <v>4732</v>
      </c>
      <c r="H4734" s="239">
        <f t="shared" ca="1" si="86"/>
        <v>-5.0079312585018755E-3</v>
      </c>
    </row>
    <row r="4735" spans="7:8" x14ac:dyDescent="0.3">
      <c r="G4735" s="35">
        <v>4733</v>
      </c>
      <c r="H4735" s="239">
        <f t="shared" ca="1" si="86"/>
        <v>5.0274323091278869E-2</v>
      </c>
    </row>
    <row r="4736" spans="7:8" x14ac:dyDescent="0.3">
      <c r="G4736" s="35">
        <v>4734</v>
      </c>
      <c r="H4736" s="239">
        <f t="shared" ca="1" si="86"/>
        <v>-7.1837494841794939E-3</v>
      </c>
    </row>
    <row r="4737" spans="7:8" x14ac:dyDescent="0.3">
      <c r="G4737" s="35">
        <v>4735</v>
      </c>
      <c r="H4737" s="239">
        <f t="shared" ca="1" si="86"/>
        <v>-5.4263089831267887E-3</v>
      </c>
    </row>
    <row r="4738" spans="7:8" x14ac:dyDescent="0.3">
      <c r="G4738" s="35">
        <v>4736</v>
      </c>
      <c r="H4738" s="239">
        <f t="shared" ca="1" si="86"/>
        <v>-5.4313817696131101E-3</v>
      </c>
    </row>
    <row r="4739" spans="7:8" x14ac:dyDescent="0.3">
      <c r="G4739" s="35">
        <v>4737</v>
      </c>
      <c r="H4739" s="239">
        <f t="shared" ca="1" si="86"/>
        <v>-2.7354488526969426E-2</v>
      </c>
    </row>
    <row r="4740" spans="7:8" x14ac:dyDescent="0.3">
      <c r="G4740" s="35">
        <v>4738</v>
      </c>
      <c r="H4740" s="239">
        <f t="shared" ref="H4740:H4803" ca="1" si="87">_xlfn.NORM.INV(RAND(),N$5,N$6)</f>
        <v>-5.4932158873872178E-2</v>
      </c>
    </row>
    <row r="4741" spans="7:8" x14ac:dyDescent="0.3">
      <c r="G4741" s="35">
        <v>4739</v>
      </c>
      <c r="H4741" s="239">
        <f t="shared" ca="1" si="87"/>
        <v>-5.7336259800220982E-3</v>
      </c>
    </row>
    <row r="4742" spans="7:8" x14ac:dyDescent="0.3">
      <c r="G4742" s="35">
        <v>4740</v>
      </c>
      <c r="H4742" s="239">
        <f t="shared" ca="1" si="87"/>
        <v>2.941144066913284E-2</v>
      </c>
    </row>
    <row r="4743" spans="7:8" x14ac:dyDescent="0.3">
      <c r="G4743" s="35">
        <v>4741</v>
      </c>
      <c r="H4743" s="239">
        <f t="shared" ca="1" si="87"/>
        <v>6.8258444226300813E-2</v>
      </c>
    </row>
    <row r="4744" spans="7:8" x14ac:dyDescent="0.3">
      <c r="G4744" s="35">
        <v>4742</v>
      </c>
      <c r="H4744" s="239">
        <f t="shared" ca="1" si="87"/>
        <v>2.5753785680120937E-2</v>
      </c>
    </row>
    <row r="4745" spans="7:8" x14ac:dyDescent="0.3">
      <c r="G4745" s="35">
        <v>4743</v>
      </c>
      <c r="H4745" s="239">
        <f t="shared" ca="1" si="87"/>
        <v>-4.1396104659703878E-2</v>
      </c>
    </row>
    <row r="4746" spans="7:8" x14ac:dyDescent="0.3">
      <c r="G4746" s="35">
        <v>4744</v>
      </c>
      <c r="H4746" s="239">
        <f t="shared" ca="1" si="87"/>
        <v>-4.6236369752950382E-2</v>
      </c>
    </row>
    <row r="4747" spans="7:8" x14ac:dyDescent="0.3">
      <c r="G4747" s="35">
        <v>4745</v>
      </c>
      <c r="H4747" s="239">
        <f t="shared" ca="1" si="87"/>
        <v>2.099905197080917E-2</v>
      </c>
    </row>
    <row r="4748" spans="7:8" x14ac:dyDescent="0.3">
      <c r="G4748" s="35">
        <v>4746</v>
      </c>
      <c r="H4748" s="239">
        <f t="shared" ca="1" si="87"/>
        <v>-2.1274521255454535E-3</v>
      </c>
    </row>
    <row r="4749" spans="7:8" x14ac:dyDescent="0.3">
      <c r="G4749" s="35">
        <v>4747</v>
      </c>
      <c r="H4749" s="239">
        <f t="shared" ca="1" si="87"/>
        <v>3.2239014366297065E-2</v>
      </c>
    </row>
    <row r="4750" spans="7:8" x14ac:dyDescent="0.3">
      <c r="G4750" s="35">
        <v>4748</v>
      </c>
      <c r="H4750" s="239">
        <f t="shared" ca="1" si="87"/>
        <v>-2.3229642843896104E-2</v>
      </c>
    </row>
    <row r="4751" spans="7:8" x14ac:dyDescent="0.3">
      <c r="G4751" s="35">
        <v>4749</v>
      </c>
      <c r="H4751" s="239">
        <f t="shared" ca="1" si="87"/>
        <v>-3.6272541309853391E-2</v>
      </c>
    </row>
    <row r="4752" spans="7:8" x14ac:dyDescent="0.3">
      <c r="G4752" s="35">
        <v>4750</v>
      </c>
      <c r="H4752" s="239">
        <f t="shared" ca="1" si="87"/>
        <v>2.9546833426932269E-2</v>
      </c>
    </row>
    <row r="4753" spans="7:8" x14ac:dyDescent="0.3">
      <c r="G4753" s="35">
        <v>4751</v>
      </c>
      <c r="H4753" s="239">
        <f t="shared" ca="1" si="87"/>
        <v>7.9458286185778618E-2</v>
      </c>
    </row>
    <row r="4754" spans="7:8" x14ac:dyDescent="0.3">
      <c r="G4754" s="35">
        <v>4752</v>
      </c>
      <c r="H4754" s="239">
        <f t="shared" ca="1" si="87"/>
        <v>-8.8460074677070601E-3</v>
      </c>
    </row>
    <row r="4755" spans="7:8" x14ac:dyDescent="0.3">
      <c r="G4755" s="35">
        <v>4753</v>
      </c>
      <c r="H4755" s="239">
        <f t="shared" ca="1" si="87"/>
        <v>-1.8992923218929855E-2</v>
      </c>
    </row>
    <row r="4756" spans="7:8" x14ac:dyDescent="0.3">
      <c r="G4756" s="35">
        <v>4754</v>
      </c>
      <c r="H4756" s="239">
        <f t="shared" ca="1" si="87"/>
        <v>2.2365293069054836E-2</v>
      </c>
    </row>
    <row r="4757" spans="7:8" x14ac:dyDescent="0.3">
      <c r="G4757" s="35">
        <v>4755</v>
      </c>
      <c r="H4757" s="239">
        <f t="shared" ca="1" si="87"/>
        <v>-4.6955797408369124E-2</v>
      </c>
    </row>
    <row r="4758" spans="7:8" x14ac:dyDescent="0.3">
      <c r="G4758" s="35">
        <v>4756</v>
      </c>
      <c r="H4758" s="239">
        <f t="shared" ca="1" si="87"/>
        <v>-2.9367585247606253E-2</v>
      </c>
    </row>
    <row r="4759" spans="7:8" x14ac:dyDescent="0.3">
      <c r="G4759" s="35">
        <v>4757</v>
      </c>
      <c r="H4759" s="239">
        <f t="shared" ca="1" si="87"/>
        <v>4.3510418621925312E-2</v>
      </c>
    </row>
    <row r="4760" spans="7:8" x14ac:dyDescent="0.3">
      <c r="G4760" s="35">
        <v>4758</v>
      </c>
      <c r="H4760" s="239">
        <f t="shared" ca="1" si="87"/>
        <v>2.9403965095366753E-2</v>
      </c>
    </row>
    <row r="4761" spans="7:8" x14ac:dyDescent="0.3">
      <c r="G4761" s="35">
        <v>4759</v>
      </c>
      <c r="H4761" s="239">
        <f t="shared" ca="1" si="87"/>
        <v>-2.3256380001693912E-2</v>
      </c>
    </row>
    <row r="4762" spans="7:8" x14ac:dyDescent="0.3">
      <c r="G4762" s="35">
        <v>4760</v>
      </c>
      <c r="H4762" s="239">
        <f t="shared" ca="1" si="87"/>
        <v>-3.5531594562180316E-2</v>
      </c>
    </row>
    <row r="4763" spans="7:8" x14ac:dyDescent="0.3">
      <c r="G4763" s="35">
        <v>4761</v>
      </c>
      <c r="H4763" s="239">
        <f t="shared" ca="1" si="87"/>
        <v>2.1616894866416769E-2</v>
      </c>
    </row>
    <row r="4764" spans="7:8" x14ac:dyDescent="0.3">
      <c r="G4764" s="35">
        <v>4762</v>
      </c>
      <c r="H4764" s="239">
        <f t="shared" ca="1" si="87"/>
        <v>-1.7093167477708941E-2</v>
      </c>
    </row>
    <row r="4765" spans="7:8" x14ac:dyDescent="0.3">
      <c r="G4765" s="35">
        <v>4763</v>
      </c>
      <c r="H4765" s="239">
        <f t="shared" ca="1" si="87"/>
        <v>-1.981561397188545E-2</v>
      </c>
    </row>
    <row r="4766" spans="7:8" x14ac:dyDescent="0.3">
      <c r="G4766" s="35">
        <v>4764</v>
      </c>
      <c r="H4766" s="239">
        <f t="shared" ca="1" si="87"/>
        <v>-1.3784901153674711E-2</v>
      </c>
    </row>
    <row r="4767" spans="7:8" x14ac:dyDescent="0.3">
      <c r="G4767" s="35">
        <v>4765</v>
      </c>
      <c r="H4767" s="239">
        <f t="shared" ca="1" si="87"/>
        <v>-3.7913814321976373E-2</v>
      </c>
    </row>
    <row r="4768" spans="7:8" x14ac:dyDescent="0.3">
      <c r="G4768" s="35">
        <v>4766</v>
      </c>
      <c r="H4768" s="239">
        <f t="shared" ca="1" si="87"/>
        <v>-2.6825807422127161E-3</v>
      </c>
    </row>
    <row r="4769" spans="7:8" x14ac:dyDescent="0.3">
      <c r="G4769" s="35">
        <v>4767</v>
      </c>
      <c r="H4769" s="239">
        <f t="shared" ca="1" si="87"/>
        <v>3.5749861313319156E-2</v>
      </c>
    </row>
    <row r="4770" spans="7:8" x14ac:dyDescent="0.3">
      <c r="G4770" s="35">
        <v>4768</v>
      </c>
      <c r="H4770" s="239">
        <f t="shared" ca="1" si="87"/>
        <v>2.6322948501832514E-3</v>
      </c>
    </row>
    <row r="4771" spans="7:8" x14ac:dyDescent="0.3">
      <c r="G4771" s="35">
        <v>4769</v>
      </c>
      <c r="H4771" s="239">
        <f t="shared" ca="1" si="87"/>
        <v>-4.0967278668224159E-2</v>
      </c>
    </row>
    <row r="4772" spans="7:8" x14ac:dyDescent="0.3">
      <c r="G4772" s="35">
        <v>4770</v>
      </c>
      <c r="H4772" s="239">
        <f t="shared" ca="1" si="87"/>
        <v>-1.2850965138281035E-2</v>
      </c>
    </row>
    <row r="4773" spans="7:8" x14ac:dyDescent="0.3">
      <c r="G4773" s="35">
        <v>4771</v>
      </c>
      <c r="H4773" s="239">
        <f t="shared" ca="1" si="87"/>
        <v>-1.5610542623159886E-2</v>
      </c>
    </row>
    <row r="4774" spans="7:8" x14ac:dyDescent="0.3">
      <c r="G4774" s="35">
        <v>4772</v>
      </c>
      <c r="H4774" s="239">
        <f t="shared" ca="1" si="87"/>
        <v>3.3289188484547379E-2</v>
      </c>
    </row>
    <row r="4775" spans="7:8" x14ac:dyDescent="0.3">
      <c r="G4775" s="35">
        <v>4773</v>
      </c>
      <c r="H4775" s="239">
        <f t="shared" ca="1" si="87"/>
        <v>-3.5380163429750512E-2</v>
      </c>
    </row>
    <row r="4776" spans="7:8" x14ac:dyDescent="0.3">
      <c r="G4776" s="35">
        <v>4774</v>
      </c>
      <c r="H4776" s="239">
        <f t="shared" ca="1" si="87"/>
        <v>-3.4572990628890236E-2</v>
      </c>
    </row>
    <row r="4777" spans="7:8" x14ac:dyDescent="0.3">
      <c r="G4777" s="35">
        <v>4775</v>
      </c>
      <c r="H4777" s="239">
        <f t="shared" ca="1" si="87"/>
        <v>5.2886648029625179E-2</v>
      </c>
    </row>
    <row r="4778" spans="7:8" x14ac:dyDescent="0.3">
      <c r="G4778" s="35">
        <v>4776</v>
      </c>
      <c r="H4778" s="239">
        <f t="shared" ca="1" si="87"/>
        <v>-3.7518726725949504E-2</v>
      </c>
    </row>
    <row r="4779" spans="7:8" x14ac:dyDescent="0.3">
      <c r="G4779" s="35">
        <v>4777</v>
      </c>
      <c r="H4779" s="239">
        <f t="shared" ca="1" si="87"/>
        <v>-3.0092741358053163E-2</v>
      </c>
    </row>
    <row r="4780" spans="7:8" x14ac:dyDescent="0.3">
      <c r="G4780" s="35">
        <v>4778</v>
      </c>
      <c r="H4780" s="239">
        <f t="shared" ca="1" si="87"/>
        <v>-7.4374456445654435E-2</v>
      </c>
    </row>
    <row r="4781" spans="7:8" x14ac:dyDescent="0.3">
      <c r="G4781" s="35">
        <v>4779</v>
      </c>
      <c r="H4781" s="239">
        <f t="shared" ca="1" si="87"/>
        <v>3.042671282680735E-2</v>
      </c>
    </row>
    <row r="4782" spans="7:8" x14ac:dyDescent="0.3">
      <c r="G4782" s="35">
        <v>4780</v>
      </c>
      <c r="H4782" s="239">
        <f t="shared" ca="1" si="87"/>
        <v>3.1324371758176747E-2</v>
      </c>
    </row>
    <row r="4783" spans="7:8" x14ac:dyDescent="0.3">
      <c r="G4783" s="35">
        <v>4781</v>
      </c>
      <c r="H4783" s="239">
        <f t="shared" ca="1" si="87"/>
        <v>9.1210601453804024E-3</v>
      </c>
    </row>
    <row r="4784" spans="7:8" x14ac:dyDescent="0.3">
      <c r="G4784" s="35">
        <v>4782</v>
      </c>
      <c r="H4784" s="239">
        <f t="shared" ca="1" si="87"/>
        <v>7.2025503427454091E-2</v>
      </c>
    </row>
    <row r="4785" spans="7:8" x14ac:dyDescent="0.3">
      <c r="G4785" s="35">
        <v>4783</v>
      </c>
      <c r="H4785" s="239">
        <f t="shared" ca="1" si="87"/>
        <v>9.8592658826995444E-3</v>
      </c>
    </row>
    <row r="4786" spans="7:8" x14ac:dyDescent="0.3">
      <c r="G4786" s="35">
        <v>4784</v>
      </c>
      <c r="H4786" s="239">
        <f t="shared" ca="1" si="87"/>
        <v>-4.8694518470691631E-2</v>
      </c>
    </row>
    <row r="4787" spans="7:8" x14ac:dyDescent="0.3">
      <c r="G4787" s="35">
        <v>4785</v>
      </c>
      <c r="H4787" s="239">
        <f t="shared" ca="1" si="87"/>
        <v>6.890439881805357E-3</v>
      </c>
    </row>
    <row r="4788" spans="7:8" x14ac:dyDescent="0.3">
      <c r="G4788" s="35">
        <v>4786</v>
      </c>
      <c r="H4788" s="239">
        <f t="shared" ca="1" si="87"/>
        <v>5.5198905672654931E-2</v>
      </c>
    </row>
    <row r="4789" spans="7:8" x14ac:dyDescent="0.3">
      <c r="G4789" s="35">
        <v>4787</v>
      </c>
      <c r="H4789" s="239">
        <f t="shared" ca="1" si="87"/>
        <v>-1.5467539524881325E-2</v>
      </c>
    </row>
    <row r="4790" spans="7:8" x14ac:dyDescent="0.3">
      <c r="G4790" s="35">
        <v>4788</v>
      </c>
      <c r="H4790" s="239">
        <f t="shared" ca="1" si="87"/>
        <v>-1.7724567956756782E-2</v>
      </c>
    </row>
    <row r="4791" spans="7:8" x14ac:dyDescent="0.3">
      <c r="G4791" s="35">
        <v>4789</v>
      </c>
      <c r="H4791" s="239">
        <f t="shared" ca="1" si="87"/>
        <v>3.8068972759830996E-2</v>
      </c>
    </row>
    <row r="4792" spans="7:8" x14ac:dyDescent="0.3">
      <c r="G4792" s="35">
        <v>4790</v>
      </c>
      <c r="H4792" s="239">
        <f t="shared" ca="1" si="87"/>
        <v>-1.2200806756585476E-2</v>
      </c>
    </row>
    <row r="4793" spans="7:8" x14ac:dyDescent="0.3">
      <c r="G4793" s="35">
        <v>4791</v>
      </c>
      <c r="H4793" s="239">
        <f t="shared" ca="1" si="87"/>
        <v>3.4859972821900204E-2</v>
      </c>
    </row>
    <row r="4794" spans="7:8" x14ac:dyDescent="0.3">
      <c r="G4794" s="35">
        <v>4792</v>
      </c>
      <c r="H4794" s="239">
        <f t="shared" ca="1" si="87"/>
        <v>1.6416813718236971E-3</v>
      </c>
    </row>
    <row r="4795" spans="7:8" x14ac:dyDescent="0.3">
      <c r="G4795" s="35">
        <v>4793</v>
      </c>
      <c r="H4795" s="239">
        <f t="shared" ca="1" si="87"/>
        <v>-7.9315575920346562E-3</v>
      </c>
    </row>
    <row r="4796" spans="7:8" x14ac:dyDescent="0.3">
      <c r="G4796" s="35">
        <v>4794</v>
      </c>
      <c r="H4796" s="239">
        <f t="shared" ca="1" si="87"/>
        <v>-2.3071851340672772E-2</v>
      </c>
    </row>
    <row r="4797" spans="7:8" x14ac:dyDescent="0.3">
      <c r="G4797" s="35">
        <v>4795</v>
      </c>
      <c r="H4797" s="239">
        <f t="shared" ca="1" si="87"/>
        <v>-3.1325872866414611E-2</v>
      </c>
    </row>
    <row r="4798" spans="7:8" x14ac:dyDescent="0.3">
      <c r="G4798" s="35">
        <v>4796</v>
      </c>
      <c r="H4798" s="239">
        <f t="shared" ca="1" si="87"/>
        <v>4.5445953265946373E-2</v>
      </c>
    </row>
    <row r="4799" spans="7:8" x14ac:dyDescent="0.3">
      <c r="G4799" s="35">
        <v>4797</v>
      </c>
      <c r="H4799" s="239">
        <f t="shared" ca="1" si="87"/>
        <v>2.2597799772173924E-2</v>
      </c>
    </row>
    <row r="4800" spans="7:8" x14ac:dyDescent="0.3">
      <c r="G4800" s="35">
        <v>4798</v>
      </c>
      <c r="H4800" s="239">
        <f t="shared" ca="1" si="87"/>
        <v>-1.0723068141166772E-2</v>
      </c>
    </row>
    <row r="4801" spans="7:8" x14ac:dyDescent="0.3">
      <c r="G4801" s="35">
        <v>4799</v>
      </c>
      <c r="H4801" s="239">
        <f t="shared" ca="1" si="87"/>
        <v>1.325566024772008E-2</v>
      </c>
    </row>
    <row r="4802" spans="7:8" x14ac:dyDescent="0.3">
      <c r="G4802" s="35">
        <v>4800</v>
      </c>
      <c r="H4802" s="239">
        <f t="shared" ca="1" si="87"/>
        <v>4.1135451530811697E-2</v>
      </c>
    </row>
    <row r="4803" spans="7:8" x14ac:dyDescent="0.3">
      <c r="G4803" s="35">
        <v>4801</v>
      </c>
      <c r="H4803" s="239">
        <f t="shared" ca="1" si="87"/>
        <v>4.0334411611172592E-2</v>
      </c>
    </row>
    <row r="4804" spans="7:8" x14ac:dyDescent="0.3">
      <c r="G4804" s="35">
        <v>4802</v>
      </c>
      <c r="H4804" s="239">
        <f t="shared" ref="H4804:H4867" ca="1" si="88">_xlfn.NORM.INV(RAND(),N$5,N$6)</f>
        <v>-2.3304081818301316E-2</v>
      </c>
    </row>
    <row r="4805" spans="7:8" x14ac:dyDescent="0.3">
      <c r="G4805" s="35">
        <v>4803</v>
      </c>
      <c r="H4805" s="239">
        <f t="shared" ca="1" si="88"/>
        <v>9.4249999453700981E-3</v>
      </c>
    </row>
    <row r="4806" spans="7:8" x14ac:dyDescent="0.3">
      <c r="G4806" s="35">
        <v>4804</v>
      </c>
      <c r="H4806" s="239">
        <f t="shared" ca="1" si="88"/>
        <v>2.4156990688062215E-2</v>
      </c>
    </row>
    <row r="4807" spans="7:8" x14ac:dyDescent="0.3">
      <c r="G4807" s="35">
        <v>4805</v>
      </c>
      <c r="H4807" s="239">
        <f t="shared" ca="1" si="88"/>
        <v>1.3562739164366448E-2</v>
      </c>
    </row>
    <row r="4808" spans="7:8" x14ac:dyDescent="0.3">
      <c r="G4808" s="35">
        <v>4806</v>
      </c>
      <c r="H4808" s="239">
        <f t="shared" ca="1" si="88"/>
        <v>-2.9160830336491233E-3</v>
      </c>
    </row>
    <row r="4809" spans="7:8" x14ac:dyDescent="0.3">
      <c r="G4809" s="35">
        <v>4807</v>
      </c>
      <c r="H4809" s="239">
        <f t="shared" ca="1" si="88"/>
        <v>-2.2176427980930967E-2</v>
      </c>
    </row>
    <row r="4810" spans="7:8" x14ac:dyDescent="0.3">
      <c r="G4810" s="35">
        <v>4808</v>
      </c>
      <c r="H4810" s="239">
        <f t="shared" ca="1" si="88"/>
        <v>-6.2258540805552522E-2</v>
      </c>
    </row>
    <row r="4811" spans="7:8" x14ac:dyDescent="0.3">
      <c r="G4811" s="35">
        <v>4809</v>
      </c>
      <c r="H4811" s="239">
        <f t="shared" ca="1" si="88"/>
        <v>-6.98857642811231E-2</v>
      </c>
    </row>
    <row r="4812" spans="7:8" x14ac:dyDescent="0.3">
      <c r="G4812" s="35">
        <v>4810</v>
      </c>
      <c r="H4812" s="239">
        <f t="shared" ca="1" si="88"/>
        <v>-1.0737374987476064E-2</v>
      </c>
    </row>
    <row r="4813" spans="7:8" x14ac:dyDescent="0.3">
      <c r="G4813" s="35">
        <v>4811</v>
      </c>
      <c r="H4813" s="239">
        <f t="shared" ca="1" si="88"/>
        <v>4.9934434141280869E-2</v>
      </c>
    </row>
    <row r="4814" spans="7:8" x14ac:dyDescent="0.3">
      <c r="G4814" s="35">
        <v>4812</v>
      </c>
      <c r="H4814" s="239">
        <f t="shared" ca="1" si="88"/>
        <v>9.7799401949163547E-3</v>
      </c>
    </row>
    <row r="4815" spans="7:8" x14ac:dyDescent="0.3">
      <c r="G4815" s="35">
        <v>4813</v>
      </c>
      <c r="H4815" s="239">
        <f t="shared" ca="1" si="88"/>
        <v>8.833855489563943E-3</v>
      </c>
    </row>
    <row r="4816" spans="7:8" x14ac:dyDescent="0.3">
      <c r="G4816" s="35">
        <v>4814</v>
      </c>
      <c r="H4816" s="239">
        <f t="shared" ca="1" si="88"/>
        <v>1.0279643273837895E-2</v>
      </c>
    </row>
    <row r="4817" spans="7:8" x14ac:dyDescent="0.3">
      <c r="G4817" s="35">
        <v>4815</v>
      </c>
      <c r="H4817" s="239">
        <f t="shared" ca="1" si="88"/>
        <v>-6.052802629323169E-4</v>
      </c>
    </row>
    <row r="4818" spans="7:8" x14ac:dyDescent="0.3">
      <c r="G4818" s="35">
        <v>4816</v>
      </c>
      <c r="H4818" s="239">
        <f t="shared" ca="1" si="88"/>
        <v>-1.9564828418499564E-2</v>
      </c>
    </row>
    <row r="4819" spans="7:8" x14ac:dyDescent="0.3">
      <c r="G4819" s="35">
        <v>4817</v>
      </c>
      <c r="H4819" s="239">
        <f t="shared" ca="1" si="88"/>
        <v>5.8225256967467517E-3</v>
      </c>
    </row>
    <row r="4820" spans="7:8" x14ac:dyDescent="0.3">
      <c r="G4820" s="35">
        <v>4818</v>
      </c>
      <c r="H4820" s="239">
        <f t="shared" ca="1" si="88"/>
        <v>4.4060386706239324E-2</v>
      </c>
    </row>
    <row r="4821" spans="7:8" x14ac:dyDescent="0.3">
      <c r="G4821" s="35">
        <v>4819</v>
      </c>
      <c r="H4821" s="239">
        <f t="shared" ca="1" si="88"/>
        <v>-5.2439306287797123E-4</v>
      </c>
    </row>
    <row r="4822" spans="7:8" x14ac:dyDescent="0.3">
      <c r="G4822" s="35">
        <v>4820</v>
      </c>
      <c r="H4822" s="239">
        <f t="shared" ca="1" si="88"/>
        <v>3.099338896166455E-2</v>
      </c>
    </row>
    <row r="4823" spans="7:8" x14ac:dyDescent="0.3">
      <c r="G4823" s="35">
        <v>4821</v>
      </c>
      <c r="H4823" s="239">
        <f t="shared" ca="1" si="88"/>
        <v>-6.8868003127023222E-2</v>
      </c>
    </row>
    <row r="4824" spans="7:8" x14ac:dyDescent="0.3">
      <c r="G4824" s="35">
        <v>4822</v>
      </c>
      <c r="H4824" s="239">
        <f t="shared" ca="1" si="88"/>
        <v>-2.0021214242381843E-2</v>
      </c>
    </row>
    <row r="4825" spans="7:8" x14ac:dyDescent="0.3">
      <c r="G4825" s="35">
        <v>4823</v>
      </c>
      <c r="H4825" s="239">
        <f t="shared" ca="1" si="88"/>
        <v>-4.5290425234799918E-2</v>
      </c>
    </row>
    <row r="4826" spans="7:8" x14ac:dyDescent="0.3">
      <c r="G4826" s="35">
        <v>4824</v>
      </c>
      <c r="H4826" s="239">
        <f t="shared" ca="1" si="88"/>
        <v>-5.5309195418745932E-2</v>
      </c>
    </row>
    <row r="4827" spans="7:8" x14ac:dyDescent="0.3">
      <c r="G4827" s="35">
        <v>4825</v>
      </c>
      <c r="H4827" s="239">
        <f t="shared" ca="1" si="88"/>
        <v>-1.5219788874593968E-2</v>
      </c>
    </row>
    <row r="4828" spans="7:8" x14ac:dyDescent="0.3">
      <c r="G4828" s="35">
        <v>4826</v>
      </c>
      <c r="H4828" s="239">
        <f t="shared" ca="1" si="88"/>
        <v>1.9479936923241108E-2</v>
      </c>
    </row>
    <row r="4829" spans="7:8" x14ac:dyDescent="0.3">
      <c r="G4829" s="35">
        <v>4827</v>
      </c>
      <c r="H4829" s="239">
        <f t="shared" ca="1" si="88"/>
        <v>-2.3375829328338451E-2</v>
      </c>
    </row>
    <row r="4830" spans="7:8" x14ac:dyDescent="0.3">
      <c r="G4830" s="35">
        <v>4828</v>
      </c>
      <c r="H4830" s="239">
        <f t="shared" ca="1" si="88"/>
        <v>3.987875019579401E-2</v>
      </c>
    </row>
    <row r="4831" spans="7:8" x14ac:dyDescent="0.3">
      <c r="G4831" s="35">
        <v>4829</v>
      </c>
      <c r="H4831" s="239">
        <f t="shared" ca="1" si="88"/>
        <v>2.2425777906576877E-2</v>
      </c>
    </row>
    <row r="4832" spans="7:8" x14ac:dyDescent="0.3">
      <c r="G4832" s="35">
        <v>4830</v>
      </c>
      <c r="H4832" s="239">
        <f t="shared" ca="1" si="88"/>
        <v>3.2004182723623001E-2</v>
      </c>
    </row>
    <row r="4833" spans="7:8" x14ac:dyDescent="0.3">
      <c r="G4833" s="35">
        <v>4831</v>
      </c>
      <c r="H4833" s="239">
        <f t="shared" ca="1" si="88"/>
        <v>6.6643636270963272E-2</v>
      </c>
    </row>
    <row r="4834" spans="7:8" x14ac:dyDescent="0.3">
      <c r="G4834" s="35">
        <v>4832</v>
      </c>
      <c r="H4834" s="239">
        <f t="shared" ca="1" si="88"/>
        <v>-6.3113710803962414E-2</v>
      </c>
    </row>
    <row r="4835" spans="7:8" x14ac:dyDescent="0.3">
      <c r="G4835" s="35">
        <v>4833</v>
      </c>
      <c r="H4835" s="239">
        <f t="shared" ca="1" si="88"/>
        <v>-8.7855295223907282E-3</v>
      </c>
    </row>
    <row r="4836" spans="7:8" x14ac:dyDescent="0.3">
      <c r="G4836" s="35">
        <v>4834</v>
      </c>
      <c r="H4836" s="239">
        <f t="shared" ca="1" si="88"/>
        <v>5.668557258828995E-3</v>
      </c>
    </row>
    <row r="4837" spans="7:8" x14ac:dyDescent="0.3">
      <c r="G4837" s="35">
        <v>4835</v>
      </c>
      <c r="H4837" s="239">
        <f t="shared" ca="1" si="88"/>
        <v>2.0023919191545884E-2</v>
      </c>
    </row>
    <row r="4838" spans="7:8" x14ac:dyDescent="0.3">
      <c r="G4838" s="35">
        <v>4836</v>
      </c>
      <c r="H4838" s="239">
        <f t="shared" ca="1" si="88"/>
        <v>-1.9095924782647183E-2</v>
      </c>
    </row>
    <row r="4839" spans="7:8" x14ac:dyDescent="0.3">
      <c r="G4839" s="35">
        <v>4837</v>
      </c>
      <c r="H4839" s="239">
        <f t="shared" ca="1" si="88"/>
        <v>3.2039896272219336E-2</v>
      </c>
    </row>
    <row r="4840" spans="7:8" x14ac:dyDescent="0.3">
      <c r="G4840" s="35">
        <v>4838</v>
      </c>
      <c r="H4840" s="239">
        <f t="shared" ca="1" si="88"/>
        <v>1.5910057511278816E-2</v>
      </c>
    </row>
    <row r="4841" spans="7:8" x14ac:dyDescent="0.3">
      <c r="G4841" s="35">
        <v>4839</v>
      </c>
      <c r="H4841" s="239">
        <f t="shared" ca="1" si="88"/>
        <v>-6.8400786796772431E-2</v>
      </c>
    </row>
    <row r="4842" spans="7:8" x14ac:dyDescent="0.3">
      <c r="G4842" s="35">
        <v>4840</v>
      </c>
      <c r="H4842" s="239">
        <f t="shared" ca="1" si="88"/>
        <v>-6.704923440664666E-3</v>
      </c>
    </row>
    <row r="4843" spans="7:8" x14ac:dyDescent="0.3">
      <c r="G4843" s="35">
        <v>4841</v>
      </c>
      <c r="H4843" s="239">
        <f t="shared" ca="1" si="88"/>
        <v>2.4957101206956926E-2</v>
      </c>
    </row>
    <row r="4844" spans="7:8" x14ac:dyDescent="0.3">
      <c r="G4844" s="35">
        <v>4842</v>
      </c>
      <c r="H4844" s="239">
        <f t="shared" ca="1" si="88"/>
        <v>-2.7227302622504244E-2</v>
      </c>
    </row>
    <row r="4845" spans="7:8" x14ac:dyDescent="0.3">
      <c r="G4845" s="35">
        <v>4843</v>
      </c>
      <c r="H4845" s="239">
        <f t="shared" ca="1" si="88"/>
        <v>-1.7789579151396406E-2</v>
      </c>
    </row>
    <row r="4846" spans="7:8" x14ac:dyDescent="0.3">
      <c r="G4846" s="35">
        <v>4844</v>
      </c>
      <c r="H4846" s="239">
        <f t="shared" ca="1" si="88"/>
        <v>0.10244653114878084</v>
      </c>
    </row>
    <row r="4847" spans="7:8" x14ac:dyDescent="0.3">
      <c r="G4847" s="35">
        <v>4845</v>
      </c>
      <c r="H4847" s="239">
        <f t="shared" ca="1" si="88"/>
        <v>1.7317100147887086E-2</v>
      </c>
    </row>
    <row r="4848" spans="7:8" x14ac:dyDescent="0.3">
      <c r="G4848" s="35">
        <v>4846</v>
      </c>
      <c r="H4848" s="239">
        <f t="shared" ca="1" si="88"/>
        <v>-5.6503865927042811E-2</v>
      </c>
    </row>
    <row r="4849" spans="7:8" x14ac:dyDescent="0.3">
      <c r="G4849" s="35">
        <v>4847</v>
      </c>
      <c r="H4849" s="239">
        <f t="shared" ca="1" si="88"/>
        <v>-4.3829243282102651E-2</v>
      </c>
    </row>
    <row r="4850" spans="7:8" x14ac:dyDescent="0.3">
      <c r="G4850" s="35">
        <v>4848</v>
      </c>
      <c r="H4850" s="239">
        <f t="shared" ca="1" si="88"/>
        <v>-1.4590188218573805E-2</v>
      </c>
    </row>
    <row r="4851" spans="7:8" x14ac:dyDescent="0.3">
      <c r="G4851" s="35">
        <v>4849</v>
      </c>
      <c r="H4851" s="239">
        <f t="shared" ca="1" si="88"/>
        <v>-3.9666639455860103E-2</v>
      </c>
    </row>
    <row r="4852" spans="7:8" x14ac:dyDescent="0.3">
      <c r="G4852" s="35">
        <v>4850</v>
      </c>
      <c r="H4852" s="239">
        <f t="shared" ca="1" si="88"/>
        <v>3.6324177264939347E-2</v>
      </c>
    </row>
    <row r="4853" spans="7:8" x14ac:dyDescent="0.3">
      <c r="G4853" s="35">
        <v>4851</v>
      </c>
      <c r="H4853" s="239">
        <f t="shared" ca="1" si="88"/>
        <v>6.6115366603357916E-3</v>
      </c>
    </row>
    <row r="4854" spans="7:8" x14ac:dyDescent="0.3">
      <c r="G4854" s="35">
        <v>4852</v>
      </c>
      <c r="H4854" s="239">
        <f t="shared" ca="1" si="88"/>
        <v>1.1465509097417302E-2</v>
      </c>
    </row>
    <row r="4855" spans="7:8" x14ac:dyDescent="0.3">
      <c r="G4855" s="35">
        <v>4853</v>
      </c>
      <c r="H4855" s="239">
        <f t="shared" ca="1" si="88"/>
        <v>-1.5812296941536064E-2</v>
      </c>
    </row>
    <row r="4856" spans="7:8" x14ac:dyDescent="0.3">
      <c r="G4856" s="35">
        <v>4854</v>
      </c>
      <c r="H4856" s="239">
        <f t="shared" ca="1" si="88"/>
        <v>5.7547432380863406E-2</v>
      </c>
    </row>
    <row r="4857" spans="7:8" x14ac:dyDescent="0.3">
      <c r="G4857" s="35">
        <v>4855</v>
      </c>
      <c r="H4857" s="239">
        <f t="shared" ca="1" si="88"/>
        <v>4.353245739938099E-3</v>
      </c>
    </row>
    <row r="4858" spans="7:8" x14ac:dyDescent="0.3">
      <c r="G4858" s="35">
        <v>4856</v>
      </c>
      <c r="H4858" s="239">
        <f t="shared" ca="1" si="88"/>
        <v>1.5446182521083526E-2</v>
      </c>
    </row>
    <row r="4859" spans="7:8" x14ac:dyDescent="0.3">
      <c r="G4859" s="35">
        <v>4857</v>
      </c>
      <c r="H4859" s="239">
        <f t="shared" ca="1" si="88"/>
        <v>4.9057182833027336E-3</v>
      </c>
    </row>
    <row r="4860" spans="7:8" x14ac:dyDescent="0.3">
      <c r="G4860" s="35">
        <v>4858</v>
      </c>
      <c r="H4860" s="239">
        <f t="shared" ca="1" si="88"/>
        <v>-5.9869077045836959E-2</v>
      </c>
    </row>
    <row r="4861" spans="7:8" x14ac:dyDescent="0.3">
      <c r="G4861" s="35">
        <v>4859</v>
      </c>
      <c r="H4861" s="239">
        <f t="shared" ca="1" si="88"/>
        <v>3.14663971762663E-2</v>
      </c>
    </row>
    <row r="4862" spans="7:8" x14ac:dyDescent="0.3">
      <c r="G4862" s="35">
        <v>4860</v>
      </c>
      <c r="H4862" s="239">
        <f t="shared" ca="1" si="88"/>
        <v>-6.7427656522492926E-2</v>
      </c>
    </row>
    <row r="4863" spans="7:8" x14ac:dyDescent="0.3">
      <c r="G4863" s="35">
        <v>4861</v>
      </c>
      <c r="H4863" s="239">
        <f t="shared" ca="1" si="88"/>
        <v>8.5367718066172923E-2</v>
      </c>
    </row>
    <row r="4864" spans="7:8" x14ac:dyDescent="0.3">
      <c r="G4864" s="35">
        <v>4862</v>
      </c>
      <c r="H4864" s="239">
        <f t="shared" ca="1" si="88"/>
        <v>3.7262328014509988E-2</v>
      </c>
    </row>
    <row r="4865" spans="7:8" x14ac:dyDescent="0.3">
      <c r="G4865" s="35">
        <v>4863</v>
      </c>
      <c r="H4865" s="239">
        <f t="shared" ca="1" si="88"/>
        <v>2.6029045209583421E-2</v>
      </c>
    </row>
    <row r="4866" spans="7:8" x14ac:dyDescent="0.3">
      <c r="G4866" s="35">
        <v>4864</v>
      </c>
      <c r="H4866" s="239">
        <f t="shared" ca="1" si="88"/>
        <v>-1.17731180341644E-2</v>
      </c>
    </row>
    <row r="4867" spans="7:8" x14ac:dyDescent="0.3">
      <c r="G4867" s="35">
        <v>4865</v>
      </c>
      <c r="H4867" s="239">
        <f t="shared" ca="1" si="88"/>
        <v>-7.1269697302446963E-2</v>
      </c>
    </row>
    <row r="4868" spans="7:8" x14ac:dyDescent="0.3">
      <c r="G4868" s="35">
        <v>4866</v>
      </c>
      <c r="H4868" s="239">
        <f t="shared" ref="H4868:H4931" ca="1" si="89">_xlfn.NORM.INV(RAND(),N$5,N$6)</f>
        <v>4.7501422251212337E-2</v>
      </c>
    </row>
    <row r="4869" spans="7:8" x14ac:dyDescent="0.3">
      <c r="G4869" s="35">
        <v>4867</v>
      </c>
      <c r="H4869" s="239">
        <f t="shared" ca="1" si="89"/>
        <v>-9.7718089419921161E-3</v>
      </c>
    </row>
    <row r="4870" spans="7:8" x14ac:dyDescent="0.3">
      <c r="G4870" s="35">
        <v>4868</v>
      </c>
      <c r="H4870" s="239">
        <f t="shared" ca="1" si="89"/>
        <v>-8.4430761999130424E-2</v>
      </c>
    </row>
    <row r="4871" spans="7:8" x14ac:dyDescent="0.3">
      <c r="G4871" s="35">
        <v>4869</v>
      </c>
      <c r="H4871" s="239">
        <f t="shared" ca="1" si="89"/>
        <v>-6.5215834526307923E-3</v>
      </c>
    </row>
    <row r="4872" spans="7:8" x14ac:dyDescent="0.3">
      <c r="G4872" s="35">
        <v>4870</v>
      </c>
      <c r="H4872" s="239">
        <f t="shared" ca="1" si="89"/>
        <v>2.5789604410292398E-2</v>
      </c>
    </row>
    <row r="4873" spans="7:8" x14ac:dyDescent="0.3">
      <c r="G4873" s="35">
        <v>4871</v>
      </c>
      <c r="H4873" s="239">
        <f t="shared" ca="1" si="89"/>
        <v>7.716845358835731E-3</v>
      </c>
    </row>
    <row r="4874" spans="7:8" x14ac:dyDescent="0.3">
      <c r="G4874" s="35">
        <v>4872</v>
      </c>
      <c r="H4874" s="239">
        <f t="shared" ca="1" si="89"/>
        <v>-5.2963332794447329E-2</v>
      </c>
    </row>
    <row r="4875" spans="7:8" x14ac:dyDescent="0.3">
      <c r="G4875" s="35">
        <v>4873</v>
      </c>
      <c r="H4875" s="239">
        <f t="shared" ca="1" si="89"/>
        <v>-1.9615523807291341E-2</v>
      </c>
    </row>
    <row r="4876" spans="7:8" x14ac:dyDescent="0.3">
      <c r="G4876" s="35">
        <v>4874</v>
      </c>
      <c r="H4876" s="239">
        <f t="shared" ca="1" si="89"/>
        <v>1.1229659210097189E-2</v>
      </c>
    </row>
    <row r="4877" spans="7:8" x14ac:dyDescent="0.3">
      <c r="G4877" s="35">
        <v>4875</v>
      </c>
      <c r="H4877" s="239">
        <f t="shared" ca="1" si="89"/>
        <v>-2.2201747642017863E-2</v>
      </c>
    </row>
    <row r="4878" spans="7:8" x14ac:dyDescent="0.3">
      <c r="G4878" s="35">
        <v>4876</v>
      </c>
      <c r="H4878" s="239">
        <f t="shared" ca="1" si="89"/>
        <v>4.4336125828225072E-3</v>
      </c>
    </row>
    <row r="4879" spans="7:8" x14ac:dyDescent="0.3">
      <c r="G4879" s="35">
        <v>4877</v>
      </c>
      <c r="H4879" s="239">
        <f t="shared" ca="1" si="89"/>
        <v>4.3911604619962817E-2</v>
      </c>
    </row>
    <row r="4880" spans="7:8" x14ac:dyDescent="0.3">
      <c r="G4880" s="35">
        <v>4878</v>
      </c>
      <c r="H4880" s="239">
        <f t="shared" ca="1" si="89"/>
        <v>-1.8657304640457346E-2</v>
      </c>
    </row>
    <row r="4881" spans="7:8" x14ac:dyDescent="0.3">
      <c r="G4881" s="35">
        <v>4879</v>
      </c>
      <c r="H4881" s="239">
        <f t="shared" ca="1" si="89"/>
        <v>-2.741558836214548E-3</v>
      </c>
    </row>
    <row r="4882" spans="7:8" x14ac:dyDescent="0.3">
      <c r="G4882" s="35">
        <v>4880</v>
      </c>
      <c r="H4882" s="239">
        <f t="shared" ca="1" si="89"/>
        <v>-6.1790519538674531E-2</v>
      </c>
    </row>
    <row r="4883" spans="7:8" x14ac:dyDescent="0.3">
      <c r="G4883" s="35">
        <v>4881</v>
      </c>
      <c r="H4883" s="239">
        <f t="shared" ca="1" si="89"/>
        <v>9.9140732900436408E-3</v>
      </c>
    </row>
    <row r="4884" spans="7:8" x14ac:dyDescent="0.3">
      <c r="G4884" s="35">
        <v>4882</v>
      </c>
      <c r="H4884" s="239">
        <f t="shared" ca="1" si="89"/>
        <v>5.7265352518340237E-2</v>
      </c>
    </row>
    <row r="4885" spans="7:8" x14ac:dyDescent="0.3">
      <c r="G4885" s="35">
        <v>4883</v>
      </c>
      <c r="H4885" s="239">
        <f t="shared" ca="1" si="89"/>
        <v>-5.677265874867115E-2</v>
      </c>
    </row>
    <row r="4886" spans="7:8" x14ac:dyDescent="0.3">
      <c r="G4886" s="35">
        <v>4884</v>
      </c>
      <c r="H4886" s="239">
        <f t="shared" ca="1" si="89"/>
        <v>-7.2205829880430644E-2</v>
      </c>
    </row>
    <row r="4887" spans="7:8" x14ac:dyDescent="0.3">
      <c r="G4887" s="35">
        <v>4885</v>
      </c>
      <c r="H4887" s="239">
        <f t="shared" ca="1" si="89"/>
        <v>-1.9300114860401951E-2</v>
      </c>
    </row>
    <row r="4888" spans="7:8" x14ac:dyDescent="0.3">
      <c r="G4888" s="35">
        <v>4886</v>
      </c>
      <c r="H4888" s="239">
        <f t="shared" ca="1" si="89"/>
        <v>1.0111903476088403E-2</v>
      </c>
    </row>
    <row r="4889" spans="7:8" x14ac:dyDescent="0.3">
      <c r="G4889" s="35">
        <v>4887</v>
      </c>
      <c r="H4889" s="239">
        <f t="shared" ca="1" si="89"/>
        <v>3.5104014140609256E-2</v>
      </c>
    </row>
    <row r="4890" spans="7:8" x14ac:dyDescent="0.3">
      <c r="G4890" s="35">
        <v>4888</v>
      </c>
      <c r="H4890" s="239">
        <f t="shared" ca="1" si="89"/>
        <v>4.5012820423606971E-2</v>
      </c>
    </row>
    <row r="4891" spans="7:8" x14ac:dyDescent="0.3">
      <c r="G4891" s="35">
        <v>4889</v>
      </c>
      <c r="H4891" s="239">
        <f t="shared" ca="1" si="89"/>
        <v>4.2123908497968446E-2</v>
      </c>
    </row>
    <row r="4892" spans="7:8" x14ac:dyDescent="0.3">
      <c r="G4892" s="35">
        <v>4890</v>
      </c>
      <c r="H4892" s="239">
        <f t="shared" ca="1" si="89"/>
        <v>5.3082601399662643E-2</v>
      </c>
    </row>
    <row r="4893" spans="7:8" x14ac:dyDescent="0.3">
      <c r="G4893" s="35">
        <v>4891</v>
      </c>
      <c r="H4893" s="239">
        <f t="shared" ca="1" si="89"/>
        <v>-3.8548859955190258E-2</v>
      </c>
    </row>
    <row r="4894" spans="7:8" x14ac:dyDescent="0.3">
      <c r="G4894" s="35">
        <v>4892</v>
      </c>
      <c r="H4894" s="239">
        <f t="shared" ca="1" si="89"/>
        <v>-8.1550338175386712E-3</v>
      </c>
    </row>
    <row r="4895" spans="7:8" x14ac:dyDescent="0.3">
      <c r="G4895" s="35">
        <v>4893</v>
      </c>
      <c r="H4895" s="239">
        <f t="shared" ca="1" si="89"/>
        <v>2.814664280119375E-2</v>
      </c>
    </row>
    <row r="4896" spans="7:8" x14ac:dyDescent="0.3">
      <c r="G4896" s="35">
        <v>4894</v>
      </c>
      <c r="H4896" s="239">
        <f t="shared" ca="1" si="89"/>
        <v>2.1094666307774457E-2</v>
      </c>
    </row>
    <row r="4897" spans="7:8" x14ac:dyDescent="0.3">
      <c r="G4897" s="35">
        <v>4895</v>
      </c>
      <c r="H4897" s="239">
        <f t="shared" ca="1" si="89"/>
        <v>-4.3087581149101932E-2</v>
      </c>
    </row>
    <row r="4898" spans="7:8" x14ac:dyDescent="0.3">
      <c r="G4898" s="35">
        <v>4896</v>
      </c>
      <c r="H4898" s="239">
        <f t="shared" ca="1" si="89"/>
        <v>-5.9149751832812125E-3</v>
      </c>
    </row>
    <row r="4899" spans="7:8" x14ac:dyDescent="0.3">
      <c r="G4899" s="35">
        <v>4897</v>
      </c>
      <c r="H4899" s="239">
        <f t="shared" ca="1" si="89"/>
        <v>4.2177945190202362E-2</v>
      </c>
    </row>
    <row r="4900" spans="7:8" x14ac:dyDescent="0.3">
      <c r="G4900" s="35">
        <v>4898</v>
      </c>
      <c r="H4900" s="239">
        <f t="shared" ca="1" si="89"/>
        <v>-1.0159993040444751E-2</v>
      </c>
    </row>
    <row r="4901" spans="7:8" x14ac:dyDescent="0.3">
      <c r="G4901" s="35">
        <v>4899</v>
      </c>
      <c r="H4901" s="239">
        <f t="shared" ca="1" si="89"/>
        <v>3.8829460477083466E-2</v>
      </c>
    </row>
    <row r="4902" spans="7:8" x14ac:dyDescent="0.3">
      <c r="G4902" s="35">
        <v>4900</v>
      </c>
      <c r="H4902" s="239">
        <f t="shared" ca="1" si="89"/>
        <v>3.8550129523709668E-2</v>
      </c>
    </row>
    <row r="4903" spans="7:8" x14ac:dyDescent="0.3">
      <c r="G4903" s="35">
        <v>4901</v>
      </c>
      <c r="H4903" s="239">
        <f t="shared" ca="1" si="89"/>
        <v>4.4528420736703898E-2</v>
      </c>
    </row>
    <row r="4904" spans="7:8" x14ac:dyDescent="0.3">
      <c r="G4904" s="35">
        <v>4902</v>
      </c>
      <c r="H4904" s="239">
        <f t="shared" ca="1" si="89"/>
        <v>8.0533471663470704E-3</v>
      </c>
    </row>
    <row r="4905" spans="7:8" x14ac:dyDescent="0.3">
      <c r="G4905" s="35">
        <v>4903</v>
      </c>
      <c r="H4905" s="239">
        <f t="shared" ca="1" si="89"/>
        <v>1.9107595544036723E-2</v>
      </c>
    </row>
    <row r="4906" spans="7:8" x14ac:dyDescent="0.3">
      <c r="G4906" s="35">
        <v>4904</v>
      </c>
      <c r="H4906" s="239">
        <f t="shared" ca="1" si="89"/>
        <v>-8.7685049234327572E-3</v>
      </c>
    </row>
    <row r="4907" spans="7:8" x14ac:dyDescent="0.3">
      <c r="G4907" s="35">
        <v>4905</v>
      </c>
      <c r="H4907" s="239">
        <f t="shared" ca="1" si="89"/>
        <v>1.6320769725320316E-4</v>
      </c>
    </row>
    <row r="4908" spans="7:8" x14ac:dyDescent="0.3">
      <c r="G4908" s="35">
        <v>4906</v>
      </c>
      <c r="H4908" s="239">
        <f t="shared" ca="1" si="89"/>
        <v>1.0437427459122569E-3</v>
      </c>
    </row>
    <row r="4909" spans="7:8" x14ac:dyDescent="0.3">
      <c r="G4909" s="35">
        <v>4907</v>
      </c>
      <c r="H4909" s="239">
        <f t="shared" ca="1" si="89"/>
        <v>-1.6276479808611534E-4</v>
      </c>
    </row>
    <row r="4910" spans="7:8" x14ac:dyDescent="0.3">
      <c r="G4910" s="35">
        <v>4908</v>
      </c>
      <c r="H4910" s="239">
        <f t="shared" ca="1" si="89"/>
        <v>6.4411672695041111E-2</v>
      </c>
    </row>
    <row r="4911" spans="7:8" x14ac:dyDescent="0.3">
      <c r="G4911" s="35">
        <v>4909</v>
      </c>
      <c r="H4911" s="239">
        <f t="shared" ca="1" si="89"/>
        <v>5.2166756858564457E-2</v>
      </c>
    </row>
    <row r="4912" spans="7:8" x14ac:dyDescent="0.3">
      <c r="G4912" s="35">
        <v>4910</v>
      </c>
      <c r="H4912" s="239">
        <f t="shared" ca="1" si="89"/>
        <v>-3.2258490253941306E-2</v>
      </c>
    </row>
    <row r="4913" spans="7:8" x14ac:dyDescent="0.3">
      <c r="G4913" s="35">
        <v>4911</v>
      </c>
      <c r="H4913" s="239">
        <f t="shared" ca="1" si="89"/>
        <v>3.8891673138032545E-2</v>
      </c>
    </row>
    <row r="4914" spans="7:8" x14ac:dyDescent="0.3">
      <c r="G4914" s="35">
        <v>4912</v>
      </c>
      <c r="H4914" s="239">
        <f t="shared" ca="1" si="89"/>
        <v>-2.0595166525912648E-2</v>
      </c>
    </row>
    <row r="4915" spans="7:8" x14ac:dyDescent="0.3">
      <c r="G4915" s="35">
        <v>4913</v>
      </c>
      <c r="H4915" s="239">
        <f t="shared" ca="1" si="89"/>
        <v>-5.3576152312497577E-3</v>
      </c>
    </row>
    <row r="4916" spans="7:8" x14ac:dyDescent="0.3">
      <c r="G4916" s="35">
        <v>4914</v>
      </c>
      <c r="H4916" s="239">
        <f t="shared" ca="1" si="89"/>
        <v>4.3401736703409912E-3</v>
      </c>
    </row>
    <row r="4917" spans="7:8" x14ac:dyDescent="0.3">
      <c r="G4917" s="35">
        <v>4915</v>
      </c>
      <c r="H4917" s="239">
        <f t="shared" ca="1" si="89"/>
        <v>4.0075778643278201E-2</v>
      </c>
    </row>
    <row r="4918" spans="7:8" x14ac:dyDescent="0.3">
      <c r="G4918" s="35">
        <v>4916</v>
      </c>
      <c r="H4918" s="239">
        <f t="shared" ca="1" si="89"/>
        <v>2.0110854047868695E-3</v>
      </c>
    </row>
    <row r="4919" spans="7:8" x14ac:dyDescent="0.3">
      <c r="G4919" s="35">
        <v>4917</v>
      </c>
      <c r="H4919" s="239">
        <f t="shared" ca="1" si="89"/>
        <v>4.6383397415478339E-2</v>
      </c>
    </row>
    <row r="4920" spans="7:8" x14ac:dyDescent="0.3">
      <c r="G4920" s="35">
        <v>4918</v>
      </c>
      <c r="H4920" s="239">
        <f t="shared" ca="1" si="89"/>
        <v>2.9226602873234107E-2</v>
      </c>
    </row>
    <row r="4921" spans="7:8" x14ac:dyDescent="0.3">
      <c r="G4921" s="35">
        <v>4919</v>
      </c>
      <c r="H4921" s="239">
        <f t="shared" ca="1" si="89"/>
        <v>1.0002374355196887E-2</v>
      </c>
    </row>
    <row r="4922" spans="7:8" x14ac:dyDescent="0.3">
      <c r="G4922" s="35">
        <v>4920</v>
      </c>
      <c r="H4922" s="239">
        <f t="shared" ca="1" si="89"/>
        <v>-2.0347424790503103E-2</v>
      </c>
    </row>
    <row r="4923" spans="7:8" x14ac:dyDescent="0.3">
      <c r="G4923" s="35">
        <v>4921</v>
      </c>
      <c r="H4923" s="239">
        <f t="shared" ca="1" si="89"/>
        <v>6.8096738482475175E-2</v>
      </c>
    </row>
    <row r="4924" spans="7:8" x14ac:dyDescent="0.3">
      <c r="G4924" s="35">
        <v>4922</v>
      </c>
      <c r="H4924" s="239">
        <f t="shared" ca="1" si="89"/>
        <v>2.8683271480856698E-2</v>
      </c>
    </row>
    <row r="4925" spans="7:8" x14ac:dyDescent="0.3">
      <c r="G4925" s="35">
        <v>4923</v>
      </c>
      <c r="H4925" s="239">
        <f t="shared" ca="1" si="89"/>
        <v>6.2996423822260672E-2</v>
      </c>
    </row>
    <row r="4926" spans="7:8" x14ac:dyDescent="0.3">
      <c r="G4926" s="35">
        <v>4924</v>
      </c>
      <c r="H4926" s="239">
        <f t="shared" ca="1" si="89"/>
        <v>-1.6310370486912373E-2</v>
      </c>
    </row>
    <row r="4927" spans="7:8" x14ac:dyDescent="0.3">
      <c r="G4927" s="35">
        <v>4925</v>
      </c>
      <c r="H4927" s="239">
        <f t="shared" ca="1" si="89"/>
        <v>-2.6276383791821702E-2</v>
      </c>
    </row>
    <row r="4928" spans="7:8" x14ac:dyDescent="0.3">
      <c r="G4928" s="35">
        <v>4926</v>
      </c>
      <c r="H4928" s="239">
        <f t="shared" ca="1" si="89"/>
        <v>-3.055313671702892E-2</v>
      </c>
    </row>
    <row r="4929" spans="7:8" x14ac:dyDescent="0.3">
      <c r="G4929" s="35">
        <v>4927</v>
      </c>
      <c r="H4929" s="239">
        <f t="shared" ca="1" si="89"/>
        <v>8.8088022271344737E-3</v>
      </c>
    </row>
    <row r="4930" spans="7:8" x14ac:dyDescent="0.3">
      <c r="G4930" s="35">
        <v>4928</v>
      </c>
      <c r="H4930" s="239">
        <f t="shared" ca="1" si="89"/>
        <v>-3.8443458511690076E-3</v>
      </c>
    </row>
    <row r="4931" spans="7:8" x14ac:dyDescent="0.3">
      <c r="G4931" s="35">
        <v>4929</v>
      </c>
      <c r="H4931" s="239">
        <f t="shared" ca="1" si="89"/>
        <v>7.7957971404101433E-4</v>
      </c>
    </row>
    <row r="4932" spans="7:8" x14ac:dyDescent="0.3">
      <c r="G4932" s="35">
        <v>4930</v>
      </c>
      <c r="H4932" s="239">
        <f t="shared" ref="H4932:H4995" ca="1" si="90">_xlfn.NORM.INV(RAND(),N$5,N$6)</f>
        <v>6.8887637355962341E-3</v>
      </c>
    </row>
    <row r="4933" spans="7:8" x14ac:dyDescent="0.3">
      <c r="G4933" s="35">
        <v>4931</v>
      </c>
      <c r="H4933" s="239">
        <f t="shared" ca="1" si="90"/>
        <v>-3.1447240731087107E-3</v>
      </c>
    </row>
    <row r="4934" spans="7:8" x14ac:dyDescent="0.3">
      <c r="G4934" s="35">
        <v>4932</v>
      </c>
      <c r="H4934" s="239">
        <f t="shared" ca="1" si="90"/>
        <v>-6.7398550613098776E-3</v>
      </c>
    </row>
    <row r="4935" spans="7:8" x14ac:dyDescent="0.3">
      <c r="G4935" s="35">
        <v>4933</v>
      </c>
      <c r="H4935" s="239">
        <f t="shared" ca="1" si="90"/>
        <v>8.354983195804442E-3</v>
      </c>
    </row>
    <row r="4936" spans="7:8" x14ac:dyDescent="0.3">
      <c r="G4936" s="35">
        <v>4934</v>
      </c>
      <c r="H4936" s="239">
        <f t="shared" ca="1" si="90"/>
        <v>2.142211758908116E-2</v>
      </c>
    </row>
    <row r="4937" spans="7:8" x14ac:dyDescent="0.3">
      <c r="G4937" s="35">
        <v>4935</v>
      </c>
      <c r="H4937" s="239">
        <f t="shared" ca="1" si="90"/>
        <v>-7.4322094519079342E-5</v>
      </c>
    </row>
    <row r="4938" spans="7:8" x14ac:dyDescent="0.3">
      <c r="G4938" s="35">
        <v>4936</v>
      </c>
      <c r="H4938" s="239">
        <f t="shared" ca="1" si="90"/>
        <v>-1.5838721838023428E-3</v>
      </c>
    </row>
    <row r="4939" spans="7:8" x14ac:dyDescent="0.3">
      <c r="G4939" s="35">
        <v>4937</v>
      </c>
      <c r="H4939" s="239">
        <f t="shared" ca="1" si="90"/>
        <v>3.1191384920350639E-2</v>
      </c>
    </row>
    <row r="4940" spans="7:8" x14ac:dyDescent="0.3">
      <c r="G4940" s="35">
        <v>4938</v>
      </c>
      <c r="H4940" s="239">
        <f t="shared" ca="1" si="90"/>
        <v>-6.6237944697787779E-2</v>
      </c>
    </row>
    <row r="4941" spans="7:8" x14ac:dyDescent="0.3">
      <c r="G4941" s="35">
        <v>4939</v>
      </c>
      <c r="H4941" s="239">
        <f t="shared" ca="1" si="90"/>
        <v>-4.2236841754209886E-2</v>
      </c>
    </row>
    <row r="4942" spans="7:8" x14ac:dyDescent="0.3">
      <c r="G4942" s="35">
        <v>4940</v>
      </c>
      <c r="H4942" s="239">
        <f t="shared" ca="1" si="90"/>
        <v>2.2757246197005743E-2</v>
      </c>
    </row>
    <row r="4943" spans="7:8" x14ac:dyDescent="0.3">
      <c r="G4943" s="35">
        <v>4941</v>
      </c>
      <c r="H4943" s="239">
        <f t="shared" ca="1" si="90"/>
        <v>9.1295111191289254E-3</v>
      </c>
    </row>
    <row r="4944" spans="7:8" x14ac:dyDescent="0.3">
      <c r="G4944" s="35">
        <v>4942</v>
      </c>
      <c r="H4944" s="239">
        <f t="shared" ca="1" si="90"/>
        <v>5.8344209501164082E-3</v>
      </c>
    </row>
    <row r="4945" spans="7:8" x14ac:dyDescent="0.3">
      <c r="G4945" s="35">
        <v>4943</v>
      </c>
      <c r="H4945" s="239">
        <f t="shared" ca="1" si="90"/>
        <v>-1.8011839729163714E-2</v>
      </c>
    </row>
    <row r="4946" spans="7:8" x14ac:dyDescent="0.3">
      <c r="G4946" s="35">
        <v>4944</v>
      </c>
      <c r="H4946" s="239">
        <f t="shared" ca="1" si="90"/>
        <v>9.6744253506721514E-3</v>
      </c>
    </row>
    <row r="4947" spans="7:8" x14ac:dyDescent="0.3">
      <c r="G4947" s="35">
        <v>4945</v>
      </c>
      <c r="H4947" s="239">
        <f t="shared" ca="1" si="90"/>
        <v>-6.7689417817221416E-3</v>
      </c>
    </row>
    <row r="4948" spans="7:8" x14ac:dyDescent="0.3">
      <c r="G4948" s="35">
        <v>4946</v>
      </c>
      <c r="H4948" s="239">
        <f t="shared" ca="1" si="90"/>
        <v>3.4048061096274534E-2</v>
      </c>
    </row>
    <row r="4949" spans="7:8" x14ac:dyDescent="0.3">
      <c r="G4949" s="35">
        <v>4947</v>
      </c>
      <c r="H4949" s="239">
        <f t="shared" ca="1" si="90"/>
        <v>-1.1343098967084981E-2</v>
      </c>
    </row>
    <row r="4950" spans="7:8" x14ac:dyDescent="0.3">
      <c r="G4950" s="35">
        <v>4948</v>
      </c>
      <c r="H4950" s="239">
        <f t="shared" ca="1" si="90"/>
        <v>-3.149293925022445E-2</v>
      </c>
    </row>
    <row r="4951" spans="7:8" x14ac:dyDescent="0.3">
      <c r="G4951" s="35">
        <v>4949</v>
      </c>
      <c r="H4951" s="239">
        <f t="shared" ca="1" si="90"/>
        <v>3.2391445190745459E-2</v>
      </c>
    </row>
    <row r="4952" spans="7:8" x14ac:dyDescent="0.3">
      <c r="G4952" s="35">
        <v>4950</v>
      </c>
      <c r="H4952" s="239">
        <f t="shared" ca="1" si="90"/>
        <v>-7.7648512057162502E-3</v>
      </c>
    </row>
    <row r="4953" spans="7:8" x14ac:dyDescent="0.3">
      <c r="G4953" s="35">
        <v>4951</v>
      </c>
      <c r="H4953" s="239">
        <f t="shared" ca="1" si="90"/>
        <v>2.3971832788992811E-2</v>
      </c>
    </row>
    <row r="4954" spans="7:8" x14ac:dyDescent="0.3">
      <c r="G4954" s="35">
        <v>4952</v>
      </c>
      <c r="H4954" s="239">
        <f t="shared" ca="1" si="90"/>
        <v>4.379806256627574E-2</v>
      </c>
    </row>
    <row r="4955" spans="7:8" x14ac:dyDescent="0.3">
      <c r="G4955" s="35">
        <v>4953</v>
      </c>
      <c r="H4955" s="239">
        <f t="shared" ca="1" si="90"/>
        <v>-1.9718393617786593E-2</v>
      </c>
    </row>
    <row r="4956" spans="7:8" x14ac:dyDescent="0.3">
      <c r="G4956" s="35">
        <v>4954</v>
      </c>
      <c r="H4956" s="239">
        <f t="shared" ca="1" si="90"/>
        <v>2.3542661799210343E-2</v>
      </c>
    </row>
    <row r="4957" spans="7:8" x14ac:dyDescent="0.3">
      <c r="G4957" s="35">
        <v>4955</v>
      </c>
      <c r="H4957" s="239">
        <f t="shared" ca="1" si="90"/>
        <v>2.4535407624965942E-2</v>
      </c>
    </row>
    <row r="4958" spans="7:8" x14ac:dyDescent="0.3">
      <c r="G4958" s="35">
        <v>4956</v>
      </c>
      <c r="H4958" s="239">
        <f t="shared" ca="1" si="90"/>
        <v>7.1351434203342223E-2</v>
      </c>
    </row>
    <row r="4959" spans="7:8" x14ac:dyDescent="0.3">
      <c r="G4959" s="35">
        <v>4957</v>
      </c>
      <c r="H4959" s="239">
        <f t="shared" ca="1" si="90"/>
        <v>4.3687336637006642E-2</v>
      </c>
    </row>
    <row r="4960" spans="7:8" x14ac:dyDescent="0.3">
      <c r="G4960" s="35">
        <v>4958</v>
      </c>
      <c r="H4960" s="239">
        <f t="shared" ca="1" si="90"/>
        <v>5.363607815981674E-2</v>
      </c>
    </row>
    <row r="4961" spans="7:8" x14ac:dyDescent="0.3">
      <c r="G4961" s="35">
        <v>4959</v>
      </c>
      <c r="H4961" s="239">
        <f t="shared" ca="1" si="90"/>
        <v>-1.8975801725765528E-2</v>
      </c>
    </row>
    <row r="4962" spans="7:8" x14ac:dyDescent="0.3">
      <c r="G4962" s="35">
        <v>4960</v>
      </c>
      <c r="H4962" s="239">
        <f t="shared" ca="1" si="90"/>
        <v>-7.0682021324709576E-2</v>
      </c>
    </row>
    <row r="4963" spans="7:8" x14ac:dyDescent="0.3">
      <c r="G4963" s="35">
        <v>4961</v>
      </c>
      <c r="H4963" s="239">
        <f t="shared" ca="1" si="90"/>
        <v>-1.7573476310310202E-2</v>
      </c>
    </row>
    <row r="4964" spans="7:8" x14ac:dyDescent="0.3">
      <c r="G4964" s="35">
        <v>4962</v>
      </c>
      <c r="H4964" s="239">
        <f t="shared" ca="1" si="90"/>
        <v>-1.4162558679735704E-2</v>
      </c>
    </row>
    <row r="4965" spans="7:8" x14ac:dyDescent="0.3">
      <c r="G4965" s="35">
        <v>4963</v>
      </c>
      <c r="H4965" s="239">
        <f t="shared" ca="1" si="90"/>
        <v>1.6826552355007934E-2</v>
      </c>
    </row>
    <row r="4966" spans="7:8" x14ac:dyDescent="0.3">
      <c r="G4966" s="35">
        <v>4964</v>
      </c>
      <c r="H4966" s="239">
        <f t="shared" ca="1" si="90"/>
        <v>2.5274561106829765E-2</v>
      </c>
    </row>
    <row r="4967" spans="7:8" x14ac:dyDescent="0.3">
      <c r="G4967" s="35">
        <v>4965</v>
      </c>
      <c r="H4967" s="239">
        <f t="shared" ca="1" si="90"/>
        <v>-1.8691300092388285E-2</v>
      </c>
    </row>
    <row r="4968" spans="7:8" x14ac:dyDescent="0.3">
      <c r="G4968" s="35">
        <v>4966</v>
      </c>
      <c r="H4968" s="239">
        <f t="shared" ca="1" si="90"/>
        <v>1.8774029490708909E-2</v>
      </c>
    </row>
    <row r="4969" spans="7:8" x14ac:dyDescent="0.3">
      <c r="G4969" s="35">
        <v>4967</v>
      </c>
      <c r="H4969" s="239">
        <f t="shared" ca="1" si="90"/>
        <v>-1.239035790825594E-2</v>
      </c>
    </row>
    <row r="4970" spans="7:8" x14ac:dyDescent="0.3">
      <c r="G4970" s="35">
        <v>4968</v>
      </c>
      <c r="H4970" s="239">
        <f t="shared" ca="1" si="90"/>
        <v>-2.5784174170466457E-2</v>
      </c>
    </row>
    <row r="4971" spans="7:8" x14ac:dyDescent="0.3">
      <c r="G4971" s="35">
        <v>4969</v>
      </c>
      <c r="H4971" s="239">
        <f t="shared" ca="1" si="90"/>
        <v>-4.6163480285154782E-2</v>
      </c>
    </row>
    <row r="4972" spans="7:8" x14ac:dyDescent="0.3">
      <c r="G4972" s="35">
        <v>4970</v>
      </c>
      <c r="H4972" s="239">
        <f t="shared" ca="1" si="90"/>
        <v>2.9109528790065555E-3</v>
      </c>
    </row>
    <row r="4973" spans="7:8" x14ac:dyDescent="0.3">
      <c r="G4973" s="35">
        <v>4971</v>
      </c>
      <c r="H4973" s="239">
        <f t="shared" ca="1" si="90"/>
        <v>1.2144676233318236E-2</v>
      </c>
    </row>
    <row r="4974" spans="7:8" x14ac:dyDescent="0.3">
      <c r="G4974" s="35">
        <v>4972</v>
      </c>
      <c r="H4974" s="239">
        <f t="shared" ca="1" si="90"/>
        <v>2.5116497503508157E-3</v>
      </c>
    </row>
    <row r="4975" spans="7:8" x14ac:dyDescent="0.3">
      <c r="G4975" s="35">
        <v>4973</v>
      </c>
      <c r="H4975" s="239">
        <f t="shared" ca="1" si="90"/>
        <v>7.2040987389972069E-2</v>
      </c>
    </row>
    <row r="4976" spans="7:8" x14ac:dyDescent="0.3">
      <c r="G4976" s="35">
        <v>4974</v>
      </c>
      <c r="H4976" s="239">
        <f t="shared" ca="1" si="90"/>
        <v>2.1132924237033862E-2</v>
      </c>
    </row>
    <row r="4977" spans="7:8" x14ac:dyDescent="0.3">
      <c r="G4977" s="35">
        <v>4975</v>
      </c>
      <c r="H4977" s="239">
        <f t="shared" ca="1" si="90"/>
        <v>-6.2799688841130791E-3</v>
      </c>
    </row>
    <row r="4978" spans="7:8" x14ac:dyDescent="0.3">
      <c r="G4978" s="35">
        <v>4976</v>
      </c>
      <c r="H4978" s="239">
        <f t="shared" ca="1" si="90"/>
        <v>2.2475109532714366E-2</v>
      </c>
    </row>
    <row r="4979" spans="7:8" x14ac:dyDescent="0.3">
      <c r="G4979" s="35">
        <v>4977</v>
      </c>
      <c r="H4979" s="239">
        <f t="shared" ca="1" si="90"/>
        <v>-1.1347116856435069E-3</v>
      </c>
    </row>
    <row r="4980" spans="7:8" x14ac:dyDescent="0.3">
      <c r="G4980" s="35">
        <v>4978</v>
      </c>
      <c r="H4980" s="239">
        <f t="shared" ca="1" si="90"/>
        <v>-5.8897561251213162E-2</v>
      </c>
    </row>
    <row r="4981" spans="7:8" x14ac:dyDescent="0.3">
      <c r="G4981" s="35">
        <v>4979</v>
      </c>
      <c r="H4981" s="239">
        <f t="shared" ca="1" si="90"/>
        <v>3.3186956453178235E-2</v>
      </c>
    </row>
    <row r="4982" spans="7:8" x14ac:dyDescent="0.3">
      <c r="G4982" s="35">
        <v>4980</v>
      </c>
      <c r="H4982" s="239">
        <f t="shared" ca="1" si="90"/>
        <v>3.2850489064984174E-2</v>
      </c>
    </row>
    <row r="4983" spans="7:8" x14ac:dyDescent="0.3">
      <c r="G4983" s="35">
        <v>4981</v>
      </c>
      <c r="H4983" s="239">
        <f t="shared" ca="1" si="90"/>
        <v>-1.8067591798231621E-2</v>
      </c>
    </row>
    <row r="4984" spans="7:8" x14ac:dyDescent="0.3">
      <c r="G4984" s="35">
        <v>4982</v>
      </c>
      <c r="H4984" s="239">
        <f t="shared" ca="1" si="90"/>
        <v>3.2453516624238982E-2</v>
      </c>
    </row>
    <row r="4985" spans="7:8" x14ac:dyDescent="0.3">
      <c r="G4985" s="35">
        <v>4983</v>
      </c>
      <c r="H4985" s="239">
        <f t="shared" ca="1" si="90"/>
        <v>-8.4423072751213459E-4</v>
      </c>
    </row>
    <row r="4986" spans="7:8" x14ac:dyDescent="0.3">
      <c r="G4986" s="35">
        <v>4984</v>
      </c>
      <c r="H4986" s="239">
        <f t="shared" ca="1" si="90"/>
        <v>4.3119303577397686E-3</v>
      </c>
    </row>
    <row r="4987" spans="7:8" x14ac:dyDescent="0.3">
      <c r="G4987" s="35">
        <v>4985</v>
      </c>
      <c r="H4987" s="239">
        <f t="shared" ca="1" si="90"/>
        <v>1.302240084093052E-2</v>
      </c>
    </row>
    <row r="4988" spans="7:8" x14ac:dyDescent="0.3">
      <c r="G4988" s="35">
        <v>4986</v>
      </c>
      <c r="H4988" s="239">
        <f t="shared" ca="1" si="90"/>
        <v>5.042997690184918E-2</v>
      </c>
    </row>
    <row r="4989" spans="7:8" x14ac:dyDescent="0.3">
      <c r="G4989" s="35">
        <v>4987</v>
      </c>
      <c r="H4989" s="239">
        <f t="shared" ca="1" si="90"/>
        <v>-5.0700676825217589E-3</v>
      </c>
    </row>
    <row r="4990" spans="7:8" x14ac:dyDescent="0.3">
      <c r="G4990" s="35">
        <v>4988</v>
      </c>
      <c r="H4990" s="239">
        <f t="shared" ca="1" si="90"/>
        <v>1.6839493571725869E-2</v>
      </c>
    </row>
    <row r="4991" spans="7:8" x14ac:dyDescent="0.3">
      <c r="G4991" s="35">
        <v>4989</v>
      </c>
      <c r="H4991" s="239">
        <f t="shared" ca="1" si="90"/>
        <v>-9.8151971563071143E-3</v>
      </c>
    </row>
    <row r="4992" spans="7:8" x14ac:dyDescent="0.3">
      <c r="G4992" s="35">
        <v>4990</v>
      </c>
      <c r="H4992" s="239">
        <f t="shared" ca="1" si="90"/>
        <v>-1.6443501416823558E-2</v>
      </c>
    </row>
    <row r="4993" spans="7:8" x14ac:dyDescent="0.3">
      <c r="G4993" s="35">
        <v>4991</v>
      </c>
      <c r="H4993" s="239">
        <f t="shared" ca="1" si="90"/>
        <v>4.7936706271070762E-3</v>
      </c>
    </row>
    <row r="4994" spans="7:8" x14ac:dyDescent="0.3">
      <c r="G4994" s="35">
        <v>4992</v>
      </c>
      <c r="H4994" s="239">
        <f t="shared" ca="1" si="90"/>
        <v>-3.8704615451347632E-3</v>
      </c>
    </row>
    <row r="4995" spans="7:8" x14ac:dyDescent="0.3">
      <c r="G4995" s="35">
        <v>4993</v>
      </c>
      <c r="H4995" s="239">
        <f t="shared" ca="1" si="90"/>
        <v>-6.9683879520329922E-2</v>
      </c>
    </row>
    <row r="4996" spans="7:8" x14ac:dyDescent="0.3">
      <c r="G4996" s="35">
        <v>4994</v>
      </c>
      <c r="H4996" s="239">
        <f t="shared" ref="H4996:H5059" ca="1" si="91">_xlfn.NORM.INV(RAND(),N$5,N$6)</f>
        <v>2.2331114898057197E-3</v>
      </c>
    </row>
    <row r="4997" spans="7:8" x14ac:dyDescent="0.3">
      <c r="G4997" s="35">
        <v>4995</v>
      </c>
      <c r="H4997" s="239">
        <f t="shared" ca="1" si="91"/>
        <v>-4.7736218578382637E-2</v>
      </c>
    </row>
    <row r="4998" spans="7:8" x14ac:dyDescent="0.3">
      <c r="G4998" s="35">
        <v>4996</v>
      </c>
      <c r="H4998" s="239">
        <f t="shared" ca="1" si="91"/>
        <v>-2.3745114104352606E-3</v>
      </c>
    </row>
    <row r="4999" spans="7:8" x14ac:dyDescent="0.3">
      <c r="G4999" s="35">
        <v>4997</v>
      </c>
      <c r="H4999" s="239">
        <f t="shared" ca="1" si="91"/>
        <v>-5.6851807687483775E-2</v>
      </c>
    </row>
    <row r="5000" spans="7:8" x14ac:dyDescent="0.3">
      <c r="G5000" s="35">
        <v>4998</v>
      </c>
      <c r="H5000" s="239">
        <f t="shared" ca="1" si="91"/>
        <v>-1.311457218090346E-2</v>
      </c>
    </row>
    <row r="5001" spans="7:8" x14ac:dyDescent="0.3">
      <c r="G5001" s="35">
        <v>4999</v>
      </c>
      <c r="H5001" s="239">
        <f t="shared" ca="1" si="91"/>
        <v>2.5131577196097567E-2</v>
      </c>
    </row>
    <row r="5002" spans="7:8" x14ac:dyDescent="0.3">
      <c r="G5002" s="35">
        <v>5000</v>
      </c>
      <c r="H5002" s="239">
        <f t="shared" ca="1" si="91"/>
        <v>-4.4467983366900242E-2</v>
      </c>
    </row>
    <row r="5003" spans="7:8" x14ac:dyDescent="0.3">
      <c r="G5003" s="35">
        <v>5001</v>
      </c>
      <c r="H5003" s="239">
        <f t="shared" ca="1" si="91"/>
        <v>-2.4338515149521164E-3</v>
      </c>
    </row>
    <row r="5004" spans="7:8" x14ac:dyDescent="0.3">
      <c r="G5004" s="35">
        <v>5002</v>
      </c>
      <c r="H5004" s="239">
        <f t="shared" ca="1" si="91"/>
        <v>4.3654388672991701E-3</v>
      </c>
    </row>
    <row r="5005" spans="7:8" x14ac:dyDescent="0.3">
      <c r="G5005" s="35">
        <v>5003</v>
      </c>
      <c r="H5005" s="239">
        <f t="shared" ca="1" si="91"/>
        <v>3.6914091817556435E-2</v>
      </c>
    </row>
    <row r="5006" spans="7:8" x14ac:dyDescent="0.3">
      <c r="G5006" s="35">
        <v>5004</v>
      </c>
      <c r="H5006" s="239">
        <f t="shared" ca="1" si="91"/>
        <v>2.2785879526805324E-2</v>
      </c>
    </row>
    <row r="5007" spans="7:8" x14ac:dyDescent="0.3">
      <c r="G5007" s="35">
        <v>5005</v>
      </c>
      <c r="H5007" s="239">
        <f t="shared" ca="1" si="91"/>
        <v>1.3330524293901056E-2</v>
      </c>
    </row>
    <row r="5008" spans="7:8" x14ac:dyDescent="0.3">
      <c r="G5008" s="35">
        <v>5006</v>
      </c>
      <c r="H5008" s="239">
        <f t="shared" ca="1" si="91"/>
        <v>3.5491243892855598E-3</v>
      </c>
    </row>
    <row r="5009" spans="7:8" x14ac:dyDescent="0.3">
      <c r="G5009" s="35">
        <v>5007</v>
      </c>
      <c r="H5009" s="239">
        <f t="shared" ca="1" si="91"/>
        <v>-1.6425485539233561E-2</v>
      </c>
    </row>
    <row r="5010" spans="7:8" x14ac:dyDescent="0.3">
      <c r="G5010" s="35">
        <v>5008</v>
      </c>
      <c r="H5010" s="239">
        <f t="shared" ca="1" si="91"/>
        <v>1.1260733749059393E-2</v>
      </c>
    </row>
    <row r="5011" spans="7:8" x14ac:dyDescent="0.3">
      <c r="G5011" s="35">
        <v>5009</v>
      </c>
      <c r="H5011" s="239">
        <f t="shared" ca="1" si="91"/>
        <v>5.5073909037154289E-3</v>
      </c>
    </row>
    <row r="5012" spans="7:8" x14ac:dyDescent="0.3">
      <c r="G5012" s="35">
        <v>5010</v>
      </c>
      <c r="H5012" s="239">
        <f t="shared" ca="1" si="91"/>
        <v>-2.3059341720445915E-2</v>
      </c>
    </row>
    <row r="5013" spans="7:8" x14ac:dyDescent="0.3">
      <c r="G5013" s="35">
        <v>5011</v>
      </c>
      <c r="H5013" s="239">
        <f t="shared" ca="1" si="91"/>
        <v>-4.2667169038092645E-2</v>
      </c>
    </row>
    <row r="5014" spans="7:8" x14ac:dyDescent="0.3">
      <c r="G5014" s="35">
        <v>5012</v>
      </c>
      <c r="H5014" s="239">
        <f t="shared" ca="1" si="91"/>
        <v>-1.2175305575634544E-2</v>
      </c>
    </row>
    <row r="5015" spans="7:8" x14ac:dyDescent="0.3">
      <c r="G5015" s="35">
        <v>5013</v>
      </c>
      <c r="H5015" s="239">
        <f t="shared" ca="1" si="91"/>
        <v>1.5028390952984968E-2</v>
      </c>
    </row>
    <row r="5016" spans="7:8" x14ac:dyDescent="0.3">
      <c r="G5016" s="35">
        <v>5014</v>
      </c>
      <c r="H5016" s="239">
        <f t="shared" ca="1" si="91"/>
        <v>-1.3950860427594088E-2</v>
      </c>
    </row>
    <row r="5017" spans="7:8" x14ac:dyDescent="0.3">
      <c r="G5017" s="35">
        <v>5015</v>
      </c>
      <c r="H5017" s="239">
        <f t="shared" ca="1" si="91"/>
        <v>4.2941221134124512E-2</v>
      </c>
    </row>
    <row r="5018" spans="7:8" x14ac:dyDescent="0.3">
      <c r="G5018" s="35">
        <v>5016</v>
      </c>
      <c r="H5018" s="239">
        <f t="shared" ca="1" si="91"/>
        <v>6.1523300586583125E-2</v>
      </c>
    </row>
    <row r="5019" spans="7:8" x14ac:dyDescent="0.3">
      <c r="G5019" s="35">
        <v>5017</v>
      </c>
      <c r="H5019" s="239">
        <f t="shared" ca="1" si="91"/>
        <v>2.7856558022228597E-2</v>
      </c>
    </row>
    <row r="5020" spans="7:8" x14ac:dyDescent="0.3">
      <c r="G5020" s="35">
        <v>5018</v>
      </c>
      <c r="H5020" s="239">
        <f t="shared" ca="1" si="91"/>
        <v>-3.4004194978078175E-2</v>
      </c>
    </row>
    <row r="5021" spans="7:8" x14ac:dyDescent="0.3">
      <c r="G5021" s="35">
        <v>5019</v>
      </c>
      <c r="H5021" s="239">
        <f t="shared" ca="1" si="91"/>
        <v>-2.6199665093994174E-2</v>
      </c>
    </row>
    <row r="5022" spans="7:8" x14ac:dyDescent="0.3">
      <c r="G5022" s="35">
        <v>5020</v>
      </c>
      <c r="H5022" s="239">
        <f t="shared" ca="1" si="91"/>
        <v>-3.0518180558538176E-2</v>
      </c>
    </row>
    <row r="5023" spans="7:8" x14ac:dyDescent="0.3">
      <c r="G5023" s="35">
        <v>5021</v>
      </c>
      <c r="H5023" s="239">
        <f t="shared" ca="1" si="91"/>
        <v>-6.169541444823045E-2</v>
      </c>
    </row>
    <row r="5024" spans="7:8" x14ac:dyDescent="0.3">
      <c r="G5024" s="35">
        <v>5022</v>
      </c>
      <c r="H5024" s="239">
        <f t="shared" ca="1" si="91"/>
        <v>-1.5307755919532172E-3</v>
      </c>
    </row>
    <row r="5025" spans="7:8" x14ac:dyDescent="0.3">
      <c r="G5025" s="35">
        <v>5023</v>
      </c>
      <c r="H5025" s="239">
        <f t="shared" ca="1" si="91"/>
        <v>-1.3322900472207615E-2</v>
      </c>
    </row>
    <row r="5026" spans="7:8" x14ac:dyDescent="0.3">
      <c r="G5026" s="35">
        <v>5024</v>
      </c>
      <c r="H5026" s="239">
        <f t="shared" ca="1" si="91"/>
        <v>-5.5490242820343478E-3</v>
      </c>
    </row>
    <row r="5027" spans="7:8" x14ac:dyDescent="0.3">
      <c r="G5027" s="35">
        <v>5025</v>
      </c>
      <c r="H5027" s="239">
        <f t="shared" ca="1" si="91"/>
        <v>-6.203354686737811E-3</v>
      </c>
    </row>
    <row r="5028" spans="7:8" x14ac:dyDescent="0.3">
      <c r="G5028" s="35">
        <v>5026</v>
      </c>
      <c r="H5028" s="239">
        <f t="shared" ca="1" si="91"/>
        <v>4.1603235089221008E-2</v>
      </c>
    </row>
    <row r="5029" spans="7:8" x14ac:dyDescent="0.3">
      <c r="G5029" s="35">
        <v>5027</v>
      </c>
      <c r="H5029" s="239">
        <f t="shared" ca="1" si="91"/>
        <v>7.7106513200225685E-2</v>
      </c>
    </row>
    <row r="5030" spans="7:8" x14ac:dyDescent="0.3">
      <c r="G5030" s="35">
        <v>5028</v>
      </c>
      <c r="H5030" s="239">
        <f t="shared" ca="1" si="91"/>
        <v>-5.3215815980400885E-2</v>
      </c>
    </row>
    <row r="5031" spans="7:8" x14ac:dyDescent="0.3">
      <c r="G5031" s="35">
        <v>5029</v>
      </c>
      <c r="H5031" s="239">
        <f t="shared" ca="1" si="91"/>
        <v>-3.5155134094236686E-2</v>
      </c>
    </row>
    <row r="5032" spans="7:8" x14ac:dyDescent="0.3">
      <c r="G5032" s="35">
        <v>5030</v>
      </c>
      <c r="H5032" s="239">
        <f t="shared" ca="1" si="91"/>
        <v>-4.0817213381269667E-2</v>
      </c>
    </row>
    <row r="5033" spans="7:8" x14ac:dyDescent="0.3">
      <c r="G5033" s="35">
        <v>5031</v>
      </c>
      <c r="H5033" s="239">
        <f t="shared" ca="1" si="91"/>
        <v>1.3546048824467933E-2</v>
      </c>
    </row>
    <row r="5034" spans="7:8" x14ac:dyDescent="0.3">
      <c r="G5034" s="35">
        <v>5032</v>
      </c>
      <c r="H5034" s="239">
        <f t="shared" ca="1" si="91"/>
        <v>-2.6454841970427675E-2</v>
      </c>
    </row>
    <row r="5035" spans="7:8" x14ac:dyDescent="0.3">
      <c r="G5035" s="35">
        <v>5033</v>
      </c>
      <c r="H5035" s="239">
        <f t="shared" ca="1" si="91"/>
        <v>-3.1048154716979363E-2</v>
      </c>
    </row>
    <row r="5036" spans="7:8" x14ac:dyDescent="0.3">
      <c r="G5036" s="35">
        <v>5034</v>
      </c>
      <c r="H5036" s="239">
        <f t="shared" ca="1" si="91"/>
        <v>4.0747340511692876E-2</v>
      </c>
    </row>
    <row r="5037" spans="7:8" x14ac:dyDescent="0.3">
      <c r="G5037" s="35">
        <v>5035</v>
      </c>
      <c r="H5037" s="239">
        <f t="shared" ca="1" si="91"/>
        <v>-3.6335468749963268E-2</v>
      </c>
    </row>
    <row r="5038" spans="7:8" x14ac:dyDescent="0.3">
      <c r="G5038" s="35">
        <v>5036</v>
      </c>
      <c r="H5038" s="239">
        <f t="shared" ca="1" si="91"/>
        <v>-1.2938712916907799E-3</v>
      </c>
    </row>
    <row r="5039" spans="7:8" x14ac:dyDescent="0.3">
      <c r="G5039" s="35">
        <v>5037</v>
      </c>
      <c r="H5039" s="239">
        <f t="shared" ca="1" si="91"/>
        <v>-8.5392937353426651E-3</v>
      </c>
    </row>
    <row r="5040" spans="7:8" x14ac:dyDescent="0.3">
      <c r="G5040" s="35">
        <v>5038</v>
      </c>
      <c r="H5040" s="239">
        <f t="shared" ca="1" si="91"/>
        <v>-4.2012853423075251E-2</v>
      </c>
    </row>
    <row r="5041" spans="7:8" x14ac:dyDescent="0.3">
      <c r="G5041" s="35">
        <v>5039</v>
      </c>
      <c r="H5041" s="239">
        <f t="shared" ca="1" si="91"/>
        <v>-0.11033355499469372</v>
      </c>
    </row>
    <row r="5042" spans="7:8" x14ac:dyDescent="0.3">
      <c r="G5042" s="35">
        <v>5040</v>
      </c>
      <c r="H5042" s="239">
        <f t="shared" ca="1" si="91"/>
        <v>-4.6869938650139484E-2</v>
      </c>
    </row>
    <row r="5043" spans="7:8" x14ac:dyDescent="0.3">
      <c r="G5043" s="35">
        <v>5041</v>
      </c>
      <c r="H5043" s="239">
        <f t="shared" ca="1" si="91"/>
        <v>-2.6521543958229664E-2</v>
      </c>
    </row>
    <row r="5044" spans="7:8" x14ac:dyDescent="0.3">
      <c r="G5044" s="35">
        <v>5042</v>
      </c>
      <c r="H5044" s="239">
        <f t="shared" ca="1" si="91"/>
        <v>3.1980488498300395E-2</v>
      </c>
    </row>
    <row r="5045" spans="7:8" x14ac:dyDescent="0.3">
      <c r="G5045" s="35">
        <v>5043</v>
      </c>
      <c r="H5045" s="239">
        <f t="shared" ca="1" si="91"/>
        <v>7.836055495405064E-3</v>
      </c>
    </row>
    <row r="5046" spans="7:8" x14ac:dyDescent="0.3">
      <c r="G5046" s="35">
        <v>5044</v>
      </c>
      <c r="H5046" s="239">
        <f t="shared" ca="1" si="91"/>
        <v>4.7368383385103241E-2</v>
      </c>
    </row>
    <row r="5047" spans="7:8" x14ac:dyDescent="0.3">
      <c r="G5047" s="35">
        <v>5045</v>
      </c>
      <c r="H5047" s="239">
        <f t="shared" ca="1" si="91"/>
        <v>-8.615229622500914E-3</v>
      </c>
    </row>
    <row r="5048" spans="7:8" x14ac:dyDescent="0.3">
      <c r="G5048" s="35">
        <v>5046</v>
      </c>
      <c r="H5048" s="239">
        <f t="shared" ca="1" si="91"/>
        <v>-3.4837547898101916E-2</v>
      </c>
    </row>
    <row r="5049" spans="7:8" x14ac:dyDescent="0.3">
      <c r="G5049" s="35">
        <v>5047</v>
      </c>
      <c r="H5049" s="239">
        <f t="shared" ca="1" si="91"/>
        <v>6.9480617166507219E-2</v>
      </c>
    </row>
    <row r="5050" spans="7:8" x14ac:dyDescent="0.3">
      <c r="G5050" s="35">
        <v>5048</v>
      </c>
      <c r="H5050" s="239">
        <f t="shared" ca="1" si="91"/>
        <v>-9.8017035706452586E-3</v>
      </c>
    </row>
    <row r="5051" spans="7:8" x14ac:dyDescent="0.3">
      <c r="G5051" s="35">
        <v>5049</v>
      </c>
      <c r="H5051" s="239">
        <f t="shared" ca="1" si="91"/>
        <v>4.365470867602754E-2</v>
      </c>
    </row>
    <row r="5052" spans="7:8" x14ac:dyDescent="0.3">
      <c r="G5052" s="35">
        <v>5050</v>
      </c>
      <c r="H5052" s="239">
        <f t="shared" ca="1" si="91"/>
        <v>1.3274235796399293E-2</v>
      </c>
    </row>
    <row r="5053" spans="7:8" x14ac:dyDescent="0.3">
      <c r="G5053" s="35">
        <v>5051</v>
      </c>
      <c r="H5053" s="239">
        <f t="shared" ca="1" si="91"/>
        <v>-2.2270810936627434E-2</v>
      </c>
    </row>
    <row r="5054" spans="7:8" x14ac:dyDescent="0.3">
      <c r="G5054" s="35">
        <v>5052</v>
      </c>
      <c r="H5054" s="239">
        <f t="shared" ca="1" si="91"/>
        <v>-1.1771750911658642E-2</v>
      </c>
    </row>
    <row r="5055" spans="7:8" x14ac:dyDescent="0.3">
      <c r="G5055" s="35">
        <v>5053</v>
      </c>
      <c r="H5055" s="239">
        <f t="shared" ca="1" si="91"/>
        <v>-1.6706868296764044E-2</v>
      </c>
    </row>
    <row r="5056" spans="7:8" x14ac:dyDescent="0.3">
      <c r="G5056" s="35">
        <v>5054</v>
      </c>
      <c r="H5056" s="239">
        <f t="shared" ca="1" si="91"/>
        <v>4.8570787254446454E-2</v>
      </c>
    </row>
    <row r="5057" spans="7:8" x14ac:dyDescent="0.3">
      <c r="G5057" s="35">
        <v>5055</v>
      </c>
      <c r="H5057" s="239">
        <f t="shared" ca="1" si="91"/>
        <v>-2.8441070654698697E-2</v>
      </c>
    </row>
    <row r="5058" spans="7:8" x14ac:dyDescent="0.3">
      <c r="G5058" s="35">
        <v>5056</v>
      </c>
      <c r="H5058" s="239">
        <f t="shared" ca="1" si="91"/>
        <v>-2.1894761992038655E-2</v>
      </c>
    </row>
    <row r="5059" spans="7:8" x14ac:dyDescent="0.3">
      <c r="G5059" s="35">
        <v>5057</v>
      </c>
      <c r="H5059" s="239">
        <f t="shared" ca="1" si="91"/>
        <v>-4.8321514704390847E-2</v>
      </c>
    </row>
    <row r="5060" spans="7:8" x14ac:dyDescent="0.3">
      <c r="G5060" s="35">
        <v>5058</v>
      </c>
      <c r="H5060" s="239">
        <f t="shared" ref="H5060:H5123" ca="1" si="92">_xlfn.NORM.INV(RAND(),N$5,N$6)</f>
        <v>-3.1256167384795447E-2</v>
      </c>
    </row>
    <row r="5061" spans="7:8" x14ac:dyDescent="0.3">
      <c r="G5061" s="35">
        <v>5059</v>
      </c>
      <c r="H5061" s="239">
        <f t="shared" ca="1" si="92"/>
        <v>7.4173079066982414E-3</v>
      </c>
    </row>
    <row r="5062" spans="7:8" x14ac:dyDescent="0.3">
      <c r="G5062" s="35">
        <v>5060</v>
      </c>
      <c r="H5062" s="239">
        <f t="shared" ca="1" si="92"/>
        <v>-1.1161645891388353E-2</v>
      </c>
    </row>
    <row r="5063" spans="7:8" x14ac:dyDescent="0.3">
      <c r="G5063" s="35">
        <v>5061</v>
      </c>
      <c r="H5063" s="239">
        <f t="shared" ca="1" si="92"/>
        <v>3.6261645869665343E-3</v>
      </c>
    </row>
    <row r="5064" spans="7:8" x14ac:dyDescent="0.3">
      <c r="G5064" s="35">
        <v>5062</v>
      </c>
      <c r="H5064" s="239">
        <f t="shared" ca="1" si="92"/>
        <v>-3.3937095375751056E-2</v>
      </c>
    </row>
    <row r="5065" spans="7:8" x14ac:dyDescent="0.3">
      <c r="G5065" s="35">
        <v>5063</v>
      </c>
      <c r="H5065" s="239">
        <f t="shared" ca="1" si="92"/>
        <v>9.0551369538413688E-3</v>
      </c>
    </row>
    <row r="5066" spans="7:8" x14ac:dyDescent="0.3">
      <c r="G5066" s="35">
        <v>5064</v>
      </c>
      <c r="H5066" s="239">
        <f t="shared" ca="1" si="92"/>
        <v>6.5685906520264584E-2</v>
      </c>
    </row>
    <row r="5067" spans="7:8" x14ac:dyDescent="0.3">
      <c r="G5067" s="35">
        <v>5065</v>
      </c>
      <c r="H5067" s="239">
        <f t="shared" ca="1" si="92"/>
        <v>8.1457996205356493E-3</v>
      </c>
    </row>
    <row r="5068" spans="7:8" x14ac:dyDescent="0.3">
      <c r="G5068" s="35">
        <v>5066</v>
      </c>
      <c r="H5068" s="239">
        <f t="shared" ca="1" si="92"/>
        <v>1.681483113509348E-2</v>
      </c>
    </row>
    <row r="5069" spans="7:8" x14ac:dyDescent="0.3">
      <c r="G5069" s="35">
        <v>5067</v>
      </c>
      <c r="H5069" s="239">
        <f t="shared" ca="1" si="92"/>
        <v>3.3081877035567198E-2</v>
      </c>
    </row>
    <row r="5070" spans="7:8" x14ac:dyDescent="0.3">
      <c r="G5070" s="35">
        <v>5068</v>
      </c>
      <c r="H5070" s="239">
        <f t="shared" ca="1" si="92"/>
        <v>2.8452036843565572E-2</v>
      </c>
    </row>
    <row r="5071" spans="7:8" x14ac:dyDescent="0.3">
      <c r="G5071" s="35">
        <v>5069</v>
      </c>
      <c r="H5071" s="239">
        <f t="shared" ca="1" si="92"/>
        <v>3.0792793367966109E-4</v>
      </c>
    </row>
    <row r="5072" spans="7:8" x14ac:dyDescent="0.3">
      <c r="G5072" s="35">
        <v>5070</v>
      </c>
      <c r="H5072" s="239">
        <f t="shared" ca="1" si="92"/>
        <v>9.6118725063019245E-3</v>
      </c>
    </row>
    <row r="5073" spans="7:8" x14ac:dyDescent="0.3">
      <c r="G5073" s="35">
        <v>5071</v>
      </c>
      <c r="H5073" s="239">
        <f t="shared" ca="1" si="92"/>
        <v>4.5039292515046354E-2</v>
      </c>
    </row>
    <row r="5074" spans="7:8" x14ac:dyDescent="0.3">
      <c r="G5074" s="35">
        <v>5072</v>
      </c>
      <c r="H5074" s="239">
        <f t="shared" ca="1" si="92"/>
        <v>2.3219484940917724E-2</v>
      </c>
    </row>
    <row r="5075" spans="7:8" x14ac:dyDescent="0.3">
      <c r="G5075" s="35">
        <v>5073</v>
      </c>
      <c r="H5075" s="239">
        <f t="shared" ca="1" si="92"/>
        <v>-2.5426293078036531E-2</v>
      </c>
    </row>
    <row r="5076" spans="7:8" x14ac:dyDescent="0.3">
      <c r="G5076" s="35">
        <v>5074</v>
      </c>
      <c r="H5076" s="239">
        <f t="shared" ca="1" si="92"/>
        <v>-3.8418979443634836E-2</v>
      </c>
    </row>
    <row r="5077" spans="7:8" x14ac:dyDescent="0.3">
      <c r="G5077" s="35">
        <v>5075</v>
      </c>
      <c r="H5077" s="239">
        <f t="shared" ca="1" si="92"/>
        <v>1.5399456172432237E-2</v>
      </c>
    </row>
    <row r="5078" spans="7:8" x14ac:dyDescent="0.3">
      <c r="G5078" s="35">
        <v>5076</v>
      </c>
      <c r="H5078" s="239">
        <f t="shared" ca="1" si="92"/>
        <v>-1.2583399293495516E-3</v>
      </c>
    </row>
    <row r="5079" spans="7:8" x14ac:dyDescent="0.3">
      <c r="G5079" s="35">
        <v>5077</v>
      </c>
      <c r="H5079" s="239">
        <f t="shared" ca="1" si="92"/>
        <v>2.8335156133191649E-2</v>
      </c>
    </row>
    <row r="5080" spans="7:8" x14ac:dyDescent="0.3">
      <c r="G5080" s="35">
        <v>5078</v>
      </c>
      <c r="H5080" s="239">
        <f t="shared" ca="1" si="92"/>
        <v>5.105155828232239E-3</v>
      </c>
    </row>
    <row r="5081" spans="7:8" x14ac:dyDescent="0.3">
      <c r="G5081" s="35">
        <v>5079</v>
      </c>
      <c r="H5081" s="239">
        <f t="shared" ca="1" si="92"/>
        <v>4.6350247169567094E-2</v>
      </c>
    </row>
    <row r="5082" spans="7:8" x14ac:dyDescent="0.3">
      <c r="G5082" s="35">
        <v>5080</v>
      </c>
      <c r="H5082" s="239">
        <f t="shared" ca="1" si="92"/>
        <v>-4.7696108738521828E-2</v>
      </c>
    </row>
    <row r="5083" spans="7:8" x14ac:dyDescent="0.3">
      <c r="G5083" s="35">
        <v>5081</v>
      </c>
      <c r="H5083" s="239">
        <f t="shared" ca="1" si="92"/>
        <v>1.6316996720302213E-3</v>
      </c>
    </row>
    <row r="5084" spans="7:8" x14ac:dyDescent="0.3">
      <c r="G5084" s="35">
        <v>5082</v>
      </c>
      <c r="H5084" s="239">
        <f t="shared" ca="1" si="92"/>
        <v>-6.46605622468731E-3</v>
      </c>
    </row>
    <row r="5085" spans="7:8" x14ac:dyDescent="0.3">
      <c r="G5085" s="35">
        <v>5083</v>
      </c>
      <c r="H5085" s="239">
        <f t="shared" ca="1" si="92"/>
        <v>-3.749946452312543E-3</v>
      </c>
    </row>
    <row r="5086" spans="7:8" x14ac:dyDescent="0.3">
      <c r="G5086" s="35">
        <v>5084</v>
      </c>
      <c r="H5086" s="239">
        <f t="shared" ca="1" si="92"/>
        <v>-1.5445854325930788E-2</v>
      </c>
    </row>
    <row r="5087" spans="7:8" x14ac:dyDescent="0.3">
      <c r="G5087" s="35">
        <v>5085</v>
      </c>
      <c r="H5087" s="239">
        <f t="shared" ca="1" si="92"/>
        <v>3.347795210542804E-2</v>
      </c>
    </row>
    <row r="5088" spans="7:8" x14ac:dyDescent="0.3">
      <c r="G5088" s="35">
        <v>5086</v>
      </c>
      <c r="H5088" s="239">
        <f t="shared" ca="1" si="92"/>
        <v>-3.4141207185435507E-2</v>
      </c>
    </row>
    <row r="5089" spans="7:8" x14ac:dyDescent="0.3">
      <c r="G5089" s="35">
        <v>5087</v>
      </c>
      <c r="H5089" s="239">
        <f t="shared" ca="1" si="92"/>
        <v>-1.0021094756603576E-2</v>
      </c>
    </row>
    <row r="5090" spans="7:8" x14ac:dyDescent="0.3">
      <c r="G5090" s="35">
        <v>5088</v>
      </c>
      <c r="H5090" s="239">
        <f t="shared" ca="1" si="92"/>
        <v>-5.1468805967196496E-2</v>
      </c>
    </row>
    <row r="5091" spans="7:8" x14ac:dyDescent="0.3">
      <c r="G5091" s="35">
        <v>5089</v>
      </c>
      <c r="H5091" s="239">
        <f t="shared" ca="1" si="92"/>
        <v>1.8812027990120127E-2</v>
      </c>
    </row>
    <row r="5092" spans="7:8" x14ac:dyDescent="0.3">
      <c r="G5092" s="35">
        <v>5090</v>
      </c>
      <c r="H5092" s="239">
        <f t="shared" ca="1" si="92"/>
        <v>-3.62655356202767E-2</v>
      </c>
    </row>
    <row r="5093" spans="7:8" x14ac:dyDescent="0.3">
      <c r="G5093" s="35">
        <v>5091</v>
      </c>
      <c r="H5093" s="239">
        <f t="shared" ca="1" si="92"/>
        <v>-4.2087458832239123E-3</v>
      </c>
    </row>
    <row r="5094" spans="7:8" x14ac:dyDescent="0.3">
      <c r="G5094" s="35">
        <v>5092</v>
      </c>
      <c r="H5094" s="239">
        <f t="shared" ca="1" si="92"/>
        <v>5.2198177317730597E-2</v>
      </c>
    </row>
    <row r="5095" spans="7:8" x14ac:dyDescent="0.3">
      <c r="G5095" s="35">
        <v>5093</v>
      </c>
      <c r="H5095" s="239">
        <f t="shared" ca="1" si="92"/>
        <v>1.8618421085884133E-2</v>
      </c>
    </row>
    <row r="5096" spans="7:8" x14ac:dyDescent="0.3">
      <c r="G5096" s="35">
        <v>5094</v>
      </c>
      <c r="H5096" s="239">
        <f t="shared" ca="1" si="92"/>
        <v>7.5754213929892317E-2</v>
      </c>
    </row>
    <row r="5097" spans="7:8" x14ac:dyDescent="0.3">
      <c r="G5097" s="35">
        <v>5095</v>
      </c>
      <c r="H5097" s="239">
        <f t="shared" ca="1" si="92"/>
        <v>2.8820265013163388E-2</v>
      </c>
    </row>
    <row r="5098" spans="7:8" x14ac:dyDescent="0.3">
      <c r="G5098" s="35">
        <v>5096</v>
      </c>
      <c r="H5098" s="239">
        <f t="shared" ca="1" si="92"/>
        <v>-1.2500232478799098E-2</v>
      </c>
    </row>
    <row r="5099" spans="7:8" x14ac:dyDescent="0.3">
      <c r="G5099" s="35">
        <v>5097</v>
      </c>
      <c r="H5099" s="239">
        <f t="shared" ca="1" si="92"/>
        <v>2.1057598529428201E-3</v>
      </c>
    </row>
    <row r="5100" spans="7:8" x14ac:dyDescent="0.3">
      <c r="G5100" s="35">
        <v>5098</v>
      </c>
      <c r="H5100" s="239">
        <f t="shared" ca="1" si="92"/>
        <v>-2.2583063870422641E-2</v>
      </c>
    </row>
    <row r="5101" spans="7:8" x14ac:dyDescent="0.3">
      <c r="G5101" s="35">
        <v>5099</v>
      </c>
      <c r="H5101" s="239">
        <f t="shared" ca="1" si="92"/>
        <v>4.3619749183225406E-3</v>
      </c>
    </row>
    <row r="5102" spans="7:8" x14ac:dyDescent="0.3">
      <c r="G5102" s="35">
        <v>5100</v>
      </c>
      <c r="H5102" s="239">
        <f t="shared" ca="1" si="92"/>
        <v>-5.5306340775017606E-3</v>
      </c>
    </row>
    <row r="5103" spans="7:8" x14ac:dyDescent="0.3">
      <c r="G5103" s="35">
        <v>5101</v>
      </c>
      <c r="H5103" s="239">
        <f t="shared" ca="1" si="92"/>
        <v>-2.8282242040089393E-2</v>
      </c>
    </row>
    <row r="5104" spans="7:8" x14ac:dyDescent="0.3">
      <c r="G5104" s="35">
        <v>5102</v>
      </c>
      <c r="H5104" s="239">
        <f t="shared" ca="1" si="92"/>
        <v>-1.3852527015832169E-3</v>
      </c>
    </row>
    <row r="5105" spans="7:8" x14ac:dyDescent="0.3">
      <c r="G5105" s="35">
        <v>5103</v>
      </c>
      <c r="H5105" s="239">
        <f t="shared" ca="1" si="92"/>
        <v>-9.0699735295326891E-2</v>
      </c>
    </row>
    <row r="5106" spans="7:8" x14ac:dyDescent="0.3">
      <c r="G5106" s="35">
        <v>5104</v>
      </c>
      <c r="H5106" s="239">
        <f t="shared" ca="1" si="92"/>
        <v>4.7436248590602928E-2</v>
      </c>
    </row>
    <row r="5107" spans="7:8" x14ac:dyDescent="0.3">
      <c r="G5107" s="35">
        <v>5105</v>
      </c>
      <c r="H5107" s="239">
        <f t="shared" ca="1" si="92"/>
        <v>1.5629539829617539E-2</v>
      </c>
    </row>
    <row r="5108" spans="7:8" x14ac:dyDescent="0.3">
      <c r="G5108" s="35">
        <v>5106</v>
      </c>
      <c r="H5108" s="239">
        <f t="shared" ca="1" si="92"/>
        <v>1.1556573479930436E-2</v>
      </c>
    </row>
    <row r="5109" spans="7:8" x14ac:dyDescent="0.3">
      <c r="G5109" s="35">
        <v>5107</v>
      </c>
      <c r="H5109" s="239">
        <f t="shared" ca="1" si="92"/>
        <v>-2.7996835946028517E-2</v>
      </c>
    </row>
    <row r="5110" spans="7:8" x14ac:dyDescent="0.3">
      <c r="G5110" s="35">
        <v>5108</v>
      </c>
      <c r="H5110" s="239">
        <f t="shared" ca="1" si="92"/>
        <v>-3.5045684598316888E-3</v>
      </c>
    </row>
    <row r="5111" spans="7:8" x14ac:dyDescent="0.3">
      <c r="G5111" s="35">
        <v>5109</v>
      </c>
      <c r="H5111" s="239">
        <f t="shared" ca="1" si="92"/>
        <v>-1.4796769100149317E-2</v>
      </c>
    </row>
    <row r="5112" spans="7:8" x14ac:dyDescent="0.3">
      <c r="G5112" s="35">
        <v>5110</v>
      </c>
      <c r="H5112" s="239">
        <f t="shared" ca="1" si="92"/>
        <v>-2.401340609867262E-2</v>
      </c>
    </row>
    <row r="5113" spans="7:8" x14ac:dyDescent="0.3">
      <c r="G5113" s="35">
        <v>5111</v>
      </c>
      <c r="H5113" s="239">
        <f t="shared" ca="1" si="92"/>
        <v>-5.0976032326986824E-3</v>
      </c>
    </row>
    <row r="5114" spans="7:8" x14ac:dyDescent="0.3">
      <c r="G5114" s="35">
        <v>5112</v>
      </c>
      <c r="H5114" s="239">
        <f t="shared" ca="1" si="92"/>
        <v>-8.3163426213211898E-3</v>
      </c>
    </row>
    <row r="5115" spans="7:8" x14ac:dyDescent="0.3">
      <c r="G5115" s="35">
        <v>5113</v>
      </c>
      <c r="H5115" s="239">
        <f t="shared" ca="1" si="92"/>
        <v>1.4973546745965197E-2</v>
      </c>
    </row>
    <row r="5116" spans="7:8" x14ac:dyDescent="0.3">
      <c r="G5116" s="35">
        <v>5114</v>
      </c>
      <c r="H5116" s="239">
        <f t="shared" ca="1" si="92"/>
        <v>1.6242657973400111E-2</v>
      </c>
    </row>
    <row r="5117" spans="7:8" x14ac:dyDescent="0.3">
      <c r="G5117" s="35">
        <v>5115</v>
      </c>
      <c r="H5117" s="239">
        <f t="shared" ca="1" si="92"/>
        <v>-2.2374773084742058E-2</v>
      </c>
    </row>
    <row r="5118" spans="7:8" x14ac:dyDescent="0.3">
      <c r="G5118" s="35">
        <v>5116</v>
      </c>
      <c r="H5118" s="239">
        <f t="shared" ca="1" si="92"/>
        <v>1.1777655314290019E-2</v>
      </c>
    </row>
    <row r="5119" spans="7:8" x14ac:dyDescent="0.3">
      <c r="G5119" s="35">
        <v>5117</v>
      </c>
      <c r="H5119" s="239">
        <f t="shared" ca="1" si="92"/>
        <v>-3.0454970726607907E-2</v>
      </c>
    </row>
    <row r="5120" spans="7:8" x14ac:dyDescent="0.3">
      <c r="G5120" s="35">
        <v>5118</v>
      </c>
      <c r="H5120" s="239">
        <f t="shared" ca="1" si="92"/>
        <v>1.5556735331961079E-2</v>
      </c>
    </row>
    <row r="5121" spans="7:8" x14ac:dyDescent="0.3">
      <c r="G5121" s="35">
        <v>5119</v>
      </c>
      <c r="H5121" s="239">
        <f t="shared" ca="1" si="92"/>
        <v>-1.9252924369597044E-3</v>
      </c>
    </row>
    <row r="5122" spans="7:8" x14ac:dyDescent="0.3">
      <c r="G5122" s="35">
        <v>5120</v>
      </c>
      <c r="H5122" s="239">
        <f t="shared" ca="1" si="92"/>
        <v>-5.2503252315583386E-2</v>
      </c>
    </row>
    <row r="5123" spans="7:8" x14ac:dyDescent="0.3">
      <c r="G5123" s="35">
        <v>5121</v>
      </c>
      <c r="H5123" s="239">
        <f t="shared" ca="1" si="92"/>
        <v>2.8672974907766094E-3</v>
      </c>
    </row>
    <row r="5124" spans="7:8" x14ac:dyDescent="0.3">
      <c r="G5124" s="35">
        <v>5122</v>
      </c>
      <c r="H5124" s="239">
        <f t="shared" ref="H5124:H5187" ca="1" si="93">_xlfn.NORM.INV(RAND(),N$5,N$6)</f>
        <v>2.0426864081711273E-2</v>
      </c>
    </row>
    <row r="5125" spans="7:8" x14ac:dyDescent="0.3">
      <c r="G5125" s="35">
        <v>5123</v>
      </c>
      <c r="H5125" s="239">
        <f t="shared" ca="1" si="93"/>
        <v>2.198087324074377E-2</v>
      </c>
    </row>
    <row r="5126" spans="7:8" x14ac:dyDescent="0.3">
      <c r="G5126" s="35">
        <v>5124</v>
      </c>
      <c r="H5126" s="239">
        <f t="shared" ca="1" si="93"/>
        <v>-2.101907615599484E-2</v>
      </c>
    </row>
    <row r="5127" spans="7:8" x14ac:dyDescent="0.3">
      <c r="G5127" s="35">
        <v>5125</v>
      </c>
      <c r="H5127" s="239">
        <f t="shared" ca="1" si="93"/>
        <v>5.8221270521670428E-2</v>
      </c>
    </row>
    <row r="5128" spans="7:8" x14ac:dyDescent="0.3">
      <c r="G5128" s="35">
        <v>5126</v>
      </c>
      <c r="H5128" s="239">
        <f t="shared" ca="1" si="93"/>
        <v>1.8630747085549404E-2</v>
      </c>
    </row>
    <row r="5129" spans="7:8" x14ac:dyDescent="0.3">
      <c r="G5129" s="35">
        <v>5127</v>
      </c>
      <c r="H5129" s="239">
        <f t="shared" ca="1" si="93"/>
        <v>-4.9246281862693725E-2</v>
      </c>
    </row>
    <row r="5130" spans="7:8" x14ac:dyDescent="0.3">
      <c r="G5130" s="35">
        <v>5128</v>
      </c>
      <c r="H5130" s="239">
        <f t="shared" ca="1" si="93"/>
        <v>-2.8523408868311585E-3</v>
      </c>
    </row>
    <row r="5131" spans="7:8" x14ac:dyDescent="0.3">
      <c r="G5131" s="35">
        <v>5129</v>
      </c>
      <c r="H5131" s="239">
        <f t="shared" ca="1" si="93"/>
        <v>-6.9303403513927041E-3</v>
      </c>
    </row>
    <row r="5132" spans="7:8" x14ac:dyDescent="0.3">
      <c r="G5132" s="35">
        <v>5130</v>
      </c>
      <c r="H5132" s="239">
        <f t="shared" ca="1" si="93"/>
        <v>6.8963999872129755E-3</v>
      </c>
    </row>
    <row r="5133" spans="7:8" x14ac:dyDescent="0.3">
      <c r="G5133" s="35">
        <v>5131</v>
      </c>
      <c r="H5133" s="239">
        <f t="shared" ca="1" si="93"/>
        <v>2.0529804806162753E-2</v>
      </c>
    </row>
    <row r="5134" spans="7:8" x14ac:dyDescent="0.3">
      <c r="G5134" s="35">
        <v>5132</v>
      </c>
      <c r="H5134" s="239">
        <f t="shared" ca="1" si="93"/>
        <v>-3.6728306401239925E-2</v>
      </c>
    </row>
    <row r="5135" spans="7:8" x14ac:dyDescent="0.3">
      <c r="G5135" s="35">
        <v>5133</v>
      </c>
      <c r="H5135" s="239">
        <f t="shared" ca="1" si="93"/>
        <v>-4.0544427357494875E-2</v>
      </c>
    </row>
    <row r="5136" spans="7:8" x14ac:dyDescent="0.3">
      <c r="G5136" s="35">
        <v>5134</v>
      </c>
      <c r="H5136" s="239">
        <f t="shared" ca="1" si="93"/>
        <v>-2.4699069122047834E-2</v>
      </c>
    </row>
    <row r="5137" spans="7:8" x14ac:dyDescent="0.3">
      <c r="G5137" s="35">
        <v>5135</v>
      </c>
      <c r="H5137" s="239">
        <f t="shared" ca="1" si="93"/>
        <v>8.2054320282037699E-2</v>
      </c>
    </row>
    <row r="5138" spans="7:8" x14ac:dyDescent="0.3">
      <c r="G5138" s="35">
        <v>5136</v>
      </c>
      <c r="H5138" s="239">
        <f t="shared" ca="1" si="93"/>
        <v>-3.1192350215097208E-2</v>
      </c>
    </row>
    <row r="5139" spans="7:8" x14ac:dyDescent="0.3">
      <c r="G5139" s="35">
        <v>5137</v>
      </c>
      <c r="H5139" s="239">
        <f t="shared" ca="1" si="93"/>
        <v>1.2245140458250377E-2</v>
      </c>
    </row>
    <row r="5140" spans="7:8" x14ac:dyDescent="0.3">
      <c r="G5140" s="35">
        <v>5138</v>
      </c>
      <c r="H5140" s="239">
        <f t="shared" ca="1" si="93"/>
        <v>-4.5777325021713194E-2</v>
      </c>
    </row>
    <row r="5141" spans="7:8" x14ac:dyDescent="0.3">
      <c r="G5141" s="35">
        <v>5139</v>
      </c>
      <c r="H5141" s="239">
        <f t="shared" ca="1" si="93"/>
        <v>-5.7527514679347268E-2</v>
      </c>
    </row>
    <row r="5142" spans="7:8" x14ac:dyDescent="0.3">
      <c r="G5142" s="35">
        <v>5140</v>
      </c>
      <c r="H5142" s="239">
        <f t="shared" ca="1" si="93"/>
        <v>3.9318216408494241E-3</v>
      </c>
    </row>
    <row r="5143" spans="7:8" x14ac:dyDescent="0.3">
      <c r="G5143" s="35">
        <v>5141</v>
      </c>
      <c r="H5143" s="239">
        <f t="shared" ca="1" si="93"/>
        <v>3.3064366131773056E-2</v>
      </c>
    </row>
    <row r="5144" spans="7:8" x14ac:dyDescent="0.3">
      <c r="G5144" s="35">
        <v>5142</v>
      </c>
      <c r="H5144" s="239">
        <f t="shared" ca="1" si="93"/>
        <v>-1.8939956692935026E-2</v>
      </c>
    </row>
    <row r="5145" spans="7:8" x14ac:dyDescent="0.3">
      <c r="G5145" s="35">
        <v>5143</v>
      </c>
      <c r="H5145" s="239">
        <f t="shared" ca="1" si="93"/>
        <v>-2.3149174686701531E-2</v>
      </c>
    </row>
    <row r="5146" spans="7:8" x14ac:dyDescent="0.3">
      <c r="G5146" s="35">
        <v>5144</v>
      </c>
      <c r="H5146" s="239">
        <f t="shared" ca="1" si="93"/>
        <v>3.5541387361104071E-2</v>
      </c>
    </row>
    <row r="5147" spans="7:8" x14ac:dyDescent="0.3">
      <c r="G5147" s="35">
        <v>5145</v>
      </c>
      <c r="H5147" s="239">
        <f t="shared" ca="1" si="93"/>
        <v>6.5388370065187496E-2</v>
      </c>
    </row>
    <row r="5148" spans="7:8" x14ac:dyDescent="0.3">
      <c r="G5148" s="35">
        <v>5146</v>
      </c>
      <c r="H5148" s="239">
        <f t="shared" ca="1" si="93"/>
        <v>-3.2070197900996064E-2</v>
      </c>
    </row>
    <row r="5149" spans="7:8" x14ac:dyDescent="0.3">
      <c r="G5149" s="35">
        <v>5147</v>
      </c>
      <c r="H5149" s="239">
        <f t="shared" ca="1" si="93"/>
        <v>3.1342428170623389E-2</v>
      </c>
    </row>
    <row r="5150" spans="7:8" x14ac:dyDescent="0.3">
      <c r="G5150" s="35">
        <v>5148</v>
      </c>
      <c r="H5150" s="239">
        <f t="shared" ca="1" si="93"/>
        <v>7.5704057130871784E-3</v>
      </c>
    </row>
    <row r="5151" spans="7:8" x14ac:dyDescent="0.3">
      <c r="G5151" s="35">
        <v>5149</v>
      </c>
      <c r="H5151" s="239">
        <f t="shared" ca="1" si="93"/>
        <v>-1.4407819667321138E-2</v>
      </c>
    </row>
    <row r="5152" spans="7:8" x14ac:dyDescent="0.3">
      <c r="G5152" s="35">
        <v>5150</v>
      </c>
      <c r="H5152" s="239">
        <f t="shared" ca="1" si="93"/>
        <v>1.6958077520927789E-2</v>
      </c>
    </row>
    <row r="5153" spans="7:8" x14ac:dyDescent="0.3">
      <c r="G5153" s="35">
        <v>5151</v>
      </c>
      <c r="H5153" s="239">
        <f t="shared" ca="1" si="93"/>
        <v>-5.432728587762798E-2</v>
      </c>
    </row>
    <row r="5154" spans="7:8" x14ac:dyDescent="0.3">
      <c r="G5154" s="35">
        <v>5152</v>
      </c>
      <c r="H5154" s="239">
        <f t="shared" ca="1" si="93"/>
        <v>2.3733068531176786E-2</v>
      </c>
    </row>
    <row r="5155" spans="7:8" x14ac:dyDescent="0.3">
      <c r="G5155" s="35">
        <v>5153</v>
      </c>
      <c r="H5155" s="239">
        <f t="shared" ca="1" si="93"/>
        <v>5.2472154435338939E-2</v>
      </c>
    </row>
    <row r="5156" spans="7:8" x14ac:dyDescent="0.3">
      <c r="G5156" s="35">
        <v>5154</v>
      </c>
      <c r="H5156" s="239">
        <f t="shared" ca="1" si="93"/>
        <v>4.6062102950110609E-2</v>
      </c>
    </row>
    <row r="5157" spans="7:8" x14ac:dyDescent="0.3">
      <c r="G5157" s="35">
        <v>5155</v>
      </c>
      <c r="H5157" s="239">
        <f t="shared" ca="1" si="93"/>
        <v>-3.2474783734726252E-2</v>
      </c>
    </row>
    <row r="5158" spans="7:8" x14ac:dyDescent="0.3">
      <c r="G5158" s="35">
        <v>5156</v>
      </c>
      <c r="H5158" s="239">
        <f t="shared" ca="1" si="93"/>
        <v>2.1951169882611383E-2</v>
      </c>
    </row>
    <row r="5159" spans="7:8" x14ac:dyDescent="0.3">
      <c r="G5159" s="35">
        <v>5157</v>
      </c>
      <c r="H5159" s="239">
        <f t="shared" ca="1" si="93"/>
        <v>-0.10163716837330737</v>
      </c>
    </row>
    <row r="5160" spans="7:8" x14ac:dyDescent="0.3">
      <c r="G5160" s="35">
        <v>5158</v>
      </c>
      <c r="H5160" s="239">
        <f t="shared" ca="1" si="93"/>
        <v>0.12595564553721569</v>
      </c>
    </row>
    <row r="5161" spans="7:8" x14ac:dyDescent="0.3">
      <c r="G5161" s="35">
        <v>5159</v>
      </c>
      <c r="H5161" s="239">
        <f t="shared" ca="1" si="93"/>
        <v>-1.1136379200781511E-2</v>
      </c>
    </row>
    <row r="5162" spans="7:8" x14ac:dyDescent="0.3">
      <c r="G5162" s="35">
        <v>5160</v>
      </c>
      <c r="H5162" s="239">
        <f t="shared" ca="1" si="93"/>
        <v>2.6932806764543186E-2</v>
      </c>
    </row>
    <row r="5163" spans="7:8" x14ac:dyDescent="0.3">
      <c r="G5163" s="35">
        <v>5161</v>
      </c>
      <c r="H5163" s="239">
        <f t="shared" ca="1" si="93"/>
        <v>-3.4535264025560543E-2</v>
      </c>
    </row>
    <row r="5164" spans="7:8" x14ac:dyDescent="0.3">
      <c r="G5164" s="35">
        <v>5162</v>
      </c>
      <c r="H5164" s="239">
        <f t="shared" ca="1" si="93"/>
        <v>3.3516293589006527E-2</v>
      </c>
    </row>
    <row r="5165" spans="7:8" x14ac:dyDescent="0.3">
      <c r="G5165" s="35">
        <v>5163</v>
      </c>
      <c r="H5165" s="239">
        <f t="shared" ca="1" si="93"/>
        <v>6.002452238842821E-2</v>
      </c>
    </row>
    <row r="5166" spans="7:8" x14ac:dyDescent="0.3">
      <c r="G5166" s="35">
        <v>5164</v>
      </c>
      <c r="H5166" s="239">
        <f t="shared" ca="1" si="93"/>
        <v>1.4621320988883562E-2</v>
      </c>
    </row>
    <row r="5167" spans="7:8" x14ac:dyDescent="0.3">
      <c r="G5167" s="35">
        <v>5165</v>
      </c>
      <c r="H5167" s="239">
        <f t="shared" ca="1" si="93"/>
        <v>-4.8815529098003844E-2</v>
      </c>
    </row>
    <row r="5168" spans="7:8" x14ac:dyDescent="0.3">
      <c r="G5168" s="35">
        <v>5166</v>
      </c>
      <c r="H5168" s="239">
        <f t="shared" ca="1" si="93"/>
        <v>-7.8297452707263814E-3</v>
      </c>
    </row>
    <row r="5169" spans="7:8" x14ac:dyDescent="0.3">
      <c r="G5169" s="35">
        <v>5167</v>
      </c>
      <c r="H5169" s="239">
        <f t="shared" ca="1" si="93"/>
        <v>7.474111646493373E-3</v>
      </c>
    </row>
    <row r="5170" spans="7:8" x14ac:dyDescent="0.3">
      <c r="G5170" s="35">
        <v>5168</v>
      </c>
      <c r="H5170" s="239">
        <f t="shared" ca="1" si="93"/>
        <v>-2.635309881380796E-2</v>
      </c>
    </row>
    <row r="5171" spans="7:8" x14ac:dyDescent="0.3">
      <c r="G5171" s="35">
        <v>5169</v>
      </c>
      <c r="H5171" s="239">
        <f t="shared" ca="1" si="93"/>
        <v>-5.555155913157795E-2</v>
      </c>
    </row>
    <row r="5172" spans="7:8" x14ac:dyDescent="0.3">
      <c r="G5172" s="35">
        <v>5170</v>
      </c>
      <c r="H5172" s="239">
        <f t="shared" ca="1" si="93"/>
        <v>-3.8156000660394256E-2</v>
      </c>
    </row>
    <row r="5173" spans="7:8" x14ac:dyDescent="0.3">
      <c r="G5173" s="35">
        <v>5171</v>
      </c>
      <c r="H5173" s="239">
        <f t="shared" ca="1" si="93"/>
        <v>-2.5750196579232165E-2</v>
      </c>
    </row>
    <row r="5174" spans="7:8" x14ac:dyDescent="0.3">
      <c r="G5174" s="35">
        <v>5172</v>
      </c>
      <c r="H5174" s="239">
        <f t="shared" ca="1" si="93"/>
        <v>-1.7670308816697972E-2</v>
      </c>
    </row>
    <row r="5175" spans="7:8" x14ac:dyDescent="0.3">
      <c r="G5175" s="35">
        <v>5173</v>
      </c>
      <c r="H5175" s="239">
        <f t="shared" ca="1" si="93"/>
        <v>4.1345417709347826E-2</v>
      </c>
    </row>
    <row r="5176" spans="7:8" x14ac:dyDescent="0.3">
      <c r="G5176" s="35">
        <v>5174</v>
      </c>
      <c r="H5176" s="239">
        <f t="shared" ca="1" si="93"/>
        <v>-1.8255574807742349E-2</v>
      </c>
    </row>
    <row r="5177" spans="7:8" x14ac:dyDescent="0.3">
      <c r="G5177" s="35">
        <v>5175</v>
      </c>
      <c r="H5177" s="239">
        <f t="shared" ca="1" si="93"/>
        <v>-2.6429722694212242E-2</v>
      </c>
    </row>
    <row r="5178" spans="7:8" x14ac:dyDescent="0.3">
      <c r="G5178" s="35">
        <v>5176</v>
      </c>
      <c r="H5178" s="239">
        <f t="shared" ca="1" si="93"/>
        <v>9.5749265860369769E-3</v>
      </c>
    </row>
    <row r="5179" spans="7:8" x14ac:dyDescent="0.3">
      <c r="G5179" s="35">
        <v>5177</v>
      </c>
      <c r="H5179" s="239">
        <f t="shared" ca="1" si="93"/>
        <v>-5.3219423841990667E-2</v>
      </c>
    </row>
    <row r="5180" spans="7:8" x14ac:dyDescent="0.3">
      <c r="G5180" s="35">
        <v>5178</v>
      </c>
      <c r="H5180" s="239">
        <f t="shared" ca="1" si="93"/>
        <v>-4.2900303764898881E-2</v>
      </c>
    </row>
    <row r="5181" spans="7:8" x14ac:dyDescent="0.3">
      <c r="G5181" s="35">
        <v>5179</v>
      </c>
      <c r="H5181" s="239">
        <f t="shared" ca="1" si="93"/>
        <v>2.3408908499002776E-2</v>
      </c>
    </row>
    <row r="5182" spans="7:8" x14ac:dyDescent="0.3">
      <c r="G5182" s="35">
        <v>5180</v>
      </c>
      <c r="H5182" s="239">
        <f t="shared" ca="1" si="93"/>
        <v>-1.5473441388238252E-2</v>
      </c>
    </row>
    <row r="5183" spans="7:8" x14ac:dyDescent="0.3">
      <c r="G5183" s="35">
        <v>5181</v>
      </c>
      <c r="H5183" s="239">
        <f t="shared" ca="1" si="93"/>
        <v>1.7325581547536755E-2</v>
      </c>
    </row>
    <row r="5184" spans="7:8" x14ac:dyDescent="0.3">
      <c r="G5184" s="35">
        <v>5182</v>
      </c>
      <c r="H5184" s="239">
        <f t="shared" ca="1" si="93"/>
        <v>1.8885466506117703E-2</v>
      </c>
    </row>
    <row r="5185" spans="7:8" x14ac:dyDescent="0.3">
      <c r="G5185" s="35">
        <v>5183</v>
      </c>
      <c r="H5185" s="239">
        <f t="shared" ca="1" si="93"/>
        <v>6.3589228531953984E-3</v>
      </c>
    </row>
    <row r="5186" spans="7:8" x14ac:dyDescent="0.3">
      <c r="G5186" s="35">
        <v>5184</v>
      </c>
      <c r="H5186" s="239">
        <f t="shared" ca="1" si="93"/>
        <v>4.5403919525384744E-2</v>
      </c>
    </row>
    <row r="5187" spans="7:8" x14ac:dyDescent="0.3">
      <c r="G5187" s="35">
        <v>5185</v>
      </c>
      <c r="H5187" s="239">
        <f t="shared" ca="1" si="93"/>
        <v>3.7298599908694281E-2</v>
      </c>
    </row>
    <row r="5188" spans="7:8" x14ac:dyDescent="0.3">
      <c r="G5188" s="35">
        <v>5186</v>
      </c>
      <c r="H5188" s="239">
        <f t="shared" ref="H5188:H5251" ca="1" si="94">_xlfn.NORM.INV(RAND(),N$5,N$6)</f>
        <v>2.1738727615224593E-2</v>
      </c>
    </row>
    <row r="5189" spans="7:8" x14ac:dyDescent="0.3">
      <c r="G5189" s="35">
        <v>5187</v>
      </c>
      <c r="H5189" s="239">
        <f t="shared" ca="1" si="94"/>
        <v>2.9994972568716874E-2</v>
      </c>
    </row>
    <row r="5190" spans="7:8" x14ac:dyDescent="0.3">
      <c r="G5190" s="35">
        <v>5188</v>
      </c>
      <c r="H5190" s="239">
        <f t="shared" ca="1" si="94"/>
        <v>-3.9181714506800878E-2</v>
      </c>
    </row>
    <row r="5191" spans="7:8" x14ac:dyDescent="0.3">
      <c r="G5191" s="35">
        <v>5189</v>
      </c>
      <c r="H5191" s="239">
        <f t="shared" ca="1" si="94"/>
        <v>2.1247669165280092E-2</v>
      </c>
    </row>
    <row r="5192" spans="7:8" x14ac:dyDescent="0.3">
      <c r="G5192" s="35">
        <v>5190</v>
      </c>
      <c r="H5192" s="239">
        <f t="shared" ca="1" si="94"/>
        <v>4.2526084197796257E-2</v>
      </c>
    </row>
    <row r="5193" spans="7:8" x14ac:dyDescent="0.3">
      <c r="G5193" s="35">
        <v>5191</v>
      </c>
      <c r="H5193" s="239">
        <f t="shared" ca="1" si="94"/>
        <v>2.2408502291535043E-2</v>
      </c>
    </row>
    <row r="5194" spans="7:8" x14ac:dyDescent="0.3">
      <c r="G5194" s="35">
        <v>5192</v>
      </c>
      <c r="H5194" s="239">
        <f t="shared" ca="1" si="94"/>
        <v>4.7883876382021233E-2</v>
      </c>
    </row>
    <row r="5195" spans="7:8" x14ac:dyDescent="0.3">
      <c r="G5195" s="35">
        <v>5193</v>
      </c>
      <c r="H5195" s="239">
        <f t="shared" ca="1" si="94"/>
        <v>3.8917766794416678E-2</v>
      </c>
    </row>
    <row r="5196" spans="7:8" x14ac:dyDescent="0.3">
      <c r="G5196" s="35">
        <v>5194</v>
      </c>
      <c r="H5196" s="239">
        <f t="shared" ca="1" si="94"/>
        <v>8.0833984832578715E-3</v>
      </c>
    </row>
    <row r="5197" spans="7:8" x14ac:dyDescent="0.3">
      <c r="G5197" s="35">
        <v>5195</v>
      </c>
      <c r="H5197" s="239">
        <f t="shared" ca="1" si="94"/>
        <v>-2.4782859128618044E-2</v>
      </c>
    </row>
    <row r="5198" spans="7:8" x14ac:dyDescent="0.3">
      <c r="G5198" s="35">
        <v>5196</v>
      </c>
      <c r="H5198" s="239">
        <f t="shared" ca="1" si="94"/>
        <v>5.7090916282524794E-2</v>
      </c>
    </row>
    <row r="5199" spans="7:8" x14ac:dyDescent="0.3">
      <c r="G5199" s="35">
        <v>5197</v>
      </c>
      <c r="H5199" s="239">
        <f t="shared" ca="1" si="94"/>
        <v>4.1433033842596306E-2</v>
      </c>
    </row>
    <row r="5200" spans="7:8" x14ac:dyDescent="0.3">
      <c r="G5200" s="35">
        <v>5198</v>
      </c>
      <c r="H5200" s="239">
        <f t="shared" ca="1" si="94"/>
        <v>5.0393049709962563E-2</v>
      </c>
    </row>
    <row r="5201" spans="7:8" x14ac:dyDescent="0.3">
      <c r="G5201" s="35">
        <v>5199</v>
      </c>
      <c r="H5201" s="239">
        <f t="shared" ca="1" si="94"/>
        <v>-2.2682649872269589E-2</v>
      </c>
    </row>
    <row r="5202" spans="7:8" x14ac:dyDescent="0.3">
      <c r="G5202" s="35">
        <v>5200</v>
      </c>
      <c r="H5202" s="239">
        <f t="shared" ca="1" si="94"/>
        <v>7.3031944754409599E-3</v>
      </c>
    </row>
    <row r="5203" spans="7:8" x14ac:dyDescent="0.3">
      <c r="G5203" s="35">
        <v>5201</v>
      </c>
      <c r="H5203" s="239">
        <f t="shared" ca="1" si="94"/>
        <v>2.8853072702303063E-2</v>
      </c>
    </row>
    <row r="5204" spans="7:8" x14ac:dyDescent="0.3">
      <c r="G5204" s="35">
        <v>5202</v>
      </c>
      <c r="H5204" s="239">
        <f t="shared" ca="1" si="94"/>
        <v>5.5288092297188958E-2</v>
      </c>
    </row>
    <row r="5205" spans="7:8" x14ac:dyDescent="0.3">
      <c r="G5205" s="35">
        <v>5203</v>
      </c>
      <c r="H5205" s="239">
        <f t="shared" ca="1" si="94"/>
        <v>-5.9793384204162713E-2</v>
      </c>
    </row>
    <row r="5206" spans="7:8" x14ac:dyDescent="0.3">
      <c r="G5206" s="35">
        <v>5204</v>
      </c>
      <c r="H5206" s="239">
        <f t="shared" ca="1" si="94"/>
        <v>-5.3375444834410396E-2</v>
      </c>
    </row>
    <row r="5207" spans="7:8" x14ac:dyDescent="0.3">
      <c r="G5207" s="35">
        <v>5205</v>
      </c>
      <c r="H5207" s="239">
        <f t="shared" ca="1" si="94"/>
        <v>5.537239053422336E-2</v>
      </c>
    </row>
    <row r="5208" spans="7:8" x14ac:dyDescent="0.3">
      <c r="G5208" s="35">
        <v>5206</v>
      </c>
      <c r="H5208" s="239">
        <f t="shared" ca="1" si="94"/>
        <v>7.6449958782016658E-2</v>
      </c>
    </row>
    <row r="5209" spans="7:8" x14ac:dyDescent="0.3">
      <c r="G5209" s="35">
        <v>5207</v>
      </c>
      <c r="H5209" s="239">
        <f t="shared" ca="1" si="94"/>
        <v>2.1581435309767024E-2</v>
      </c>
    </row>
    <row r="5210" spans="7:8" x14ac:dyDescent="0.3">
      <c r="G5210" s="35">
        <v>5208</v>
      </c>
      <c r="H5210" s="239">
        <f t="shared" ca="1" si="94"/>
        <v>-1.4319574086308261E-2</v>
      </c>
    </row>
    <row r="5211" spans="7:8" x14ac:dyDescent="0.3">
      <c r="G5211" s="35">
        <v>5209</v>
      </c>
      <c r="H5211" s="239">
        <f t="shared" ca="1" si="94"/>
        <v>3.8775864235070512E-2</v>
      </c>
    </row>
    <row r="5212" spans="7:8" x14ac:dyDescent="0.3">
      <c r="G5212" s="35">
        <v>5210</v>
      </c>
      <c r="H5212" s="239">
        <f t="shared" ca="1" si="94"/>
        <v>-3.244371715870023E-2</v>
      </c>
    </row>
    <row r="5213" spans="7:8" x14ac:dyDescent="0.3">
      <c r="G5213" s="35">
        <v>5211</v>
      </c>
      <c r="H5213" s="239">
        <f t="shared" ca="1" si="94"/>
        <v>7.3064841652189266E-2</v>
      </c>
    </row>
    <row r="5214" spans="7:8" x14ac:dyDescent="0.3">
      <c r="G5214" s="35">
        <v>5212</v>
      </c>
      <c r="H5214" s="239">
        <f t="shared" ca="1" si="94"/>
        <v>2.7631525346034035E-2</v>
      </c>
    </row>
    <row r="5215" spans="7:8" x14ac:dyDescent="0.3">
      <c r="G5215" s="35">
        <v>5213</v>
      </c>
      <c r="H5215" s="239">
        <f t="shared" ca="1" si="94"/>
        <v>5.8629392341723379E-3</v>
      </c>
    </row>
    <row r="5216" spans="7:8" x14ac:dyDescent="0.3">
      <c r="G5216" s="35">
        <v>5214</v>
      </c>
      <c r="H5216" s="239">
        <f t="shared" ca="1" si="94"/>
        <v>-3.2687102784567303E-2</v>
      </c>
    </row>
    <row r="5217" spans="7:8" x14ac:dyDescent="0.3">
      <c r="G5217" s="35">
        <v>5215</v>
      </c>
      <c r="H5217" s="239">
        <f t="shared" ca="1" si="94"/>
        <v>-2.8823380450117987E-2</v>
      </c>
    </row>
    <row r="5218" spans="7:8" x14ac:dyDescent="0.3">
      <c r="G5218" s="35">
        <v>5216</v>
      </c>
      <c r="H5218" s="239">
        <f t="shared" ca="1" si="94"/>
        <v>-5.4980506165470275E-2</v>
      </c>
    </row>
    <row r="5219" spans="7:8" x14ac:dyDescent="0.3">
      <c r="G5219" s="35">
        <v>5217</v>
      </c>
      <c r="H5219" s="239">
        <f t="shared" ca="1" si="94"/>
        <v>-2.7218694326427643E-2</v>
      </c>
    </row>
    <row r="5220" spans="7:8" x14ac:dyDescent="0.3">
      <c r="G5220" s="35">
        <v>5218</v>
      </c>
      <c r="H5220" s="239">
        <f t="shared" ca="1" si="94"/>
        <v>3.1298462892059689E-2</v>
      </c>
    </row>
    <row r="5221" spans="7:8" x14ac:dyDescent="0.3">
      <c r="G5221" s="35">
        <v>5219</v>
      </c>
      <c r="H5221" s="239">
        <f t="shared" ca="1" si="94"/>
        <v>-3.3710939994201584E-2</v>
      </c>
    </row>
    <row r="5222" spans="7:8" x14ac:dyDescent="0.3">
      <c r="G5222" s="35">
        <v>5220</v>
      </c>
      <c r="H5222" s="239">
        <f t="shared" ca="1" si="94"/>
        <v>-9.4023268180769698E-3</v>
      </c>
    </row>
    <row r="5223" spans="7:8" x14ac:dyDescent="0.3">
      <c r="G5223" s="35">
        <v>5221</v>
      </c>
      <c r="H5223" s="239">
        <f t="shared" ca="1" si="94"/>
        <v>4.2400047236931485E-2</v>
      </c>
    </row>
    <row r="5224" spans="7:8" x14ac:dyDescent="0.3">
      <c r="G5224" s="35">
        <v>5222</v>
      </c>
      <c r="H5224" s="239">
        <f t="shared" ca="1" si="94"/>
        <v>1.4912474737978892E-2</v>
      </c>
    </row>
    <row r="5225" spans="7:8" x14ac:dyDescent="0.3">
      <c r="G5225" s="35">
        <v>5223</v>
      </c>
      <c r="H5225" s="239">
        <f t="shared" ca="1" si="94"/>
        <v>-2.18948839746443E-2</v>
      </c>
    </row>
    <row r="5226" spans="7:8" x14ac:dyDescent="0.3">
      <c r="G5226" s="35">
        <v>5224</v>
      </c>
      <c r="H5226" s="239">
        <f t="shared" ca="1" si="94"/>
        <v>-7.7719347885777515E-2</v>
      </c>
    </row>
    <row r="5227" spans="7:8" x14ac:dyDescent="0.3">
      <c r="G5227" s="35">
        <v>5225</v>
      </c>
      <c r="H5227" s="239">
        <f t="shared" ca="1" si="94"/>
        <v>1.0057709344779925E-2</v>
      </c>
    </row>
    <row r="5228" spans="7:8" x14ac:dyDescent="0.3">
      <c r="G5228" s="35">
        <v>5226</v>
      </c>
      <c r="H5228" s="239">
        <f t="shared" ca="1" si="94"/>
        <v>4.0697391387773105E-2</v>
      </c>
    </row>
    <row r="5229" spans="7:8" x14ac:dyDescent="0.3">
      <c r="G5229" s="35">
        <v>5227</v>
      </c>
      <c r="H5229" s="239">
        <f t="shared" ca="1" si="94"/>
        <v>-3.5313872943167318E-2</v>
      </c>
    </row>
    <row r="5230" spans="7:8" x14ac:dyDescent="0.3">
      <c r="G5230" s="35">
        <v>5228</v>
      </c>
      <c r="H5230" s="239">
        <f t="shared" ca="1" si="94"/>
        <v>2.4286429293244226E-2</v>
      </c>
    </row>
    <row r="5231" spans="7:8" x14ac:dyDescent="0.3">
      <c r="G5231" s="35">
        <v>5229</v>
      </c>
      <c r="H5231" s="239">
        <f t="shared" ca="1" si="94"/>
        <v>-9.3070344468241355E-3</v>
      </c>
    </row>
    <row r="5232" spans="7:8" x14ac:dyDescent="0.3">
      <c r="G5232" s="35">
        <v>5230</v>
      </c>
      <c r="H5232" s="239">
        <f t="shared" ca="1" si="94"/>
        <v>-2.1135711710315638E-2</v>
      </c>
    </row>
    <row r="5233" spans="7:8" x14ac:dyDescent="0.3">
      <c r="G5233" s="35">
        <v>5231</v>
      </c>
      <c r="H5233" s="239">
        <f t="shared" ca="1" si="94"/>
        <v>2.0086046290110855E-2</v>
      </c>
    </row>
    <row r="5234" spans="7:8" x14ac:dyDescent="0.3">
      <c r="G5234" s="35">
        <v>5232</v>
      </c>
      <c r="H5234" s="239">
        <f t="shared" ca="1" si="94"/>
        <v>-4.3041991150084842E-2</v>
      </c>
    </row>
    <row r="5235" spans="7:8" x14ac:dyDescent="0.3">
      <c r="G5235" s="35">
        <v>5233</v>
      </c>
      <c r="H5235" s="239">
        <f t="shared" ca="1" si="94"/>
        <v>3.1835650626544233E-2</v>
      </c>
    </row>
    <row r="5236" spans="7:8" x14ac:dyDescent="0.3">
      <c r="G5236" s="35">
        <v>5234</v>
      </c>
      <c r="H5236" s="239">
        <f t="shared" ca="1" si="94"/>
        <v>3.6778764653290393E-2</v>
      </c>
    </row>
    <row r="5237" spans="7:8" x14ac:dyDescent="0.3">
      <c r="G5237" s="35">
        <v>5235</v>
      </c>
      <c r="H5237" s="239">
        <f t="shared" ca="1" si="94"/>
        <v>-1.7212596500195548E-2</v>
      </c>
    </row>
    <row r="5238" spans="7:8" x14ac:dyDescent="0.3">
      <c r="G5238" s="35">
        <v>5236</v>
      </c>
      <c r="H5238" s="239">
        <f t="shared" ca="1" si="94"/>
        <v>-8.0202319369989353E-2</v>
      </c>
    </row>
    <row r="5239" spans="7:8" x14ac:dyDescent="0.3">
      <c r="G5239" s="35">
        <v>5237</v>
      </c>
      <c r="H5239" s="239">
        <f t="shared" ca="1" si="94"/>
        <v>3.7144229921042923E-2</v>
      </c>
    </row>
    <row r="5240" spans="7:8" x14ac:dyDescent="0.3">
      <c r="G5240" s="35">
        <v>5238</v>
      </c>
      <c r="H5240" s="239">
        <f t="shared" ca="1" si="94"/>
        <v>5.9553238117834835E-3</v>
      </c>
    </row>
    <row r="5241" spans="7:8" x14ac:dyDescent="0.3">
      <c r="G5241" s="35">
        <v>5239</v>
      </c>
      <c r="H5241" s="239">
        <f t="shared" ca="1" si="94"/>
        <v>2.1818539281161036E-4</v>
      </c>
    </row>
    <row r="5242" spans="7:8" x14ac:dyDescent="0.3">
      <c r="G5242" s="35">
        <v>5240</v>
      </c>
      <c r="H5242" s="239">
        <f t="shared" ca="1" si="94"/>
        <v>4.1801425077603725E-2</v>
      </c>
    </row>
    <row r="5243" spans="7:8" x14ac:dyDescent="0.3">
      <c r="G5243" s="35">
        <v>5241</v>
      </c>
      <c r="H5243" s="239">
        <f t="shared" ca="1" si="94"/>
        <v>8.297614877855114E-2</v>
      </c>
    </row>
    <row r="5244" spans="7:8" x14ac:dyDescent="0.3">
      <c r="G5244" s="35">
        <v>5242</v>
      </c>
      <c r="H5244" s="239">
        <f t="shared" ca="1" si="94"/>
        <v>-1.7184151113996439E-2</v>
      </c>
    </row>
    <row r="5245" spans="7:8" x14ac:dyDescent="0.3">
      <c r="G5245" s="35">
        <v>5243</v>
      </c>
      <c r="H5245" s="239">
        <f t="shared" ca="1" si="94"/>
        <v>1.4231289091923463E-2</v>
      </c>
    </row>
    <row r="5246" spans="7:8" x14ac:dyDescent="0.3">
      <c r="G5246" s="35">
        <v>5244</v>
      </c>
      <c r="H5246" s="239">
        <f t="shared" ca="1" si="94"/>
        <v>2.4901260381776591E-2</v>
      </c>
    </row>
    <row r="5247" spans="7:8" x14ac:dyDescent="0.3">
      <c r="G5247" s="35">
        <v>5245</v>
      </c>
      <c r="H5247" s="239">
        <f t="shared" ca="1" si="94"/>
        <v>3.5250575887429858E-2</v>
      </c>
    </row>
    <row r="5248" spans="7:8" x14ac:dyDescent="0.3">
      <c r="G5248" s="35">
        <v>5246</v>
      </c>
      <c r="H5248" s="239">
        <f t="shared" ca="1" si="94"/>
        <v>-2.0538789138014834E-2</v>
      </c>
    </row>
    <row r="5249" spans="7:8" x14ac:dyDescent="0.3">
      <c r="G5249" s="35">
        <v>5247</v>
      </c>
      <c r="H5249" s="239">
        <f t="shared" ca="1" si="94"/>
        <v>-1.1712535629097468E-2</v>
      </c>
    </row>
    <row r="5250" spans="7:8" x14ac:dyDescent="0.3">
      <c r="G5250" s="35">
        <v>5248</v>
      </c>
      <c r="H5250" s="239">
        <f t="shared" ca="1" si="94"/>
        <v>-2.627684507894941E-2</v>
      </c>
    </row>
    <row r="5251" spans="7:8" x14ac:dyDescent="0.3">
      <c r="G5251" s="35">
        <v>5249</v>
      </c>
      <c r="H5251" s="239">
        <f t="shared" ca="1" si="94"/>
        <v>-8.3485151647469502E-2</v>
      </c>
    </row>
    <row r="5252" spans="7:8" x14ac:dyDescent="0.3">
      <c r="G5252" s="35">
        <v>5250</v>
      </c>
      <c r="H5252" s="239">
        <f t="shared" ref="H5252:H5315" ca="1" si="95">_xlfn.NORM.INV(RAND(),N$5,N$6)</f>
        <v>4.5442819389209785E-2</v>
      </c>
    </row>
    <row r="5253" spans="7:8" x14ac:dyDescent="0.3">
      <c r="G5253" s="35">
        <v>5251</v>
      </c>
      <c r="H5253" s="239">
        <f t="shared" ca="1" si="95"/>
        <v>4.2345639503673073E-2</v>
      </c>
    </row>
    <row r="5254" spans="7:8" x14ac:dyDescent="0.3">
      <c r="G5254" s="35">
        <v>5252</v>
      </c>
      <c r="H5254" s="239">
        <f t="shared" ca="1" si="95"/>
        <v>-1.7607557089508962E-2</v>
      </c>
    </row>
    <row r="5255" spans="7:8" x14ac:dyDescent="0.3">
      <c r="G5255" s="35">
        <v>5253</v>
      </c>
      <c r="H5255" s="239">
        <f t="shared" ca="1" si="95"/>
        <v>-1.5537592264107499E-2</v>
      </c>
    </row>
    <row r="5256" spans="7:8" x14ac:dyDescent="0.3">
      <c r="G5256" s="35">
        <v>5254</v>
      </c>
      <c r="H5256" s="239">
        <f t="shared" ca="1" si="95"/>
        <v>-4.6491380701378517E-2</v>
      </c>
    </row>
    <row r="5257" spans="7:8" x14ac:dyDescent="0.3">
      <c r="G5257" s="35">
        <v>5255</v>
      </c>
      <c r="H5257" s="239">
        <f t="shared" ca="1" si="95"/>
        <v>-5.0152311437221812E-2</v>
      </c>
    </row>
    <row r="5258" spans="7:8" x14ac:dyDescent="0.3">
      <c r="G5258" s="35">
        <v>5256</v>
      </c>
      <c r="H5258" s="239">
        <f t="shared" ca="1" si="95"/>
        <v>2.637214127546735E-3</v>
      </c>
    </row>
    <row r="5259" spans="7:8" x14ac:dyDescent="0.3">
      <c r="G5259" s="35">
        <v>5257</v>
      </c>
      <c r="H5259" s="239">
        <f t="shared" ca="1" si="95"/>
        <v>-1.1558369284788417E-2</v>
      </c>
    </row>
    <row r="5260" spans="7:8" x14ac:dyDescent="0.3">
      <c r="G5260" s="35">
        <v>5258</v>
      </c>
      <c r="H5260" s="239">
        <f t="shared" ca="1" si="95"/>
        <v>-1.1566890164170139E-2</v>
      </c>
    </row>
    <row r="5261" spans="7:8" x14ac:dyDescent="0.3">
      <c r="G5261" s="35">
        <v>5259</v>
      </c>
      <c r="H5261" s="239">
        <f t="shared" ca="1" si="95"/>
        <v>-3.1357044591544994E-2</v>
      </c>
    </row>
    <row r="5262" spans="7:8" x14ac:dyDescent="0.3">
      <c r="G5262" s="35">
        <v>5260</v>
      </c>
      <c r="H5262" s="239">
        <f t="shared" ca="1" si="95"/>
        <v>7.3494252009533287E-2</v>
      </c>
    </row>
    <row r="5263" spans="7:8" x14ac:dyDescent="0.3">
      <c r="G5263" s="35">
        <v>5261</v>
      </c>
      <c r="H5263" s="239">
        <f t="shared" ca="1" si="95"/>
        <v>4.4286146453243764E-3</v>
      </c>
    </row>
    <row r="5264" spans="7:8" x14ac:dyDescent="0.3">
      <c r="G5264" s="35">
        <v>5262</v>
      </c>
      <c r="H5264" s="239">
        <f t="shared" ca="1" si="95"/>
        <v>1.8551936711999974E-2</v>
      </c>
    </row>
    <row r="5265" spans="7:8" x14ac:dyDescent="0.3">
      <c r="G5265" s="35">
        <v>5263</v>
      </c>
      <c r="H5265" s="239">
        <f t="shared" ca="1" si="95"/>
        <v>-3.897506392294766E-2</v>
      </c>
    </row>
    <row r="5266" spans="7:8" x14ac:dyDescent="0.3">
      <c r="G5266" s="35">
        <v>5264</v>
      </c>
      <c r="H5266" s="239">
        <f t="shared" ca="1" si="95"/>
        <v>8.179594399605708E-3</v>
      </c>
    </row>
    <row r="5267" spans="7:8" x14ac:dyDescent="0.3">
      <c r="G5267" s="35">
        <v>5265</v>
      </c>
      <c r="H5267" s="239">
        <f t="shared" ca="1" si="95"/>
        <v>-4.429118562613036E-2</v>
      </c>
    </row>
    <row r="5268" spans="7:8" x14ac:dyDescent="0.3">
      <c r="G5268" s="35">
        <v>5266</v>
      </c>
      <c r="H5268" s="239">
        <f t="shared" ca="1" si="95"/>
        <v>7.5091982642045921E-3</v>
      </c>
    </row>
    <row r="5269" spans="7:8" x14ac:dyDescent="0.3">
      <c r="G5269" s="35">
        <v>5267</v>
      </c>
      <c r="H5269" s="239">
        <f t="shared" ca="1" si="95"/>
        <v>-2.5164892373955468E-2</v>
      </c>
    </row>
    <row r="5270" spans="7:8" x14ac:dyDescent="0.3">
      <c r="G5270" s="35">
        <v>5268</v>
      </c>
      <c r="H5270" s="239">
        <f t="shared" ca="1" si="95"/>
        <v>3.7197869433595446E-2</v>
      </c>
    </row>
    <row r="5271" spans="7:8" x14ac:dyDescent="0.3">
      <c r="G5271" s="35">
        <v>5269</v>
      </c>
      <c r="H5271" s="239">
        <f t="shared" ca="1" si="95"/>
        <v>-1.6399684963559445E-2</v>
      </c>
    </row>
    <row r="5272" spans="7:8" x14ac:dyDescent="0.3">
      <c r="G5272" s="35">
        <v>5270</v>
      </c>
      <c r="H5272" s="239">
        <f t="shared" ca="1" si="95"/>
        <v>-1.5179363842410657E-3</v>
      </c>
    </row>
    <row r="5273" spans="7:8" x14ac:dyDescent="0.3">
      <c r="G5273" s="35">
        <v>5271</v>
      </c>
      <c r="H5273" s="239">
        <f t="shared" ca="1" si="95"/>
        <v>5.9998251599413986E-2</v>
      </c>
    </row>
    <row r="5274" spans="7:8" x14ac:dyDescent="0.3">
      <c r="G5274" s="35">
        <v>5272</v>
      </c>
      <c r="H5274" s="239">
        <f t="shared" ca="1" si="95"/>
        <v>-1.5557720315366792E-2</v>
      </c>
    </row>
    <row r="5275" spans="7:8" x14ac:dyDescent="0.3">
      <c r="G5275" s="35">
        <v>5273</v>
      </c>
      <c r="H5275" s="239">
        <f t="shared" ca="1" si="95"/>
        <v>2.4422412416013711E-2</v>
      </c>
    </row>
    <row r="5276" spans="7:8" x14ac:dyDescent="0.3">
      <c r="G5276" s="35">
        <v>5274</v>
      </c>
      <c r="H5276" s="239">
        <f t="shared" ca="1" si="95"/>
        <v>2.8969314554872606E-2</v>
      </c>
    </row>
    <row r="5277" spans="7:8" x14ac:dyDescent="0.3">
      <c r="G5277" s="35">
        <v>5275</v>
      </c>
      <c r="H5277" s="239">
        <f t="shared" ca="1" si="95"/>
        <v>1.5998174184221363E-3</v>
      </c>
    </row>
    <row r="5278" spans="7:8" x14ac:dyDescent="0.3">
      <c r="G5278" s="35">
        <v>5276</v>
      </c>
      <c r="H5278" s="239">
        <f t="shared" ca="1" si="95"/>
        <v>1.3208721107892826E-2</v>
      </c>
    </row>
    <row r="5279" spans="7:8" x14ac:dyDescent="0.3">
      <c r="G5279" s="35">
        <v>5277</v>
      </c>
      <c r="H5279" s="239">
        <f t="shared" ca="1" si="95"/>
        <v>2.554384270190033E-2</v>
      </c>
    </row>
    <row r="5280" spans="7:8" x14ac:dyDescent="0.3">
      <c r="G5280" s="35">
        <v>5278</v>
      </c>
      <c r="H5280" s="239">
        <f t="shared" ca="1" si="95"/>
        <v>3.9226942029397111E-3</v>
      </c>
    </row>
    <row r="5281" spans="7:8" x14ac:dyDescent="0.3">
      <c r="G5281" s="35">
        <v>5279</v>
      </c>
      <c r="H5281" s="239">
        <f t="shared" ca="1" si="95"/>
        <v>-6.1045813651755161E-3</v>
      </c>
    </row>
    <row r="5282" spans="7:8" x14ac:dyDescent="0.3">
      <c r="G5282" s="35">
        <v>5280</v>
      </c>
      <c r="H5282" s="239">
        <f t="shared" ca="1" si="95"/>
        <v>-2.7551233126361704E-2</v>
      </c>
    </row>
    <row r="5283" spans="7:8" x14ac:dyDescent="0.3">
      <c r="G5283" s="35">
        <v>5281</v>
      </c>
      <c r="H5283" s="239">
        <f t="shared" ca="1" si="95"/>
        <v>1.6508795793836354E-2</v>
      </c>
    </row>
    <row r="5284" spans="7:8" x14ac:dyDescent="0.3">
      <c r="G5284" s="35">
        <v>5282</v>
      </c>
      <c r="H5284" s="239">
        <f t="shared" ca="1" si="95"/>
        <v>-4.5580658143197774E-3</v>
      </c>
    </row>
    <row r="5285" spans="7:8" x14ac:dyDescent="0.3">
      <c r="G5285" s="35">
        <v>5283</v>
      </c>
      <c r="H5285" s="239">
        <f t="shared" ca="1" si="95"/>
        <v>1.7038981569861049E-2</v>
      </c>
    </row>
    <row r="5286" spans="7:8" x14ac:dyDescent="0.3">
      <c r="G5286" s="35">
        <v>5284</v>
      </c>
      <c r="H5286" s="239">
        <f t="shared" ca="1" si="95"/>
        <v>1.5414944508925929E-2</v>
      </c>
    </row>
    <row r="5287" spans="7:8" x14ac:dyDescent="0.3">
      <c r="G5287" s="35">
        <v>5285</v>
      </c>
      <c r="H5287" s="239">
        <f t="shared" ca="1" si="95"/>
        <v>-1.7726763873150246E-2</v>
      </c>
    </row>
    <row r="5288" spans="7:8" x14ac:dyDescent="0.3">
      <c r="G5288" s="35">
        <v>5286</v>
      </c>
      <c r="H5288" s="239">
        <f t="shared" ca="1" si="95"/>
        <v>-6.7865682340218336E-2</v>
      </c>
    </row>
    <row r="5289" spans="7:8" x14ac:dyDescent="0.3">
      <c r="G5289" s="35">
        <v>5287</v>
      </c>
      <c r="H5289" s="239">
        <f t="shared" ca="1" si="95"/>
        <v>-2.7968551568291911E-2</v>
      </c>
    </row>
    <row r="5290" spans="7:8" x14ac:dyDescent="0.3">
      <c r="G5290" s="35">
        <v>5288</v>
      </c>
      <c r="H5290" s="239">
        <f t="shared" ca="1" si="95"/>
        <v>9.6019843313917691E-3</v>
      </c>
    </row>
    <row r="5291" spans="7:8" x14ac:dyDescent="0.3">
      <c r="G5291" s="35">
        <v>5289</v>
      </c>
      <c r="H5291" s="239">
        <f t="shared" ca="1" si="95"/>
        <v>8.8471685059747611E-3</v>
      </c>
    </row>
    <row r="5292" spans="7:8" x14ac:dyDescent="0.3">
      <c r="G5292" s="35">
        <v>5290</v>
      </c>
      <c r="H5292" s="239">
        <f t="shared" ca="1" si="95"/>
        <v>5.5308376402349931E-2</v>
      </c>
    </row>
    <row r="5293" spans="7:8" x14ac:dyDescent="0.3">
      <c r="G5293" s="35">
        <v>5291</v>
      </c>
      <c r="H5293" s="239">
        <f t="shared" ca="1" si="95"/>
        <v>-3.6454671668501387E-2</v>
      </c>
    </row>
    <row r="5294" spans="7:8" x14ac:dyDescent="0.3">
      <c r="G5294" s="35">
        <v>5292</v>
      </c>
      <c r="H5294" s="239">
        <f t="shared" ca="1" si="95"/>
        <v>-2.5902133882034665E-2</v>
      </c>
    </row>
    <row r="5295" spans="7:8" x14ac:dyDescent="0.3">
      <c r="G5295" s="35">
        <v>5293</v>
      </c>
      <c r="H5295" s="239">
        <f t="shared" ca="1" si="95"/>
        <v>2.2667416692358579E-2</v>
      </c>
    </row>
    <row r="5296" spans="7:8" x14ac:dyDescent="0.3">
      <c r="G5296" s="35">
        <v>5294</v>
      </c>
      <c r="H5296" s="239">
        <f t="shared" ca="1" si="95"/>
        <v>-4.1557973463484808E-4</v>
      </c>
    </row>
    <row r="5297" spans="7:8" x14ac:dyDescent="0.3">
      <c r="G5297" s="35">
        <v>5295</v>
      </c>
      <c r="H5297" s="239">
        <f t="shared" ca="1" si="95"/>
        <v>6.1528277671352966E-2</v>
      </c>
    </row>
    <row r="5298" spans="7:8" x14ac:dyDescent="0.3">
      <c r="G5298" s="35">
        <v>5296</v>
      </c>
      <c r="H5298" s="239">
        <f t="shared" ca="1" si="95"/>
        <v>-1.0685701017459324E-2</v>
      </c>
    </row>
    <row r="5299" spans="7:8" x14ac:dyDescent="0.3">
      <c r="G5299" s="35">
        <v>5297</v>
      </c>
      <c r="H5299" s="239">
        <f t="shared" ca="1" si="95"/>
        <v>-2.3377532322654122E-2</v>
      </c>
    </row>
    <row r="5300" spans="7:8" x14ac:dyDescent="0.3">
      <c r="G5300" s="35">
        <v>5298</v>
      </c>
      <c r="H5300" s="239">
        <f t="shared" ca="1" si="95"/>
        <v>3.2254054174809525E-2</v>
      </c>
    </row>
    <row r="5301" spans="7:8" x14ac:dyDescent="0.3">
      <c r="G5301" s="35">
        <v>5299</v>
      </c>
      <c r="H5301" s="239">
        <f t="shared" ca="1" si="95"/>
        <v>-3.0165740868151984E-2</v>
      </c>
    </row>
    <row r="5302" spans="7:8" x14ac:dyDescent="0.3">
      <c r="G5302" s="35">
        <v>5300</v>
      </c>
      <c r="H5302" s="239">
        <f t="shared" ca="1" si="95"/>
        <v>4.466660156840388E-2</v>
      </c>
    </row>
    <row r="5303" spans="7:8" x14ac:dyDescent="0.3">
      <c r="G5303" s="35">
        <v>5301</v>
      </c>
      <c r="H5303" s="239">
        <f t="shared" ca="1" si="95"/>
        <v>1.4359723136768234E-3</v>
      </c>
    </row>
    <row r="5304" spans="7:8" x14ac:dyDescent="0.3">
      <c r="G5304" s="35">
        <v>5302</v>
      </c>
      <c r="H5304" s="239">
        <f t="shared" ca="1" si="95"/>
        <v>2.5128921412657313E-2</v>
      </c>
    </row>
    <row r="5305" spans="7:8" x14ac:dyDescent="0.3">
      <c r="G5305" s="35">
        <v>5303</v>
      </c>
      <c r="H5305" s="239">
        <f t="shared" ca="1" si="95"/>
        <v>-3.0530363609357476E-2</v>
      </c>
    </row>
    <row r="5306" spans="7:8" x14ac:dyDescent="0.3">
      <c r="G5306" s="35">
        <v>5304</v>
      </c>
      <c r="H5306" s="239">
        <f t="shared" ca="1" si="95"/>
        <v>-1.4249958532984618E-2</v>
      </c>
    </row>
    <row r="5307" spans="7:8" x14ac:dyDescent="0.3">
      <c r="G5307" s="35">
        <v>5305</v>
      </c>
      <c r="H5307" s="239">
        <f t="shared" ca="1" si="95"/>
        <v>9.2315919013581541E-4</v>
      </c>
    </row>
    <row r="5308" spans="7:8" x14ac:dyDescent="0.3">
      <c r="G5308" s="35">
        <v>5306</v>
      </c>
      <c r="H5308" s="239">
        <f t="shared" ca="1" si="95"/>
        <v>2.5045202841351682E-2</v>
      </c>
    </row>
    <row r="5309" spans="7:8" x14ac:dyDescent="0.3">
      <c r="G5309" s="35">
        <v>5307</v>
      </c>
      <c r="H5309" s="239">
        <f t="shared" ca="1" si="95"/>
        <v>-1.5979416609781947E-2</v>
      </c>
    </row>
    <row r="5310" spans="7:8" x14ac:dyDescent="0.3">
      <c r="G5310" s="35">
        <v>5308</v>
      </c>
      <c r="H5310" s="239">
        <f t="shared" ca="1" si="95"/>
        <v>1.0009462747624206E-2</v>
      </c>
    </row>
    <row r="5311" spans="7:8" x14ac:dyDescent="0.3">
      <c r="G5311" s="35">
        <v>5309</v>
      </c>
      <c r="H5311" s="239">
        <f t="shared" ca="1" si="95"/>
        <v>6.3352560465389993E-2</v>
      </c>
    </row>
    <row r="5312" spans="7:8" x14ac:dyDescent="0.3">
      <c r="G5312" s="35">
        <v>5310</v>
      </c>
      <c r="H5312" s="239">
        <f t="shared" ca="1" si="95"/>
        <v>-2.5547133180006359E-3</v>
      </c>
    </row>
    <row r="5313" spans="7:8" x14ac:dyDescent="0.3">
      <c r="G5313" s="35">
        <v>5311</v>
      </c>
      <c r="H5313" s="239">
        <f t="shared" ca="1" si="95"/>
        <v>-7.3291392671118172E-2</v>
      </c>
    </row>
    <row r="5314" spans="7:8" x14ac:dyDescent="0.3">
      <c r="G5314" s="35">
        <v>5312</v>
      </c>
      <c r="H5314" s="239">
        <f t="shared" ca="1" si="95"/>
        <v>4.8065481872312091E-2</v>
      </c>
    </row>
    <row r="5315" spans="7:8" x14ac:dyDescent="0.3">
      <c r="G5315" s="35">
        <v>5313</v>
      </c>
      <c r="H5315" s="239">
        <f t="shared" ca="1" si="95"/>
        <v>-2.4939777102136303E-2</v>
      </c>
    </row>
    <row r="5316" spans="7:8" x14ac:dyDescent="0.3">
      <c r="G5316" s="35">
        <v>5314</v>
      </c>
      <c r="H5316" s="239">
        <f t="shared" ref="H5316:H5379" ca="1" si="96">_xlfn.NORM.INV(RAND(),N$5,N$6)</f>
        <v>-1.8278171492097013E-3</v>
      </c>
    </row>
    <row r="5317" spans="7:8" x14ac:dyDescent="0.3">
      <c r="G5317" s="35">
        <v>5315</v>
      </c>
      <c r="H5317" s="239">
        <f t="shared" ca="1" si="96"/>
        <v>-1.3238837350044132E-2</v>
      </c>
    </row>
    <row r="5318" spans="7:8" x14ac:dyDescent="0.3">
      <c r="G5318" s="35">
        <v>5316</v>
      </c>
      <c r="H5318" s="239">
        <f t="shared" ca="1" si="96"/>
        <v>1.7539821514589687E-3</v>
      </c>
    </row>
    <row r="5319" spans="7:8" x14ac:dyDescent="0.3">
      <c r="G5319" s="35">
        <v>5317</v>
      </c>
      <c r="H5319" s="239">
        <f t="shared" ca="1" si="96"/>
        <v>3.2046442590209057E-2</v>
      </c>
    </row>
    <row r="5320" spans="7:8" x14ac:dyDescent="0.3">
      <c r="G5320" s="35">
        <v>5318</v>
      </c>
      <c r="H5320" s="239">
        <f t="shared" ca="1" si="96"/>
        <v>-4.8961805916210535E-2</v>
      </c>
    </row>
    <row r="5321" spans="7:8" x14ac:dyDescent="0.3">
      <c r="G5321" s="35">
        <v>5319</v>
      </c>
      <c r="H5321" s="239">
        <f t="shared" ca="1" si="96"/>
        <v>1.2631152674315808E-3</v>
      </c>
    </row>
    <row r="5322" spans="7:8" x14ac:dyDescent="0.3">
      <c r="G5322" s="35">
        <v>5320</v>
      </c>
      <c r="H5322" s="239">
        <f t="shared" ca="1" si="96"/>
        <v>-3.1893132108587942E-2</v>
      </c>
    </row>
    <row r="5323" spans="7:8" x14ac:dyDescent="0.3">
      <c r="G5323" s="35">
        <v>5321</v>
      </c>
      <c r="H5323" s="239">
        <f t="shared" ca="1" si="96"/>
        <v>1.5015596476631931E-2</v>
      </c>
    </row>
    <row r="5324" spans="7:8" x14ac:dyDescent="0.3">
      <c r="G5324" s="35">
        <v>5322</v>
      </c>
      <c r="H5324" s="239">
        <f t="shared" ca="1" si="96"/>
        <v>1.1106110284228105E-2</v>
      </c>
    </row>
    <row r="5325" spans="7:8" x14ac:dyDescent="0.3">
      <c r="G5325" s="35">
        <v>5323</v>
      </c>
      <c r="H5325" s="239">
        <f t="shared" ca="1" si="96"/>
        <v>-1.6170975936011599E-2</v>
      </c>
    </row>
    <row r="5326" spans="7:8" x14ac:dyDescent="0.3">
      <c r="G5326" s="35">
        <v>5324</v>
      </c>
      <c r="H5326" s="239">
        <f t="shared" ca="1" si="96"/>
        <v>-4.3734059412092283E-2</v>
      </c>
    </row>
    <row r="5327" spans="7:8" x14ac:dyDescent="0.3">
      <c r="G5327" s="35">
        <v>5325</v>
      </c>
      <c r="H5327" s="239">
        <f t="shared" ca="1" si="96"/>
        <v>-3.3577205547754091E-2</v>
      </c>
    </row>
    <row r="5328" spans="7:8" x14ac:dyDescent="0.3">
      <c r="G5328" s="35">
        <v>5326</v>
      </c>
      <c r="H5328" s="239">
        <f t="shared" ca="1" si="96"/>
        <v>-2.1023731567951925E-2</v>
      </c>
    </row>
    <row r="5329" spans="7:8" x14ac:dyDescent="0.3">
      <c r="G5329" s="35">
        <v>5327</v>
      </c>
      <c r="H5329" s="239">
        <f t="shared" ca="1" si="96"/>
        <v>-1.3533784371230109E-2</v>
      </c>
    </row>
    <row r="5330" spans="7:8" x14ac:dyDescent="0.3">
      <c r="G5330" s="35">
        <v>5328</v>
      </c>
      <c r="H5330" s="239">
        <f t="shared" ca="1" si="96"/>
        <v>3.3654021169810963E-2</v>
      </c>
    </row>
    <row r="5331" spans="7:8" x14ac:dyDescent="0.3">
      <c r="G5331" s="35">
        <v>5329</v>
      </c>
      <c r="H5331" s="239">
        <f t="shared" ca="1" si="96"/>
        <v>-5.6984320626912138E-2</v>
      </c>
    </row>
    <row r="5332" spans="7:8" x14ac:dyDescent="0.3">
      <c r="G5332" s="35">
        <v>5330</v>
      </c>
      <c r="H5332" s="239">
        <f t="shared" ca="1" si="96"/>
        <v>3.8975295938732751E-2</v>
      </c>
    </row>
    <row r="5333" spans="7:8" x14ac:dyDescent="0.3">
      <c r="G5333" s="35">
        <v>5331</v>
      </c>
      <c r="H5333" s="239">
        <f t="shared" ca="1" si="96"/>
        <v>-1.1663738515162093E-2</v>
      </c>
    </row>
    <row r="5334" spans="7:8" x14ac:dyDescent="0.3">
      <c r="G5334" s="35">
        <v>5332</v>
      </c>
      <c r="H5334" s="239">
        <f t="shared" ca="1" si="96"/>
        <v>1.4012191007759644E-2</v>
      </c>
    </row>
    <row r="5335" spans="7:8" x14ac:dyDescent="0.3">
      <c r="G5335" s="35">
        <v>5333</v>
      </c>
      <c r="H5335" s="239">
        <f t="shared" ca="1" si="96"/>
        <v>-1.596052357782218E-2</v>
      </c>
    </row>
    <row r="5336" spans="7:8" x14ac:dyDescent="0.3">
      <c r="G5336" s="35">
        <v>5334</v>
      </c>
      <c r="H5336" s="239">
        <f t="shared" ca="1" si="96"/>
        <v>9.1327736631741999E-3</v>
      </c>
    </row>
    <row r="5337" spans="7:8" x14ac:dyDescent="0.3">
      <c r="G5337" s="35">
        <v>5335</v>
      </c>
      <c r="H5337" s="239">
        <f t="shared" ca="1" si="96"/>
        <v>2.2560989054258445E-2</v>
      </c>
    </row>
    <row r="5338" spans="7:8" x14ac:dyDescent="0.3">
      <c r="G5338" s="35">
        <v>5336</v>
      </c>
      <c r="H5338" s="239">
        <f t="shared" ca="1" si="96"/>
        <v>-1.0713309446373494E-2</v>
      </c>
    </row>
    <row r="5339" spans="7:8" x14ac:dyDescent="0.3">
      <c r="G5339" s="35">
        <v>5337</v>
      </c>
      <c r="H5339" s="239">
        <f t="shared" ca="1" si="96"/>
        <v>9.220378154835715E-3</v>
      </c>
    </row>
    <row r="5340" spans="7:8" x14ac:dyDescent="0.3">
      <c r="G5340" s="35">
        <v>5338</v>
      </c>
      <c r="H5340" s="239">
        <f t="shared" ca="1" si="96"/>
        <v>1.9654110197442412E-2</v>
      </c>
    </row>
    <row r="5341" spans="7:8" x14ac:dyDescent="0.3">
      <c r="G5341" s="35">
        <v>5339</v>
      </c>
      <c r="H5341" s="239">
        <f t="shared" ca="1" si="96"/>
        <v>-2.529714789300818E-2</v>
      </c>
    </row>
    <row r="5342" spans="7:8" x14ac:dyDescent="0.3">
      <c r="G5342" s="35">
        <v>5340</v>
      </c>
      <c r="H5342" s="239">
        <f t="shared" ca="1" si="96"/>
        <v>-6.5505346209190976E-2</v>
      </c>
    </row>
    <row r="5343" spans="7:8" x14ac:dyDescent="0.3">
      <c r="G5343" s="35">
        <v>5341</v>
      </c>
      <c r="H5343" s="239">
        <f t="shared" ca="1" si="96"/>
        <v>4.6967154420996082E-2</v>
      </c>
    </row>
    <row r="5344" spans="7:8" x14ac:dyDescent="0.3">
      <c r="G5344" s="35">
        <v>5342</v>
      </c>
      <c r="H5344" s="239">
        <f t="shared" ca="1" si="96"/>
        <v>-4.6271941095744382E-2</v>
      </c>
    </row>
    <row r="5345" spans="7:8" x14ac:dyDescent="0.3">
      <c r="G5345" s="35">
        <v>5343</v>
      </c>
      <c r="H5345" s="239">
        <f t="shared" ca="1" si="96"/>
        <v>2.3111290668030377E-2</v>
      </c>
    </row>
    <row r="5346" spans="7:8" x14ac:dyDescent="0.3">
      <c r="G5346" s="35">
        <v>5344</v>
      </c>
      <c r="H5346" s="239">
        <f t="shared" ca="1" si="96"/>
        <v>-4.687712973358342E-3</v>
      </c>
    </row>
    <row r="5347" spans="7:8" x14ac:dyDescent="0.3">
      <c r="G5347" s="35">
        <v>5345</v>
      </c>
      <c r="H5347" s="239">
        <f t="shared" ca="1" si="96"/>
        <v>5.8904387546827905E-2</v>
      </c>
    </row>
    <row r="5348" spans="7:8" x14ac:dyDescent="0.3">
      <c r="G5348" s="35">
        <v>5346</v>
      </c>
      <c r="H5348" s="239">
        <f t="shared" ca="1" si="96"/>
        <v>1.9426001715268485E-2</v>
      </c>
    </row>
    <row r="5349" spans="7:8" x14ac:dyDescent="0.3">
      <c r="G5349" s="35">
        <v>5347</v>
      </c>
      <c r="H5349" s="239">
        <f t="shared" ca="1" si="96"/>
        <v>2.657607375698257E-3</v>
      </c>
    </row>
    <row r="5350" spans="7:8" x14ac:dyDescent="0.3">
      <c r="G5350" s="35">
        <v>5348</v>
      </c>
      <c r="H5350" s="239">
        <f t="shared" ca="1" si="96"/>
        <v>-2.607476646583624E-2</v>
      </c>
    </row>
    <row r="5351" spans="7:8" x14ac:dyDescent="0.3">
      <c r="G5351" s="35">
        <v>5349</v>
      </c>
      <c r="H5351" s="239">
        <f t="shared" ca="1" si="96"/>
        <v>-1.6730328057026123E-2</v>
      </c>
    </row>
    <row r="5352" spans="7:8" x14ac:dyDescent="0.3">
      <c r="G5352" s="35">
        <v>5350</v>
      </c>
      <c r="H5352" s="239">
        <f t="shared" ca="1" si="96"/>
        <v>-1.9665147448754906E-2</v>
      </c>
    </row>
    <row r="5353" spans="7:8" x14ac:dyDescent="0.3">
      <c r="G5353" s="35">
        <v>5351</v>
      </c>
      <c r="H5353" s="239">
        <f t="shared" ca="1" si="96"/>
        <v>-6.7914938248591454E-3</v>
      </c>
    </row>
    <row r="5354" spans="7:8" x14ac:dyDescent="0.3">
      <c r="G5354" s="35">
        <v>5352</v>
      </c>
      <c r="H5354" s="239">
        <f t="shared" ca="1" si="96"/>
        <v>-9.1338274199827263E-3</v>
      </c>
    </row>
    <row r="5355" spans="7:8" x14ac:dyDescent="0.3">
      <c r="G5355" s="35">
        <v>5353</v>
      </c>
      <c r="H5355" s="239">
        <f t="shared" ca="1" si="96"/>
        <v>-0.1004245853096086</v>
      </c>
    </row>
    <row r="5356" spans="7:8" x14ac:dyDescent="0.3">
      <c r="G5356" s="35">
        <v>5354</v>
      </c>
      <c r="H5356" s="239">
        <f t="shared" ca="1" si="96"/>
        <v>6.0296294872982409E-2</v>
      </c>
    </row>
    <row r="5357" spans="7:8" x14ac:dyDescent="0.3">
      <c r="G5357" s="35">
        <v>5355</v>
      </c>
      <c r="H5357" s="239">
        <f t="shared" ca="1" si="96"/>
        <v>-3.0871292679120577E-2</v>
      </c>
    </row>
    <row r="5358" spans="7:8" x14ac:dyDescent="0.3">
      <c r="G5358" s="35">
        <v>5356</v>
      </c>
      <c r="H5358" s="239">
        <f t="shared" ca="1" si="96"/>
        <v>-1.9865825941783568E-2</v>
      </c>
    </row>
    <row r="5359" spans="7:8" x14ac:dyDescent="0.3">
      <c r="G5359" s="35">
        <v>5357</v>
      </c>
      <c r="H5359" s="239">
        <f t="shared" ca="1" si="96"/>
        <v>-8.9211171456494223E-3</v>
      </c>
    </row>
    <row r="5360" spans="7:8" x14ac:dyDescent="0.3">
      <c r="G5360" s="35">
        <v>5358</v>
      </c>
      <c r="H5360" s="239">
        <f t="shared" ca="1" si="96"/>
        <v>-1.5608011105107723E-2</v>
      </c>
    </row>
    <row r="5361" spans="7:8" x14ac:dyDescent="0.3">
      <c r="G5361" s="35">
        <v>5359</v>
      </c>
      <c r="H5361" s="239">
        <f t="shared" ca="1" si="96"/>
        <v>-2.7884533194636619E-2</v>
      </c>
    </row>
    <row r="5362" spans="7:8" x14ac:dyDescent="0.3">
      <c r="G5362" s="35">
        <v>5360</v>
      </c>
      <c r="H5362" s="239">
        <f t="shared" ca="1" si="96"/>
        <v>-3.1175431952662026E-2</v>
      </c>
    </row>
    <row r="5363" spans="7:8" x14ac:dyDescent="0.3">
      <c r="G5363" s="35">
        <v>5361</v>
      </c>
      <c r="H5363" s="239">
        <f t="shared" ca="1" si="96"/>
        <v>1.4602564244452502E-2</v>
      </c>
    </row>
    <row r="5364" spans="7:8" x14ac:dyDescent="0.3">
      <c r="G5364" s="35">
        <v>5362</v>
      </c>
      <c r="H5364" s="239">
        <f t="shared" ca="1" si="96"/>
        <v>1.3749270448347711E-2</v>
      </c>
    </row>
    <row r="5365" spans="7:8" x14ac:dyDescent="0.3">
      <c r="G5365" s="35">
        <v>5363</v>
      </c>
      <c r="H5365" s="239">
        <f t="shared" ca="1" si="96"/>
        <v>3.5499086959426322E-2</v>
      </c>
    </row>
    <row r="5366" spans="7:8" x14ac:dyDescent="0.3">
      <c r="G5366" s="35">
        <v>5364</v>
      </c>
      <c r="H5366" s="239">
        <f t="shared" ca="1" si="96"/>
        <v>-3.5594032220498874E-2</v>
      </c>
    </row>
    <row r="5367" spans="7:8" x14ac:dyDescent="0.3">
      <c r="G5367" s="35">
        <v>5365</v>
      </c>
      <c r="H5367" s="239">
        <f t="shared" ca="1" si="96"/>
        <v>-1.7883203412238372E-2</v>
      </c>
    </row>
    <row r="5368" spans="7:8" x14ac:dyDescent="0.3">
      <c r="G5368" s="35">
        <v>5366</v>
      </c>
      <c r="H5368" s="239">
        <f t="shared" ca="1" si="96"/>
        <v>1.818141859614102E-2</v>
      </c>
    </row>
    <row r="5369" spans="7:8" x14ac:dyDescent="0.3">
      <c r="G5369" s="35">
        <v>5367</v>
      </c>
      <c r="H5369" s="239">
        <f t="shared" ca="1" si="96"/>
        <v>1.37504693190546E-2</v>
      </c>
    </row>
    <row r="5370" spans="7:8" x14ac:dyDescent="0.3">
      <c r="G5370" s="35">
        <v>5368</v>
      </c>
      <c r="H5370" s="239">
        <f t="shared" ca="1" si="96"/>
        <v>1.6959571261467639E-2</v>
      </c>
    </row>
    <row r="5371" spans="7:8" x14ac:dyDescent="0.3">
      <c r="G5371" s="35">
        <v>5369</v>
      </c>
      <c r="H5371" s="239">
        <f t="shared" ca="1" si="96"/>
        <v>-5.2451636923724454E-2</v>
      </c>
    </row>
    <row r="5372" spans="7:8" x14ac:dyDescent="0.3">
      <c r="G5372" s="35">
        <v>5370</v>
      </c>
      <c r="H5372" s="239">
        <f t="shared" ca="1" si="96"/>
        <v>3.4084255615965842E-2</v>
      </c>
    </row>
    <row r="5373" spans="7:8" x14ac:dyDescent="0.3">
      <c r="G5373" s="35">
        <v>5371</v>
      </c>
      <c r="H5373" s="239">
        <f t="shared" ca="1" si="96"/>
        <v>-1.1916329492085435E-2</v>
      </c>
    </row>
    <row r="5374" spans="7:8" x14ac:dyDescent="0.3">
      <c r="G5374" s="35">
        <v>5372</v>
      </c>
      <c r="H5374" s="239">
        <f t="shared" ca="1" si="96"/>
        <v>3.1452656488454342E-2</v>
      </c>
    </row>
    <row r="5375" spans="7:8" x14ac:dyDescent="0.3">
      <c r="G5375" s="35">
        <v>5373</v>
      </c>
      <c r="H5375" s="239">
        <f t="shared" ca="1" si="96"/>
        <v>3.5450713055943925E-2</v>
      </c>
    </row>
    <row r="5376" spans="7:8" x14ac:dyDescent="0.3">
      <c r="G5376" s="35">
        <v>5374</v>
      </c>
      <c r="H5376" s="239">
        <f t="shared" ca="1" si="96"/>
        <v>-5.230740550815384E-2</v>
      </c>
    </row>
    <row r="5377" spans="7:8" x14ac:dyDescent="0.3">
      <c r="G5377" s="35">
        <v>5375</v>
      </c>
      <c r="H5377" s="239">
        <f t="shared" ca="1" si="96"/>
        <v>-3.2433400626648802E-3</v>
      </c>
    </row>
    <row r="5378" spans="7:8" x14ac:dyDescent="0.3">
      <c r="G5378" s="35">
        <v>5376</v>
      </c>
      <c r="H5378" s="239">
        <f t="shared" ca="1" si="96"/>
        <v>-9.0968599927291643E-2</v>
      </c>
    </row>
    <row r="5379" spans="7:8" x14ac:dyDescent="0.3">
      <c r="G5379" s="35">
        <v>5377</v>
      </c>
      <c r="H5379" s="239">
        <f t="shared" ca="1" si="96"/>
        <v>7.4358265371321621E-3</v>
      </c>
    </row>
    <row r="5380" spans="7:8" x14ac:dyDescent="0.3">
      <c r="G5380" s="35">
        <v>5378</v>
      </c>
      <c r="H5380" s="239">
        <f t="shared" ref="H5380:H5443" ca="1" si="97">_xlfn.NORM.INV(RAND(),N$5,N$6)</f>
        <v>-3.5360742443567662E-2</v>
      </c>
    </row>
    <row r="5381" spans="7:8" x14ac:dyDescent="0.3">
      <c r="G5381" s="35">
        <v>5379</v>
      </c>
      <c r="H5381" s="239">
        <f t="shared" ca="1" si="97"/>
        <v>7.5915628424769741E-3</v>
      </c>
    </row>
    <row r="5382" spans="7:8" x14ac:dyDescent="0.3">
      <c r="G5382" s="35">
        <v>5380</v>
      </c>
      <c r="H5382" s="239">
        <f t="shared" ca="1" si="97"/>
        <v>4.5731523283465379E-2</v>
      </c>
    </row>
    <row r="5383" spans="7:8" x14ac:dyDescent="0.3">
      <c r="G5383" s="35">
        <v>5381</v>
      </c>
      <c r="H5383" s="239">
        <f t="shared" ca="1" si="97"/>
        <v>-5.9369969351481228E-2</v>
      </c>
    </row>
    <row r="5384" spans="7:8" x14ac:dyDescent="0.3">
      <c r="G5384" s="35">
        <v>5382</v>
      </c>
      <c r="H5384" s="239">
        <f t="shared" ca="1" si="97"/>
        <v>-2.3570487045763793E-2</v>
      </c>
    </row>
    <row r="5385" spans="7:8" x14ac:dyDescent="0.3">
      <c r="G5385" s="35">
        <v>5383</v>
      </c>
      <c r="H5385" s="239">
        <f t="shared" ca="1" si="97"/>
        <v>1.021063097909216E-2</v>
      </c>
    </row>
    <row r="5386" spans="7:8" x14ac:dyDescent="0.3">
      <c r="G5386" s="35">
        <v>5384</v>
      </c>
      <c r="H5386" s="239">
        <f t="shared" ca="1" si="97"/>
        <v>-7.936564838804834E-2</v>
      </c>
    </row>
    <row r="5387" spans="7:8" x14ac:dyDescent="0.3">
      <c r="G5387" s="35">
        <v>5385</v>
      </c>
      <c r="H5387" s="239">
        <f t="shared" ca="1" si="97"/>
        <v>-2.5346542497153078E-3</v>
      </c>
    </row>
    <row r="5388" spans="7:8" x14ac:dyDescent="0.3">
      <c r="G5388" s="35">
        <v>5386</v>
      </c>
      <c r="H5388" s="239">
        <f t="shared" ca="1" si="97"/>
        <v>-3.0682689843423736E-2</v>
      </c>
    </row>
    <row r="5389" spans="7:8" x14ac:dyDescent="0.3">
      <c r="G5389" s="35">
        <v>5387</v>
      </c>
      <c r="H5389" s="239">
        <f t="shared" ca="1" si="97"/>
        <v>7.7970338039954915E-2</v>
      </c>
    </row>
    <row r="5390" spans="7:8" x14ac:dyDescent="0.3">
      <c r="G5390" s="35">
        <v>5388</v>
      </c>
      <c r="H5390" s="239">
        <f t="shared" ca="1" si="97"/>
        <v>6.4764870950191102E-3</v>
      </c>
    </row>
    <row r="5391" spans="7:8" x14ac:dyDescent="0.3">
      <c r="G5391" s="35">
        <v>5389</v>
      </c>
      <c r="H5391" s="239">
        <f t="shared" ca="1" si="97"/>
        <v>2.2331808109961847E-2</v>
      </c>
    </row>
    <row r="5392" spans="7:8" x14ac:dyDescent="0.3">
      <c r="G5392" s="35">
        <v>5390</v>
      </c>
      <c r="H5392" s="239">
        <f t="shared" ca="1" si="97"/>
        <v>-6.390067093070706E-2</v>
      </c>
    </row>
    <row r="5393" spans="7:8" x14ac:dyDescent="0.3">
      <c r="G5393" s="35">
        <v>5391</v>
      </c>
      <c r="H5393" s="239">
        <f t="shared" ca="1" si="97"/>
        <v>3.1025502039857152E-2</v>
      </c>
    </row>
    <row r="5394" spans="7:8" x14ac:dyDescent="0.3">
      <c r="G5394" s="35">
        <v>5392</v>
      </c>
      <c r="H5394" s="239">
        <f t="shared" ca="1" si="97"/>
        <v>6.5115108540692593E-2</v>
      </c>
    </row>
    <row r="5395" spans="7:8" x14ac:dyDescent="0.3">
      <c r="G5395" s="35">
        <v>5393</v>
      </c>
      <c r="H5395" s="239">
        <f t="shared" ca="1" si="97"/>
        <v>-4.8371894833817682E-3</v>
      </c>
    </row>
    <row r="5396" spans="7:8" x14ac:dyDescent="0.3">
      <c r="G5396" s="35">
        <v>5394</v>
      </c>
      <c r="H5396" s="239">
        <f t="shared" ca="1" si="97"/>
        <v>-1.2828898951805816E-2</v>
      </c>
    </row>
    <row r="5397" spans="7:8" x14ac:dyDescent="0.3">
      <c r="G5397" s="35">
        <v>5395</v>
      </c>
      <c r="H5397" s="239">
        <f t="shared" ca="1" si="97"/>
        <v>5.3298817632070936E-2</v>
      </c>
    </row>
    <row r="5398" spans="7:8" x14ac:dyDescent="0.3">
      <c r="G5398" s="35">
        <v>5396</v>
      </c>
      <c r="H5398" s="239">
        <f t="shared" ca="1" si="97"/>
        <v>-3.7661754498361051E-3</v>
      </c>
    </row>
    <row r="5399" spans="7:8" x14ac:dyDescent="0.3">
      <c r="G5399" s="35">
        <v>5397</v>
      </c>
      <c r="H5399" s="239">
        <f t="shared" ca="1" si="97"/>
        <v>-2.3227926925492434E-3</v>
      </c>
    </row>
    <row r="5400" spans="7:8" x14ac:dyDescent="0.3">
      <c r="G5400" s="35">
        <v>5398</v>
      </c>
      <c r="H5400" s="239">
        <f t="shared" ca="1" si="97"/>
        <v>-2.5315049215835914E-2</v>
      </c>
    </row>
    <row r="5401" spans="7:8" x14ac:dyDescent="0.3">
      <c r="G5401" s="35">
        <v>5399</v>
      </c>
      <c r="H5401" s="239">
        <f t="shared" ca="1" si="97"/>
        <v>-3.1862518178143319E-2</v>
      </c>
    </row>
    <row r="5402" spans="7:8" x14ac:dyDescent="0.3">
      <c r="G5402" s="35">
        <v>5400</v>
      </c>
      <c r="H5402" s="239">
        <f t="shared" ca="1" si="97"/>
        <v>6.0743068150057422E-2</v>
      </c>
    </row>
    <row r="5403" spans="7:8" x14ac:dyDescent="0.3">
      <c r="G5403" s="35">
        <v>5401</v>
      </c>
      <c r="H5403" s="239">
        <f t="shared" ca="1" si="97"/>
        <v>-4.2131414302996079E-2</v>
      </c>
    </row>
    <row r="5404" spans="7:8" x14ac:dyDescent="0.3">
      <c r="G5404" s="35">
        <v>5402</v>
      </c>
      <c r="H5404" s="239">
        <f t="shared" ca="1" si="97"/>
        <v>-5.3512136162506677E-2</v>
      </c>
    </row>
    <row r="5405" spans="7:8" x14ac:dyDescent="0.3">
      <c r="G5405" s="35">
        <v>5403</v>
      </c>
      <c r="H5405" s="239">
        <f t="shared" ca="1" si="97"/>
        <v>-1.7308585736807706E-2</v>
      </c>
    </row>
    <row r="5406" spans="7:8" x14ac:dyDescent="0.3">
      <c r="G5406" s="35">
        <v>5404</v>
      </c>
      <c r="H5406" s="239">
        <f t="shared" ca="1" si="97"/>
        <v>-3.7000202952073534E-2</v>
      </c>
    </row>
    <row r="5407" spans="7:8" x14ac:dyDescent="0.3">
      <c r="G5407" s="35">
        <v>5405</v>
      </c>
      <c r="H5407" s="239">
        <f t="shared" ca="1" si="97"/>
        <v>8.5507439171212847E-3</v>
      </c>
    </row>
    <row r="5408" spans="7:8" x14ac:dyDescent="0.3">
      <c r="G5408" s="35">
        <v>5406</v>
      </c>
      <c r="H5408" s="239">
        <f t="shared" ca="1" si="97"/>
        <v>-2.4516399232775717E-2</v>
      </c>
    </row>
    <row r="5409" spans="7:8" x14ac:dyDescent="0.3">
      <c r="G5409" s="35">
        <v>5407</v>
      </c>
      <c r="H5409" s="239">
        <f t="shared" ca="1" si="97"/>
        <v>-6.5581607683172796E-2</v>
      </c>
    </row>
    <row r="5410" spans="7:8" x14ac:dyDescent="0.3">
      <c r="G5410" s="35">
        <v>5408</v>
      </c>
      <c r="H5410" s="239">
        <f t="shared" ca="1" si="97"/>
        <v>5.6218426807184045E-3</v>
      </c>
    </row>
    <row r="5411" spans="7:8" x14ac:dyDescent="0.3">
      <c r="G5411" s="35">
        <v>5409</v>
      </c>
      <c r="H5411" s="239">
        <f t="shared" ca="1" si="97"/>
        <v>1.8191302983699354E-2</v>
      </c>
    </row>
    <row r="5412" spans="7:8" x14ac:dyDescent="0.3">
      <c r="G5412" s="35">
        <v>5410</v>
      </c>
      <c r="H5412" s="239">
        <f t="shared" ca="1" si="97"/>
        <v>6.3414973312383221E-3</v>
      </c>
    </row>
    <row r="5413" spans="7:8" x14ac:dyDescent="0.3">
      <c r="G5413" s="35">
        <v>5411</v>
      </c>
      <c r="H5413" s="239">
        <f t="shared" ca="1" si="97"/>
        <v>8.9775690978600789E-3</v>
      </c>
    </row>
    <row r="5414" spans="7:8" x14ac:dyDescent="0.3">
      <c r="G5414" s="35">
        <v>5412</v>
      </c>
      <c r="H5414" s="239">
        <f t="shared" ca="1" si="97"/>
        <v>1.102457645273611E-2</v>
      </c>
    </row>
    <row r="5415" spans="7:8" x14ac:dyDescent="0.3">
      <c r="G5415" s="35">
        <v>5413</v>
      </c>
      <c r="H5415" s="239">
        <f t="shared" ca="1" si="97"/>
        <v>2.5235944664375724E-2</v>
      </c>
    </row>
    <row r="5416" spans="7:8" x14ac:dyDescent="0.3">
      <c r="G5416" s="35">
        <v>5414</v>
      </c>
      <c r="H5416" s="239">
        <f t="shared" ca="1" si="97"/>
        <v>2.4972625353322234E-2</v>
      </c>
    </row>
    <row r="5417" spans="7:8" x14ac:dyDescent="0.3">
      <c r="G5417" s="35">
        <v>5415</v>
      </c>
      <c r="H5417" s="239">
        <f t="shared" ca="1" si="97"/>
        <v>1.7790764824239094E-2</v>
      </c>
    </row>
    <row r="5418" spans="7:8" x14ac:dyDescent="0.3">
      <c r="G5418" s="35">
        <v>5416</v>
      </c>
      <c r="H5418" s="239">
        <f t="shared" ca="1" si="97"/>
        <v>-2.2822799693245913E-2</v>
      </c>
    </row>
    <row r="5419" spans="7:8" x14ac:dyDescent="0.3">
      <c r="G5419" s="35">
        <v>5417</v>
      </c>
      <c r="H5419" s="239">
        <f t="shared" ca="1" si="97"/>
        <v>2.4869329820618562E-2</v>
      </c>
    </row>
    <row r="5420" spans="7:8" x14ac:dyDescent="0.3">
      <c r="G5420" s="35">
        <v>5418</v>
      </c>
      <c r="H5420" s="239">
        <f t="shared" ca="1" si="97"/>
        <v>-5.2885230006422798E-2</v>
      </c>
    </row>
    <row r="5421" spans="7:8" x14ac:dyDescent="0.3">
      <c r="G5421" s="35">
        <v>5419</v>
      </c>
      <c r="H5421" s="239">
        <f t="shared" ca="1" si="97"/>
        <v>-5.6056272854763693E-3</v>
      </c>
    </row>
    <row r="5422" spans="7:8" x14ac:dyDescent="0.3">
      <c r="G5422" s="35">
        <v>5420</v>
      </c>
      <c r="H5422" s="239">
        <f t="shared" ca="1" si="97"/>
        <v>-9.7766521834591405E-3</v>
      </c>
    </row>
    <row r="5423" spans="7:8" x14ac:dyDescent="0.3">
      <c r="G5423" s="35">
        <v>5421</v>
      </c>
      <c r="H5423" s="239">
        <f t="shared" ca="1" si="97"/>
        <v>7.3172375118536873E-2</v>
      </c>
    </row>
    <row r="5424" spans="7:8" x14ac:dyDescent="0.3">
      <c r="G5424" s="35">
        <v>5422</v>
      </c>
      <c r="H5424" s="239">
        <f t="shared" ca="1" si="97"/>
        <v>-1.8163838998370475E-2</v>
      </c>
    </row>
    <row r="5425" spans="7:8" x14ac:dyDescent="0.3">
      <c r="G5425" s="35">
        <v>5423</v>
      </c>
      <c r="H5425" s="239">
        <f t="shared" ca="1" si="97"/>
        <v>-1.3682399305935112E-2</v>
      </c>
    </row>
    <row r="5426" spans="7:8" x14ac:dyDescent="0.3">
      <c r="G5426" s="35">
        <v>5424</v>
      </c>
      <c r="H5426" s="239">
        <f t="shared" ca="1" si="97"/>
        <v>-3.4923348443403154E-2</v>
      </c>
    </row>
    <row r="5427" spans="7:8" x14ac:dyDescent="0.3">
      <c r="G5427" s="35">
        <v>5425</v>
      </c>
      <c r="H5427" s="239">
        <f t="shared" ca="1" si="97"/>
        <v>1.8570988837863223E-2</v>
      </c>
    </row>
    <row r="5428" spans="7:8" x14ac:dyDescent="0.3">
      <c r="G5428" s="35">
        <v>5426</v>
      </c>
      <c r="H5428" s="239">
        <f t="shared" ca="1" si="97"/>
        <v>9.9339743983429638E-2</v>
      </c>
    </row>
    <row r="5429" spans="7:8" x14ac:dyDescent="0.3">
      <c r="G5429" s="35">
        <v>5427</v>
      </c>
      <c r="H5429" s="239">
        <f t="shared" ca="1" si="97"/>
        <v>-2.7555301890888093E-2</v>
      </c>
    </row>
    <row r="5430" spans="7:8" x14ac:dyDescent="0.3">
      <c r="G5430" s="35">
        <v>5428</v>
      </c>
      <c r="H5430" s="239">
        <f t="shared" ca="1" si="97"/>
        <v>-1.0647106211701261E-2</v>
      </c>
    </row>
    <row r="5431" spans="7:8" x14ac:dyDescent="0.3">
      <c r="G5431" s="35">
        <v>5429</v>
      </c>
      <c r="H5431" s="239">
        <f t="shared" ca="1" si="97"/>
        <v>3.5725332274032365E-2</v>
      </c>
    </row>
    <row r="5432" spans="7:8" x14ac:dyDescent="0.3">
      <c r="G5432" s="35">
        <v>5430</v>
      </c>
      <c r="H5432" s="239">
        <f t="shared" ca="1" si="97"/>
        <v>-6.2099714829803596E-3</v>
      </c>
    </row>
    <row r="5433" spans="7:8" x14ac:dyDescent="0.3">
      <c r="G5433" s="35">
        <v>5431</v>
      </c>
      <c r="H5433" s="239">
        <f t="shared" ca="1" si="97"/>
        <v>3.3999325308093138E-2</v>
      </c>
    </row>
    <row r="5434" spans="7:8" x14ac:dyDescent="0.3">
      <c r="G5434" s="35">
        <v>5432</v>
      </c>
      <c r="H5434" s="239">
        <f t="shared" ca="1" si="97"/>
        <v>-3.1979575350284855E-3</v>
      </c>
    </row>
    <row r="5435" spans="7:8" x14ac:dyDescent="0.3">
      <c r="G5435" s="35">
        <v>5433</v>
      </c>
      <c r="H5435" s="239">
        <f t="shared" ca="1" si="97"/>
        <v>2.7110172955561659E-2</v>
      </c>
    </row>
    <row r="5436" spans="7:8" x14ac:dyDescent="0.3">
      <c r="G5436" s="35">
        <v>5434</v>
      </c>
      <c r="H5436" s="239">
        <f t="shared" ca="1" si="97"/>
        <v>-5.9211570486685924E-3</v>
      </c>
    </row>
    <row r="5437" spans="7:8" x14ac:dyDescent="0.3">
      <c r="G5437" s="35">
        <v>5435</v>
      </c>
      <c r="H5437" s="239">
        <f t="shared" ca="1" si="97"/>
        <v>-5.6232093877173978E-3</v>
      </c>
    </row>
    <row r="5438" spans="7:8" x14ac:dyDescent="0.3">
      <c r="G5438" s="35">
        <v>5436</v>
      </c>
      <c r="H5438" s="239">
        <f t="shared" ca="1" si="97"/>
        <v>-1.0099419614551585E-2</v>
      </c>
    </row>
    <row r="5439" spans="7:8" x14ac:dyDescent="0.3">
      <c r="G5439" s="35">
        <v>5437</v>
      </c>
      <c r="H5439" s="239">
        <f t="shared" ca="1" si="97"/>
        <v>-1.4840752428557764E-2</v>
      </c>
    </row>
    <row r="5440" spans="7:8" x14ac:dyDescent="0.3">
      <c r="G5440" s="35">
        <v>5438</v>
      </c>
      <c r="H5440" s="239">
        <f t="shared" ca="1" si="97"/>
        <v>3.3244351188456055E-2</v>
      </c>
    </row>
    <row r="5441" spans="7:8" x14ac:dyDescent="0.3">
      <c r="G5441" s="35">
        <v>5439</v>
      </c>
      <c r="H5441" s="239">
        <f t="shared" ca="1" si="97"/>
        <v>2.984429040738848E-2</v>
      </c>
    </row>
    <row r="5442" spans="7:8" x14ac:dyDescent="0.3">
      <c r="G5442" s="35">
        <v>5440</v>
      </c>
      <c r="H5442" s="239">
        <f t="shared" ca="1" si="97"/>
        <v>-1.3778301936075689E-2</v>
      </c>
    </row>
    <row r="5443" spans="7:8" x14ac:dyDescent="0.3">
      <c r="G5443" s="35">
        <v>5441</v>
      </c>
      <c r="H5443" s="239">
        <f t="shared" ca="1" si="97"/>
        <v>1.5279119699680568E-2</v>
      </c>
    </row>
    <row r="5444" spans="7:8" x14ac:dyDescent="0.3">
      <c r="G5444" s="35">
        <v>5442</v>
      </c>
      <c r="H5444" s="239">
        <f t="shared" ref="H5444:H5507" ca="1" si="98">_xlfn.NORM.INV(RAND(),N$5,N$6)</f>
        <v>-1.0097167273294169E-2</v>
      </c>
    </row>
    <row r="5445" spans="7:8" x14ac:dyDescent="0.3">
      <c r="G5445" s="35">
        <v>5443</v>
      </c>
      <c r="H5445" s="239">
        <f t="shared" ca="1" si="98"/>
        <v>1.4308920668904837E-2</v>
      </c>
    </row>
    <row r="5446" spans="7:8" x14ac:dyDescent="0.3">
      <c r="G5446" s="35">
        <v>5444</v>
      </c>
      <c r="H5446" s="239">
        <f t="shared" ca="1" si="98"/>
        <v>2.619887674667008E-3</v>
      </c>
    </row>
    <row r="5447" spans="7:8" x14ac:dyDescent="0.3">
      <c r="G5447" s="35">
        <v>5445</v>
      </c>
      <c r="H5447" s="239">
        <f t="shared" ca="1" si="98"/>
        <v>1.321521503153044E-2</v>
      </c>
    </row>
    <row r="5448" spans="7:8" x14ac:dyDescent="0.3">
      <c r="G5448" s="35">
        <v>5446</v>
      </c>
      <c r="H5448" s="239">
        <f t="shared" ca="1" si="98"/>
        <v>6.7852055532186288E-3</v>
      </c>
    </row>
    <row r="5449" spans="7:8" x14ac:dyDescent="0.3">
      <c r="G5449" s="35">
        <v>5447</v>
      </c>
      <c r="H5449" s="239">
        <f t="shared" ca="1" si="98"/>
        <v>-1.7114458512052674E-2</v>
      </c>
    </row>
    <row r="5450" spans="7:8" x14ac:dyDescent="0.3">
      <c r="G5450" s="35">
        <v>5448</v>
      </c>
      <c r="H5450" s="239">
        <f t="shared" ca="1" si="98"/>
        <v>-3.5374608774657E-2</v>
      </c>
    </row>
    <row r="5451" spans="7:8" x14ac:dyDescent="0.3">
      <c r="G5451" s="35">
        <v>5449</v>
      </c>
      <c r="H5451" s="239">
        <f t="shared" ca="1" si="98"/>
        <v>-7.3244843634215712E-2</v>
      </c>
    </row>
    <row r="5452" spans="7:8" x14ac:dyDescent="0.3">
      <c r="G5452" s="35">
        <v>5450</v>
      </c>
      <c r="H5452" s="239">
        <f t="shared" ca="1" si="98"/>
        <v>1.938291636628316E-2</v>
      </c>
    </row>
    <row r="5453" spans="7:8" x14ac:dyDescent="0.3">
      <c r="G5453" s="35">
        <v>5451</v>
      </c>
      <c r="H5453" s="239">
        <f t="shared" ca="1" si="98"/>
        <v>4.4823014173533656E-3</v>
      </c>
    </row>
    <row r="5454" spans="7:8" x14ac:dyDescent="0.3">
      <c r="G5454" s="35">
        <v>5452</v>
      </c>
      <c r="H5454" s="239">
        <f t="shared" ca="1" si="98"/>
        <v>2.0862115875510394E-2</v>
      </c>
    </row>
    <row r="5455" spans="7:8" x14ac:dyDescent="0.3">
      <c r="G5455" s="35">
        <v>5453</v>
      </c>
      <c r="H5455" s="239">
        <f t="shared" ca="1" si="98"/>
        <v>1.0537542519629902E-2</v>
      </c>
    </row>
    <row r="5456" spans="7:8" x14ac:dyDescent="0.3">
      <c r="G5456" s="35">
        <v>5454</v>
      </c>
      <c r="H5456" s="239">
        <f t="shared" ca="1" si="98"/>
        <v>1.4564194634036024E-2</v>
      </c>
    </row>
    <row r="5457" spans="7:8" x14ac:dyDescent="0.3">
      <c r="G5457" s="35">
        <v>5455</v>
      </c>
      <c r="H5457" s="239">
        <f t="shared" ca="1" si="98"/>
        <v>-4.2361391654303568E-2</v>
      </c>
    </row>
    <row r="5458" spans="7:8" x14ac:dyDescent="0.3">
      <c r="G5458" s="35">
        <v>5456</v>
      </c>
      <c r="H5458" s="239">
        <f t="shared" ca="1" si="98"/>
        <v>-2.1526489997513651E-3</v>
      </c>
    </row>
    <row r="5459" spans="7:8" x14ac:dyDescent="0.3">
      <c r="G5459" s="35">
        <v>5457</v>
      </c>
      <c r="H5459" s="239">
        <f t="shared" ca="1" si="98"/>
        <v>1.5448940499160731E-2</v>
      </c>
    </row>
    <row r="5460" spans="7:8" x14ac:dyDescent="0.3">
      <c r="G5460" s="35">
        <v>5458</v>
      </c>
      <c r="H5460" s="239">
        <f t="shared" ca="1" si="98"/>
        <v>2.2353846455036516E-2</v>
      </c>
    </row>
    <row r="5461" spans="7:8" x14ac:dyDescent="0.3">
      <c r="G5461" s="35">
        <v>5459</v>
      </c>
      <c r="H5461" s="239">
        <f t="shared" ca="1" si="98"/>
        <v>1.1622774532259621E-2</v>
      </c>
    </row>
    <row r="5462" spans="7:8" x14ac:dyDescent="0.3">
      <c r="G5462" s="35">
        <v>5460</v>
      </c>
      <c r="H5462" s="239">
        <f t="shared" ca="1" si="98"/>
        <v>6.1916034073913932E-2</v>
      </c>
    </row>
    <row r="5463" spans="7:8" x14ac:dyDescent="0.3">
      <c r="G5463" s="35">
        <v>5461</v>
      </c>
      <c r="H5463" s="239">
        <f t="shared" ca="1" si="98"/>
        <v>3.6907511385478702E-2</v>
      </c>
    </row>
    <row r="5464" spans="7:8" x14ac:dyDescent="0.3">
      <c r="G5464" s="35">
        <v>5462</v>
      </c>
      <c r="H5464" s="239">
        <f t="shared" ca="1" si="98"/>
        <v>4.2882655876457884E-2</v>
      </c>
    </row>
    <row r="5465" spans="7:8" x14ac:dyDescent="0.3">
      <c r="G5465" s="35">
        <v>5463</v>
      </c>
      <c r="H5465" s="239">
        <f t="shared" ca="1" si="98"/>
        <v>5.0077668507417399E-2</v>
      </c>
    </row>
    <row r="5466" spans="7:8" x14ac:dyDescent="0.3">
      <c r="G5466" s="35">
        <v>5464</v>
      </c>
      <c r="H5466" s="239">
        <f t="shared" ca="1" si="98"/>
        <v>-6.9823769941550207E-4</v>
      </c>
    </row>
    <row r="5467" spans="7:8" x14ac:dyDescent="0.3">
      <c r="G5467" s="35">
        <v>5465</v>
      </c>
      <c r="H5467" s="239">
        <f t="shared" ca="1" si="98"/>
        <v>-1.5715470529312311E-2</v>
      </c>
    </row>
    <row r="5468" spans="7:8" x14ac:dyDescent="0.3">
      <c r="G5468" s="35">
        <v>5466</v>
      </c>
      <c r="H5468" s="239">
        <f t="shared" ca="1" si="98"/>
        <v>1.0324859321154376E-2</v>
      </c>
    </row>
    <row r="5469" spans="7:8" x14ac:dyDescent="0.3">
      <c r="G5469" s="35">
        <v>5467</v>
      </c>
      <c r="H5469" s="239">
        <f t="shared" ca="1" si="98"/>
        <v>-6.5366934207929288E-3</v>
      </c>
    </row>
    <row r="5470" spans="7:8" x14ac:dyDescent="0.3">
      <c r="G5470" s="35">
        <v>5468</v>
      </c>
      <c r="H5470" s="239">
        <f t="shared" ca="1" si="98"/>
        <v>4.6377476383667147E-2</v>
      </c>
    </row>
    <row r="5471" spans="7:8" x14ac:dyDescent="0.3">
      <c r="G5471" s="35">
        <v>5469</v>
      </c>
      <c r="H5471" s="239">
        <f t="shared" ca="1" si="98"/>
        <v>-4.5800336686753068E-2</v>
      </c>
    </row>
    <row r="5472" spans="7:8" x14ac:dyDescent="0.3">
      <c r="G5472" s="35">
        <v>5470</v>
      </c>
      <c r="H5472" s="239">
        <f t="shared" ca="1" si="98"/>
        <v>6.2752331756771959E-2</v>
      </c>
    </row>
    <row r="5473" spans="7:8" x14ac:dyDescent="0.3">
      <c r="G5473" s="35">
        <v>5471</v>
      </c>
      <c r="H5473" s="239">
        <f t="shared" ca="1" si="98"/>
        <v>1.0539330465285098E-2</v>
      </c>
    </row>
    <row r="5474" spans="7:8" x14ac:dyDescent="0.3">
      <c r="G5474" s="35">
        <v>5472</v>
      </c>
      <c r="H5474" s="239">
        <f t="shared" ca="1" si="98"/>
        <v>-3.5094602845560902E-2</v>
      </c>
    </row>
    <row r="5475" spans="7:8" x14ac:dyDescent="0.3">
      <c r="G5475" s="35">
        <v>5473</v>
      </c>
      <c r="H5475" s="239">
        <f t="shared" ca="1" si="98"/>
        <v>-4.929366293279723E-2</v>
      </c>
    </row>
    <row r="5476" spans="7:8" x14ac:dyDescent="0.3">
      <c r="G5476" s="35">
        <v>5474</v>
      </c>
      <c r="H5476" s="239">
        <f t="shared" ca="1" si="98"/>
        <v>-3.8086459254389561E-2</v>
      </c>
    </row>
    <row r="5477" spans="7:8" x14ac:dyDescent="0.3">
      <c r="G5477" s="35">
        <v>5475</v>
      </c>
      <c r="H5477" s="239">
        <f t="shared" ca="1" si="98"/>
        <v>4.7437926477412865E-2</v>
      </c>
    </row>
    <row r="5478" spans="7:8" x14ac:dyDescent="0.3">
      <c r="G5478" s="35">
        <v>5476</v>
      </c>
      <c r="H5478" s="239">
        <f t="shared" ca="1" si="98"/>
        <v>3.6698296511188905E-3</v>
      </c>
    </row>
    <row r="5479" spans="7:8" x14ac:dyDescent="0.3">
      <c r="G5479" s="35">
        <v>5477</v>
      </c>
      <c r="H5479" s="239">
        <f t="shared" ca="1" si="98"/>
        <v>4.1517601689649096E-2</v>
      </c>
    </row>
    <row r="5480" spans="7:8" x14ac:dyDescent="0.3">
      <c r="G5480" s="35">
        <v>5478</v>
      </c>
      <c r="H5480" s="239">
        <f t="shared" ca="1" si="98"/>
        <v>1.9930017742255238E-2</v>
      </c>
    </row>
    <row r="5481" spans="7:8" x14ac:dyDescent="0.3">
      <c r="G5481" s="35">
        <v>5479</v>
      </c>
      <c r="H5481" s="239">
        <f t="shared" ca="1" si="98"/>
        <v>-1.6615942915307273E-2</v>
      </c>
    </row>
    <row r="5482" spans="7:8" x14ac:dyDescent="0.3">
      <c r="G5482" s="35">
        <v>5480</v>
      </c>
      <c r="H5482" s="239">
        <f t="shared" ca="1" si="98"/>
        <v>2.4444518933009057E-2</v>
      </c>
    </row>
    <row r="5483" spans="7:8" x14ac:dyDescent="0.3">
      <c r="G5483" s="35">
        <v>5481</v>
      </c>
      <c r="H5483" s="239">
        <f t="shared" ca="1" si="98"/>
        <v>-4.1265817831903457E-3</v>
      </c>
    </row>
    <row r="5484" spans="7:8" x14ac:dyDescent="0.3">
      <c r="G5484" s="35">
        <v>5482</v>
      </c>
      <c r="H5484" s="239">
        <f t="shared" ca="1" si="98"/>
        <v>-2.9734721331028127E-2</v>
      </c>
    </row>
    <row r="5485" spans="7:8" x14ac:dyDescent="0.3">
      <c r="G5485" s="35">
        <v>5483</v>
      </c>
      <c r="H5485" s="239">
        <f t="shared" ca="1" si="98"/>
        <v>-1.5190959405064663E-2</v>
      </c>
    </row>
    <row r="5486" spans="7:8" x14ac:dyDescent="0.3">
      <c r="G5486" s="35">
        <v>5484</v>
      </c>
      <c r="H5486" s="239">
        <f t="shared" ca="1" si="98"/>
        <v>-2.3553311362231051E-2</v>
      </c>
    </row>
    <row r="5487" spans="7:8" x14ac:dyDescent="0.3">
      <c r="G5487" s="35">
        <v>5485</v>
      </c>
      <c r="H5487" s="239">
        <f t="shared" ca="1" si="98"/>
        <v>-4.8177451691206264E-3</v>
      </c>
    </row>
    <row r="5488" spans="7:8" x14ac:dyDescent="0.3">
      <c r="G5488" s="35">
        <v>5486</v>
      </c>
      <c r="H5488" s="239">
        <f t="shared" ca="1" si="98"/>
        <v>3.0590676093383964E-2</v>
      </c>
    </row>
    <row r="5489" spans="7:8" x14ac:dyDescent="0.3">
      <c r="G5489" s="35">
        <v>5487</v>
      </c>
      <c r="H5489" s="239">
        <f t="shared" ca="1" si="98"/>
        <v>-2.4954872666886414E-2</v>
      </c>
    </row>
    <row r="5490" spans="7:8" x14ac:dyDescent="0.3">
      <c r="G5490" s="35">
        <v>5488</v>
      </c>
      <c r="H5490" s="239">
        <f t="shared" ca="1" si="98"/>
        <v>-1.4687736864494174E-2</v>
      </c>
    </row>
    <row r="5491" spans="7:8" x14ac:dyDescent="0.3">
      <c r="G5491" s="35">
        <v>5489</v>
      </c>
      <c r="H5491" s="239">
        <f t="shared" ca="1" si="98"/>
        <v>-1.2943521540989114E-2</v>
      </c>
    </row>
    <row r="5492" spans="7:8" x14ac:dyDescent="0.3">
      <c r="G5492" s="35">
        <v>5490</v>
      </c>
      <c r="H5492" s="239">
        <f t="shared" ca="1" si="98"/>
        <v>2.8851784540594561E-2</v>
      </c>
    </row>
    <row r="5493" spans="7:8" x14ac:dyDescent="0.3">
      <c r="G5493" s="35">
        <v>5491</v>
      </c>
      <c r="H5493" s="239">
        <f t="shared" ca="1" si="98"/>
        <v>-4.0994030017893091E-2</v>
      </c>
    </row>
    <row r="5494" spans="7:8" x14ac:dyDescent="0.3">
      <c r="G5494" s="35">
        <v>5492</v>
      </c>
      <c r="H5494" s="239">
        <f t="shared" ca="1" si="98"/>
        <v>9.0932234726653474E-2</v>
      </c>
    </row>
    <row r="5495" spans="7:8" x14ac:dyDescent="0.3">
      <c r="G5495" s="35">
        <v>5493</v>
      </c>
      <c r="H5495" s="239">
        <f t="shared" ca="1" si="98"/>
        <v>3.2410555239794206E-2</v>
      </c>
    </row>
    <row r="5496" spans="7:8" x14ac:dyDescent="0.3">
      <c r="G5496" s="35">
        <v>5494</v>
      </c>
      <c r="H5496" s="239">
        <f t="shared" ca="1" si="98"/>
        <v>-6.1675385283236472E-3</v>
      </c>
    </row>
    <row r="5497" spans="7:8" x14ac:dyDescent="0.3">
      <c r="G5497" s="35">
        <v>5495</v>
      </c>
      <c r="H5497" s="239">
        <f t="shared" ca="1" si="98"/>
        <v>4.2277362619238978E-2</v>
      </c>
    </row>
    <row r="5498" spans="7:8" x14ac:dyDescent="0.3">
      <c r="G5498" s="35">
        <v>5496</v>
      </c>
      <c r="H5498" s="239">
        <f t="shared" ca="1" si="98"/>
        <v>-1.6236271999913211E-2</v>
      </c>
    </row>
    <row r="5499" spans="7:8" x14ac:dyDescent="0.3">
      <c r="G5499" s="35">
        <v>5497</v>
      </c>
      <c r="H5499" s="239">
        <f t="shared" ca="1" si="98"/>
        <v>-4.078134468653806E-2</v>
      </c>
    </row>
    <row r="5500" spans="7:8" x14ac:dyDescent="0.3">
      <c r="G5500" s="35">
        <v>5498</v>
      </c>
      <c r="H5500" s="239">
        <f t="shared" ca="1" si="98"/>
        <v>3.7653532665311617E-3</v>
      </c>
    </row>
    <row r="5501" spans="7:8" x14ac:dyDescent="0.3">
      <c r="G5501" s="35">
        <v>5499</v>
      </c>
      <c r="H5501" s="239">
        <f t="shared" ca="1" si="98"/>
        <v>1.6784637517112969E-2</v>
      </c>
    </row>
    <row r="5502" spans="7:8" x14ac:dyDescent="0.3">
      <c r="G5502" s="35">
        <v>5500</v>
      </c>
      <c r="H5502" s="239">
        <f t="shared" ca="1" si="98"/>
        <v>9.8216921282668311E-3</v>
      </c>
    </row>
    <row r="5503" spans="7:8" x14ac:dyDescent="0.3">
      <c r="G5503" s="35">
        <v>5501</v>
      </c>
      <c r="H5503" s="239">
        <f t="shared" ca="1" si="98"/>
        <v>5.7811459856723743E-2</v>
      </c>
    </row>
    <row r="5504" spans="7:8" x14ac:dyDescent="0.3">
      <c r="G5504" s="35">
        <v>5502</v>
      </c>
      <c r="H5504" s="239">
        <f t="shared" ca="1" si="98"/>
        <v>4.0762333237952308E-2</v>
      </c>
    </row>
    <row r="5505" spans="7:8" x14ac:dyDescent="0.3">
      <c r="G5505" s="35">
        <v>5503</v>
      </c>
      <c r="H5505" s="239">
        <f t="shared" ca="1" si="98"/>
        <v>-3.3836941265810709E-2</v>
      </c>
    </row>
    <row r="5506" spans="7:8" x14ac:dyDescent="0.3">
      <c r="G5506" s="35">
        <v>5504</v>
      </c>
      <c r="H5506" s="239">
        <f t="shared" ca="1" si="98"/>
        <v>1.4514225921965693E-2</v>
      </c>
    </row>
    <row r="5507" spans="7:8" x14ac:dyDescent="0.3">
      <c r="G5507" s="35">
        <v>5505</v>
      </c>
      <c r="H5507" s="239">
        <f t="shared" ca="1" si="98"/>
        <v>6.8065237391600007E-3</v>
      </c>
    </row>
    <row r="5508" spans="7:8" x14ac:dyDescent="0.3">
      <c r="G5508" s="35">
        <v>5506</v>
      </c>
      <c r="H5508" s="239">
        <f t="shared" ref="H5508:H5571" ca="1" si="99">_xlfn.NORM.INV(RAND(),N$5,N$6)</f>
        <v>5.7444889203878101E-3</v>
      </c>
    </row>
    <row r="5509" spans="7:8" x14ac:dyDescent="0.3">
      <c r="G5509" s="35">
        <v>5507</v>
      </c>
      <c r="H5509" s="239">
        <f t="shared" ca="1" si="99"/>
        <v>-1.0739335122168344E-2</v>
      </c>
    </row>
    <row r="5510" spans="7:8" x14ac:dyDescent="0.3">
      <c r="G5510" s="35">
        <v>5508</v>
      </c>
      <c r="H5510" s="239">
        <f t="shared" ca="1" si="99"/>
        <v>-2.2535695796941386E-2</v>
      </c>
    </row>
    <row r="5511" spans="7:8" x14ac:dyDescent="0.3">
      <c r="G5511" s="35">
        <v>5509</v>
      </c>
      <c r="H5511" s="239">
        <f t="shared" ca="1" si="99"/>
        <v>9.6292390736724771E-4</v>
      </c>
    </row>
    <row r="5512" spans="7:8" x14ac:dyDescent="0.3">
      <c r="G5512" s="35">
        <v>5510</v>
      </c>
      <c r="H5512" s="239">
        <f t="shared" ca="1" si="99"/>
        <v>2.2293134821213569E-2</v>
      </c>
    </row>
    <row r="5513" spans="7:8" x14ac:dyDescent="0.3">
      <c r="G5513" s="35">
        <v>5511</v>
      </c>
      <c r="H5513" s="239">
        <f t="shared" ca="1" si="99"/>
        <v>4.5450800989952682E-2</v>
      </c>
    </row>
    <row r="5514" spans="7:8" x14ac:dyDescent="0.3">
      <c r="G5514" s="35">
        <v>5512</v>
      </c>
      <c r="H5514" s="239">
        <f t="shared" ca="1" si="99"/>
        <v>-8.1302577335773812E-2</v>
      </c>
    </row>
    <row r="5515" spans="7:8" x14ac:dyDescent="0.3">
      <c r="G5515" s="35">
        <v>5513</v>
      </c>
      <c r="H5515" s="239">
        <f t="shared" ca="1" si="99"/>
        <v>7.8921726515970396E-3</v>
      </c>
    </row>
    <row r="5516" spans="7:8" x14ac:dyDescent="0.3">
      <c r="G5516" s="35">
        <v>5514</v>
      </c>
      <c r="H5516" s="239">
        <f t="shared" ca="1" si="99"/>
        <v>-6.3237039495024931E-4</v>
      </c>
    </row>
    <row r="5517" spans="7:8" x14ac:dyDescent="0.3">
      <c r="G5517" s="35">
        <v>5515</v>
      </c>
      <c r="H5517" s="239">
        <f t="shared" ca="1" si="99"/>
        <v>-1.4490643758673458E-2</v>
      </c>
    </row>
    <row r="5518" spans="7:8" x14ac:dyDescent="0.3">
      <c r="G5518" s="35">
        <v>5516</v>
      </c>
      <c r="H5518" s="239">
        <f t="shared" ca="1" si="99"/>
        <v>1.0673819046170561E-2</v>
      </c>
    </row>
    <row r="5519" spans="7:8" x14ac:dyDescent="0.3">
      <c r="G5519" s="35">
        <v>5517</v>
      </c>
      <c r="H5519" s="239">
        <f t="shared" ca="1" si="99"/>
        <v>1.4881048096831953E-2</v>
      </c>
    </row>
    <row r="5520" spans="7:8" x14ac:dyDescent="0.3">
      <c r="G5520" s="35">
        <v>5518</v>
      </c>
      <c r="H5520" s="239">
        <f t="shared" ca="1" si="99"/>
        <v>-5.5474251185750161E-2</v>
      </c>
    </row>
    <row r="5521" spans="7:8" x14ac:dyDescent="0.3">
      <c r="G5521" s="35">
        <v>5519</v>
      </c>
      <c r="H5521" s="239">
        <f t="shared" ca="1" si="99"/>
        <v>4.9520669791397187E-2</v>
      </c>
    </row>
    <row r="5522" spans="7:8" x14ac:dyDescent="0.3">
      <c r="G5522" s="35">
        <v>5520</v>
      </c>
      <c r="H5522" s="239">
        <f t="shared" ca="1" si="99"/>
        <v>3.0114502297646228E-2</v>
      </c>
    </row>
    <row r="5523" spans="7:8" x14ac:dyDescent="0.3">
      <c r="G5523" s="35">
        <v>5521</v>
      </c>
      <c r="H5523" s="239">
        <f t="shared" ca="1" si="99"/>
        <v>-2.3357762797686494E-2</v>
      </c>
    </row>
    <row r="5524" spans="7:8" x14ac:dyDescent="0.3">
      <c r="G5524" s="35">
        <v>5522</v>
      </c>
      <c r="H5524" s="239">
        <f t="shared" ca="1" si="99"/>
        <v>8.1948617257428333E-3</v>
      </c>
    </row>
    <row r="5525" spans="7:8" x14ac:dyDescent="0.3">
      <c r="G5525" s="35">
        <v>5523</v>
      </c>
      <c r="H5525" s="239">
        <f t="shared" ca="1" si="99"/>
        <v>3.068488293331683E-2</v>
      </c>
    </row>
    <row r="5526" spans="7:8" x14ac:dyDescent="0.3">
      <c r="G5526" s="35">
        <v>5524</v>
      </c>
      <c r="H5526" s="239">
        <f t="shared" ca="1" si="99"/>
        <v>-5.2809639435406626E-2</v>
      </c>
    </row>
    <row r="5527" spans="7:8" x14ac:dyDescent="0.3">
      <c r="G5527" s="35">
        <v>5525</v>
      </c>
      <c r="H5527" s="239">
        <f t="shared" ca="1" si="99"/>
        <v>3.0847445760969353E-3</v>
      </c>
    </row>
    <row r="5528" spans="7:8" x14ac:dyDescent="0.3">
      <c r="G5528" s="35">
        <v>5526</v>
      </c>
      <c r="H5528" s="239">
        <f t="shared" ca="1" si="99"/>
        <v>-8.4792910016714164E-3</v>
      </c>
    </row>
    <row r="5529" spans="7:8" x14ac:dyDescent="0.3">
      <c r="G5529" s="35">
        <v>5527</v>
      </c>
      <c r="H5529" s="239">
        <f t="shared" ca="1" si="99"/>
        <v>-3.0001995165821721E-2</v>
      </c>
    </row>
    <row r="5530" spans="7:8" x14ac:dyDescent="0.3">
      <c r="G5530" s="35">
        <v>5528</v>
      </c>
      <c r="H5530" s="239">
        <f t="shared" ca="1" si="99"/>
        <v>4.9345086202368861E-2</v>
      </c>
    </row>
    <row r="5531" spans="7:8" x14ac:dyDescent="0.3">
      <c r="G5531" s="35">
        <v>5529</v>
      </c>
      <c r="H5531" s="239">
        <f t="shared" ca="1" si="99"/>
        <v>2.1987273027862339E-2</v>
      </c>
    </row>
    <row r="5532" spans="7:8" x14ac:dyDescent="0.3">
      <c r="G5532" s="35">
        <v>5530</v>
      </c>
      <c r="H5532" s="239">
        <f t="shared" ca="1" si="99"/>
        <v>3.4582091131956337E-3</v>
      </c>
    </row>
    <row r="5533" spans="7:8" x14ac:dyDescent="0.3">
      <c r="G5533" s="35">
        <v>5531</v>
      </c>
      <c r="H5533" s="239">
        <f t="shared" ca="1" si="99"/>
        <v>-5.2738426372789117E-2</v>
      </c>
    </row>
    <row r="5534" spans="7:8" x14ac:dyDescent="0.3">
      <c r="G5534" s="35">
        <v>5532</v>
      </c>
      <c r="H5534" s="239">
        <f t="shared" ca="1" si="99"/>
        <v>4.3550990032452254E-2</v>
      </c>
    </row>
    <row r="5535" spans="7:8" x14ac:dyDescent="0.3">
      <c r="G5535" s="35">
        <v>5533</v>
      </c>
      <c r="H5535" s="239">
        <f t="shared" ca="1" si="99"/>
        <v>1.784049757126481E-2</v>
      </c>
    </row>
    <row r="5536" spans="7:8" x14ac:dyDescent="0.3">
      <c r="G5536" s="35">
        <v>5534</v>
      </c>
      <c r="H5536" s="239">
        <f t="shared" ca="1" si="99"/>
        <v>-5.2078803366489665E-2</v>
      </c>
    </row>
    <row r="5537" spans="7:8" x14ac:dyDescent="0.3">
      <c r="G5537" s="35">
        <v>5535</v>
      </c>
      <c r="H5537" s="239">
        <f t="shared" ca="1" si="99"/>
        <v>2.0699199222165243E-2</v>
      </c>
    </row>
    <row r="5538" spans="7:8" x14ac:dyDescent="0.3">
      <c r="G5538" s="35">
        <v>5536</v>
      </c>
      <c r="H5538" s="239">
        <f t="shared" ca="1" si="99"/>
        <v>-2.991477962307184E-2</v>
      </c>
    </row>
    <row r="5539" spans="7:8" x14ac:dyDescent="0.3">
      <c r="G5539" s="35">
        <v>5537</v>
      </c>
      <c r="H5539" s="239">
        <f t="shared" ca="1" si="99"/>
        <v>-7.4573312293967188E-3</v>
      </c>
    </row>
    <row r="5540" spans="7:8" x14ac:dyDescent="0.3">
      <c r="G5540" s="35">
        <v>5538</v>
      </c>
      <c r="H5540" s="239">
        <f t="shared" ca="1" si="99"/>
        <v>1.5552636019379174E-2</v>
      </c>
    </row>
    <row r="5541" spans="7:8" x14ac:dyDescent="0.3">
      <c r="G5541" s="35">
        <v>5539</v>
      </c>
      <c r="H5541" s="239">
        <f t="shared" ca="1" si="99"/>
        <v>-1.104120229120778E-2</v>
      </c>
    </row>
    <row r="5542" spans="7:8" x14ac:dyDescent="0.3">
      <c r="G5542" s="35">
        <v>5540</v>
      </c>
      <c r="H5542" s="239">
        <f t="shared" ca="1" si="99"/>
        <v>9.6206604251874231E-3</v>
      </c>
    </row>
    <row r="5543" spans="7:8" x14ac:dyDescent="0.3">
      <c r="G5543" s="35">
        <v>5541</v>
      </c>
      <c r="H5543" s="239">
        <f t="shared" ca="1" si="99"/>
        <v>3.5167543184364568E-2</v>
      </c>
    </row>
    <row r="5544" spans="7:8" x14ac:dyDescent="0.3">
      <c r="G5544" s="35">
        <v>5542</v>
      </c>
      <c r="H5544" s="239">
        <f t="shared" ca="1" si="99"/>
        <v>2.9685270805244208E-2</v>
      </c>
    </row>
    <row r="5545" spans="7:8" x14ac:dyDescent="0.3">
      <c r="G5545" s="35">
        <v>5543</v>
      </c>
      <c r="H5545" s="239">
        <f t="shared" ca="1" si="99"/>
        <v>-1.805315082900519E-3</v>
      </c>
    </row>
    <row r="5546" spans="7:8" x14ac:dyDescent="0.3">
      <c r="G5546" s="35">
        <v>5544</v>
      </c>
      <c r="H5546" s="239">
        <f t="shared" ca="1" si="99"/>
        <v>1.5407784483859283E-2</v>
      </c>
    </row>
    <row r="5547" spans="7:8" x14ac:dyDescent="0.3">
      <c r="G5547" s="35">
        <v>5545</v>
      </c>
      <c r="H5547" s="239">
        <f t="shared" ca="1" si="99"/>
        <v>-2.386422881134265E-3</v>
      </c>
    </row>
    <row r="5548" spans="7:8" x14ac:dyDescent="0.3">
      <c r="G5548" s="35">
        <v>5546</v>
      </c>
      <c r="H5548" s="239">
        <f t="shared" ca="1" si="99"/>
        <v>9.1247180570480889E-3</v>
      </c>
    </row>
    <row r="5549" spans="7:8" x14ac:dyDescent="0.3">
      <c r="G5549" s="35">
        <v>5547</v>
      </c>
      <c r="H5549" s="239">
        <f t="shared" ca="1" si="99"/>
        <v>1.3249494105677124E-2</v>
      </c>
    </row>
    <row r="5550" spans="7:8" x14ac:dyDescent="0.3">
      <c r="G5550" s="35">
        <v>5548</v>
      </c>
      <c r="H5550" s="239">
        <f t="shared" ca="1" si="99"/>
        <v>-6.6905608472222808E-2</v>
      </c>
    </row>
    <row r="5551" spans="7:8" x14ac:dyDescent="0.3">
      <c r="G5551" s="35">
        <v>5549</v>
      </c>
      <c r="H5551" s="239">
        <f t="shared" ca="1" si="99"/>
        <v>3.3186156678946414E-2</v>
      </c>
    </row>
    <row r="5552" spans="7:8" x14ac:dyDescent="0.3">
      <c r="G5552" s="35">
        <v>5550</v>
      </c>
      <c r="H5552" s="239">
        <f t="shared" ca="1" si="99"/>
        <v>2.3070358521630439E-3</v>
      </c>
    </row>
    <row r="5553" spans="7:8" x14ac:dyDescent="0.3">
      <c r="G5553" s="35">
        <v>5551</v>
      </c>
      <c r="H5553" s="239">
        <f t="shared" ca="1" si="99"/>
        <v>-1.7939927130586501E-2</v>
      </c>
    </row>
    <row r="5554" spans="7:8" x14ac:dyDescent="0.3">
      <c r="G5554" s="35">
        <v>5552</v>
      </c>
      <c r="H5554" s="239">
        <f t="shared" ca="1" si="99"/>
        <v>-2.7634443707436927E-2</v>
      </c>
    </row>
    <row r="5555" spans="7:8" x14ac:dyDescent="0.3">
      <c r="G5555" s="35">
        <v>5553</v>
      </c>
      <c r="H5555" s="239">
        <f t="shared" ca="1" si="99"/>
        <v>-1.5137958831114347E-2</v>
      </c>
    </row>
    <row r="5556" spans="7:8" x14ac:dyDescent="0.3">
      <c r="G5556" s="35">
        <v>5554</v>
      </c>
      <c r="H5556" s="239">
        <f t="shared" ca="1" si="99"/>
        <v>-5.1098387697599168E-2</v>
      </c>
    </row>
    <row r="5557" spans="7:8" x14ac:dyDescent="0.3">
      <c r="G5557" s="35">
        <v>5555</v>
      </c>
      <c r="H5557" s="239">
        <f t="shared" ca="1" si="99"/>
        <v>3.3735551802116001E-2</v>
      </c>
    </row>
    <row r="5558" spans="7:8" x14ac:dyDescent="0.3">
      <c r="G5558" s="35">
        <v>5556</v>
      </c>
      <c r="H5558" s="239">
        <f t="shared" ca="1" si="99"/>
        <v>-3.663719757288518E-2</v>
      </c>
    </row>
    <row r="5559" spans="7:8" x14ac:dyDescent="0.3">
      <c r="G5559" s="35">
        <v>5557</v>
      </c>
      <c r="H5559" s="239">
        <f t="shared" ca="1" si="99"/>
        <v>-7.5499549724271928E-3</v>
      </c>
    </row>
    <row r="5560" spans="7:8" x14ac:dyDescent="0.3">
      <c r="G5560" s="35">
        <v>5558</v>
      </c>
      <c r="H5560" s="239">
        <f t="shared" ca="1" si="99"/>
        <v>1.4122781874332573E-2</v>
      </c>
    </row>
    <row r="5561" spans="7:8" x14ac:dyDescent="0.3">
      <c r="G5561" s="35">
        <v>5559</v>
      </c>
      <c r="H5561" s="239">
        <f t="shared" ca="1" si="99"/>
        <v>2.6528157891143E-2</v>
      </c>
    </row>
    <row r="5562" spans="7:8" x14ac:dyDescent="0.3">
      <c r="G5562" s="35">
        <v>5560</v>
      </c>
      <c r="H5562" s="239">
        <f t="shared" ca="1" si="99"/>
        <v>7.4889332144271337E-3</v>
      </c>
    </row>
    <row r="5563" spans="7:8" x14ac:dyDescent="0.3">
      <c r="G5563" s="35">
        <v>5561</v>
      </c>
      <c r="H5563" s="239">
        <f t="shared" ca="1" si="99"/>
        <v>3.6292255143284491E-2</v>
      </c>
    </row>
    <row r="5564" spans="7:8" x14ac:dyDescent="0.3">
      <c r="G5564" s="35">
        <v>5562</v>
      </c>
      <c r="H5564" s="239">
        <f t="shared" ca="1" si="99"/>
        <v>-0.11926430861120843</v>
      </c>
    </row>
    <row r="5565" spans="7:8" x14ac:dyDescent="0.3">
      <c r="G5565" s="35">
        <v>5563</v>
      </c>
      <c r="H5565" s="239">
        <f t="shared" ca="1" si="99"/>
        <v>1.2740537831484215E-2</v>
      </c>
    </row>
    <row r="5566" spans="7:8" x14ac:dyDescent="0.3">
      <c r="G5566" s="35">
        <v>5564</v>
      </c>
      <c r="H5566" s="239">
        <f t="shared" ca="1" si="99"/>
        <v>3.4261089311174858E-2</v>
      </c>
    </row>
    <row r="5567" spans="7:8" x14ac:dyDescent="0.3">
      <c r="G5567" s="35">
        <v>5565</v>
      </c>
      <c r="H5567" s="239">
        <f t="shared" ca="1" si="99"/>
        <v>-3.1236698708782982E-3</v>
      </c>
    </row>
    <row r="5568" spans="7:8" x14ac:dyDescent="0.3">
      <c r="G5568" s="35">
        <v>5566</v>
      </c>
      <c r="H5568" s="239">
        <f t="shared" ca="1" si="99"/>
        <v>2.7481689554008483E-3</v>
      </c>
    </row>
    <row r="5569" spans="7:8" x14ac:dyDescent="0.3">
      <c r="G5569" s="35">
        <v>5567</v>
      </c>
      <c r="H5569" s="239">
        <f t="shared" ca="1" si="99"/>
        <v>-2.9489014099265853E-2</v>
      </c>
    </row>
    <row r="5570" spans="7:8" x14ac:dyDescent="0.3">
      <c r="G5570" s="35">
        <v>5568</v>
      </c>
      <c r="H5570" s="239">
        <f t="shared" ca="1" si="99"/>
        <v>-2.4731686412385219E-2</v>
      </c>
    </row>
    <row r="5571" spans="7:8" x14ac:dyDescent="0.3">
      <c r="G5571" s="35">
        <v>5569</v>
      </c>
      <c r="H5571" s="239">
        <f t="shared" ca="1" si="99"/>
        <v>-4.2582702188181066E-3</v>
      </c>
    </row>
    <row r="5572" spans="7:8" x14ac:dyDescent="0.3">
      <c r="G5572" s="35">
        <v>5570</v>
      </c>
      <c r="H5572" s="239">
        <f t="shared" ref="H5572:H5635" ca="1" si="100">_xlfn.NORM.INV(RAND(),N$5,N$6)</f>
        <v>2.4447542294060914E-2</v>
      </c>
    </row>
    <row r="5573" spans="7:8" x14ac:dyDescent="0.3">
      <c r="G5573" s="35">
        <v>5571</v>
      </c>
      <c r="H5573" s="239">
        <f t="shared" ca="1" si="100"/>
        <v>2.2722788611847955E-2</v>
      </c>
    </row>
    <row r="5574" spans="7:8" x14ac:dyDescent="0.3">
      <c r="G5574" s="35">
        <v>5572</v>
      </c>
      <c r="H5574" s="239">
        <f t="shared" ca="1" si="100"/>
        <v>-5.2093688786725677E-2</v>
      </c>
    </row>
    <row r="5575" spans="7:8" x14ac:dyDescent="0.3">
      <c r="G5575" s="35">
        <v>5573</v>
      </c>
      <c r="H5575" s="239">
        <f t="shared" ca="1" si="100"/>
        <v>-2.5538068194664761E-2</v>
      </c>
    </row>
    <row r="5576" spans="7:8" x14ac:dyDescent="0.3">
      <c r="G5576" s="35">
        <v>5574</v>
      </c>
      <c r="H5576" s="239">
        <f t="shared" ca="1" si="100"/>
        <v>-2.597558805066277E-2</v>
      </c>
    </row>
    <row r="5577" spans="7:8" x14ac:dyDescent="0.3">
      <c r="G5577" s="35">
        <v>5575</v>
      </c>
      <c r="H5577" s="239">
        <f t="shared" ca="1" si="100"/>
        <v>-1.6870388612012833E-2</v>
      </c>
    </row>
    <row r="5578" spans="7:8" x14ac:dyDescent="0.3">
      <c r="G5578" s="35">
        <v>5576</v>
      </c>
      <c r="H5578" s="239">
        <f t="shared" ca="1" si="100"/>
        <v>-1.2203472089385003E-2</v>
      </c>
    </row>
    <row r="5579" spans="7:8" x14ac:dyDescent="0.3">
      <c r="G5579" s="35">
        <v>5577</v>
      </c>
      <c r="H5579" s="239">
        <f t="shared" ca="1" si="100"/>
        <v>2.6407008344928765E-2</v>
      </c>
    </row>
    <row r="5580" spans="7:8" x14ac:dyDescent="0.3">
      <c r="G5580" s="35">
        <v>5578</v>
      </c>
      <c r="H5580" s="239">
        <f t="shared" ca="1" si="100"/>
        <v>3.7416360309705056E-2</v>
      </c>
    </row>
    <row r="5581" spans="7:8" x14ac:dyDescent="0.3">
      <c r="G5581" s="35">
        <v>5579</v>
      </c>
      <c r="H5581" s="239">
        <f t="shared" ca="1" si="100"/>
        <v>2.4714908281554697E-2</v>
      </c>
    </row>
    <row r="5582" spans="7:8" x14ac:dyDescent="0.3">
      <c r="G5582" s="35">
        <v>5580</v>
      </c>
      <c r="H5582" s="239">
        <f t="shared" ca="1" si="100"/>
        <v>-2.3266866740511732E-2</v>
      </c>
    </row>
    <row r="5583" spans="7:8" x14ac:dyDescent="0.3">
      <c r="G5583" s="35">
        <v>5581</v>
      </c>
      <c r="H5583" s="239">
        <f t="shared" ca="1" si="100"/>
        <v>-3.0684956788470118E-2</v>
      </c>
    </row>
    <row r="5584" spans="7:8" x14ac:dyDescent="0.3">
      <c r="G5584" s="35">
        <v>5582</v>
      </c>
      <c r="H5584" s="239">
        <f t="shared" ca="1" si="100"/>
        <v>3.4326989326570023E-2</v>
      </c>
    </row>
    <row r="5585" spans="7:8" x14ac:dyDescent="0.3">
      <c r="G5585" s="35">
        <v>5583</v>
      </c>
      <c r="H5585" s="239">
        <f t="shared" ca="1" si="100"/>
        <v>-2.8240439363493845E-2</v>
      </c>
    </row>
    <row r="5586" spans="7:8" x14ac:dyDescent="0.3">
      <c r="G5586" s="35">
        <v>5584</v>
      </c>
      <c r="H5586" s="239">
        <f t="shared" ca="1" si="100"/>
        <v>6.6275951284399406E-2</v>
      </c>
    </row>
    <row r="5587" spans="7:8" x14ac:dyDescent="0.3">
      <c r="G5587" s="35">
        <v>5585</v>
      </c>
      <c r="H5587" s="239">
        <f t="shared" ca="1" si="100"/>
        <v>-7.4536317995128601E-3</v>
      </c>
    </row>
    <row r="5588" spans="7:8" x14ac:dyDescent="0.3">
      <c r="G5588" s="35">
        <v>5586</v>
      </c>
      <c r="H5588" s="239">
        <f t="shared" ca="1" si="100"/>
        <v>-9.6576136745784961E-3</v>
      </c>
    </row>
    <row r="5589" spans="7:8" x14ac:dyDescent="0.3">
      <c r="G5589" s="35">
        <v>5587</v>
      </c>
      <c r="H5589" s="239">
        <f t="shared" ca="1" si="100"/>
        <v>1.1112432245967713E-2</v>
      </c>
    </row>
    <row r="5590" spans="7:8" x14ac:dyDescent="0.3">
      <c r="G5590" s="35">
        <v>5588</v>
      </c>
      <c r="H5590" s="239">
        <f t="shared" ca="1" si="100"/>
        <v>-5.7138098054247299E-2</v>
      </c>
    </row>
    <row r="5591" spans="7:8" x14ac:dyDescent="0.3">
      <c r="G5591" s="35">
        <v>5589</v>
      </c>
      <c r="H5591" s="239">
        <f t="shared" ca="1" si="100"/>
        <v>6.4014796717405564E-2</v>
      </c>
    </row>
    <row r="5592" spans="7:8" x14ac:dyDescent="0.3">
      <c r="G5592" s="35">
        <v>5590</v>
      </c>
      <c r="H5592" s="239">
        <f t="shared" ca="1" si="100"/>
        <v>2.1117578437201644E-2</v>
      </c>
    </row>
    <row r="5593" spans="7:8" x14ac:dyDescent="0.3">
      <c r="G5593" s="35">
        <v>5591</v>
      </c>
      <c r="H5593" s="239">
        <f t="shared" ca="1" si="100"/>
        <v>-1.0120884342966897E-3</v>
      </c>
    </row>
    <row r="5594" spans="7:8" x14ac:dyDescent="0.3">
      <c r="G5594" s="35">
        <v>5592</v>
      </c>
      <c r="H5594" s="239">
        <f t="shared" ca="1" si="100"/>
        <v>1.0833119559301983E-3</v>
      </c>
    </row>
    <row r="5595" spans="7:8" x14ac:dyDescent="0.3">
      <c r="G5595" s="35">
        <v>5593</v>
      </c>
      <c r="H5595" s="239">
        <f t="shared" ca="1" si="100"/>
        <v>-1.0948966915069372E-2</v>
      </c>
    </row>
    <row r="5596" spans="7:8" x14ac:dyDescent="0.3">
      <c r="G5596" s="35">
        <v>5594</v>
      </c>
      <c r="H5596" s="239">
        <f t="shared" ca="1" si="100"/>
        <v>-3.3573348262937605E-2</v>
      </c>
    </row>
    <row r="5597" spans="7:8" x14ac:dyDescent="0.3">
      <c r="G5597" s="35">
        <v>5595</v>
      </c>
      <c r="H5597" s="239">
        <f t="shared" ca="1" si="100"/>
        <v>1.7599184031125915E-2</v>
      </c>
    </row>
    <row r="5598" spans="7:8" x14ac:dyDescent="0.3">
      <c r="G5598" s="35">
        <v>5596</v>
      </c>
      <c r="H5598" s="239">
        <f t="shared" ca="1" si="100"/>
        <v>5.5891036231704987E-2</v>
      </c>
    </row>
    <row r="5599" spans="7:8" x14ac:dyDescent="0.3">
      <c r="G5599" s="35">
        <v>5597</v>
      </c>
      <c r="H5599" s="239">
        <f t="shared" ca="1" si="100"/>
        <v>9.4252477661604279E-3</v>
      </c>
    </row>
    <row r="5600" spans="7:8" x14ac:dyDescent="0.3">
      <c r="G5600" s="35">
        <v>5598</v>
      </c>
      <c r="H5600" s="239">
        <f t="shared" ca="1" si="100"/>
        <v>-6.8703986714826392E-3</v>
      </c>
    </row>
    <row r="5601" spans="7:8" x14ac:dyDescent="0.3">
      <c r="G5601" s="35">
        <v>5599</v>
      </c>
      <c r="H5601" s="239">
        <f t="shared" ca="1" si="100"/>
        <v>-1.2896142959725774E-2</v>
      </c>
    </row>
    <row r="5602" spans="7:8" x14ac:dyDescent="0.3">
      <c r="G5602" s="35">
        <v>5600</v>
      </c>
      <c r="H5602" s="239">
        <f t="shared" ca="1" si="100"/>
        <v>-4.1315457629717105E-3</v>
      </c>
    </row>
    <row r="5603" spans="7:8" x14ac:dyDescent="0.3">
      <c r="G5603" s="35">
        <v>5601</v>
      </c>
      <c r="H5603" s="239">
        <f t="shared" ca="1" si="100"/>
        <v>3.1960945024381092E-2</v>
      </c>
    </row>
    <row r="5604" spans="7:8" x14ac:dyDescent="0.3">
      <c r="G5604" s="35">
        <v>5602</v>
      </c>
      <c r="H5604" s="239">
        <f t="shared" ca="1" si="100"/>
        <v>1.6760544856476874E-2</v>
      </c>
    </row>
    <row r="5605" spans="7:8" x14ac:dyDescent="0.3">
      <c r="G5605" s="35">
        <v>5603</v>
      </c>
      <c r="H5605" s="239">
        <f t="shared" ca="1" si="100"/>
        <v>1.6078580502913785E-4</v>
      </c>
    </row>
    <row r="5606" spans="7:8" x14ac:dyDescent="0.3">
      <c r="G5606" s="35">
        <v>5604</v>
      </c>
      <c r="H5606" s="239">
        <f t="shared" ca="1" si="100"/>
        <v>-2.337561800382499E-2</v>
      </c>
    </row>
    <row r="5607" spans="7:8" x14ac:dyDescent="0.3">
      <c r="G5607" s="35">
        <v>5605</v>
      </c>
      <c r="H5607" s="239">
        <f t="shared" ca="1" si="100"/>
        <v>1.1015773273380436E-2</v>
      </c>
    </row>
    <row r="5608" spans="7:8" x14ac:dyDescent="0.3">
      <c r="G5608" s="35">
        <v>5606</v>
      </c>
      <c r="H5608" s="239">
        <f t="shared" ca="1" si="100"/>
        <v>-1.6951430337799053E-2</v>
      </c>
    </row>
    <row r="5609" spans="7:8" x14ac:dyDescent="0.3">
      <c r="G5609" s="35">
        <v>5607</v>
      </c>
      <c r="H5609" s="239">
        <f t="shared" ca="1" si="100"/>
        <v>7.9210181388093565E-3</v>
      </c>
    </row>
    <row r="5610" spans="7:8" x14ac:dyDescent="0.3">
      <c r="G5610" s="35">
        <v>5608</v>
      </c>
      <c r="H5610" s="239">
        <f t="shared" ca="1" si="100"/>
        <v>-2.1223630932489509E-2</v>
      </c>
    </row>
    <row r="5611" spans="7:8" x14ac:dyDescent="0.3">
      <c r="G5611" s="35">
        <v>5609</v>
      </c>
      <c r="H5611" s="239">
        <f t="shared" ca="1" si="100"/>
        <v>-4.0265510641573242E-3</v>
      </c>
    </row>
    <row r="5612" spans="7:8" x14ac:dyDescent="0.3">
      <c r="G5612" s="35">
        <v>5610</v>
      </c>
      <c r="H5612" s="239">
        <f t="shared" ca="1" si="100"/>
        <v>1.2925236196867505E-2</v>
      </c>
    </row>
    <row r="5613" spans="7:8" x14ac:dyDescent="0.3">
      <c r="G5613" s="35">
        <v>5611</v>
      </c>
      <c r="H5613" s="239">
        <f t="shared" ca="1" si="100"/>
        <v>1.7652027918576597E-2</v>
      </c>
    </row>
    <row r="5614" spans="7:8" x14ac:dyDescent="0.3">
      <c r="G5614" s="35">
        <v>5612</v>
      </c>
      <c r="H5614" s="239">
        <f t="shared" ca="1" si="100"/>
        <v>7.5907103649819974E-3</v>
      </c>
    </row>
    <row r="5615" spans="7:8" x14ac:dyDescent="0.3">
      <c r="G5615" s="35">
        <v>5613</v>
      </c>
      <c r="H5615" s="239">
        <f t="shared" ca="1" si="100"/>
        <v>-2.7754529733440246E-2</v>
      </c>
    </row>
    <row r="5616" spans="7:8" x14ac:dyDescent="0.3">
      <c r="G5616" s="35">
        <v>5614</v>
      </c>
      <c r="H5616" s="239">
        <f t="shared" ca="1" si="100"/>
        <v>2.5667777394657327E-2</v>
      </c>
    </row>
    <row r="5617" spans="7:8" x14ac:dyDescent="0.3">
      <c r="G5617" s="35">
        <v>5615</v>
      </c>
      <c r="H5617" s="239">
        <f t="shared" ca="1" si="100"/>
        <v>-2.5451429366579265E-2</v>
      </c>
    </row>
    <row r="5618" spans="7:8" x14ac:dyDescent="0.3">
      <c r="G5618" s="35">
        <v>5616</v>
      </c>
      <c r="H5618" s="239">
        <f t="shared" ca="1" si="100"/>
        <v>5.2982449714495235E-2</v>
      </c>
    </row>
    <row r="5619" spans="7:8" x14ac:dyDescent="0.3">
      <c r="G5619" s="35">
        <v>5617</v>
      </c>
      <c r="H5619" s="239">
        <f t="shared" ca="1" si="100"/>
        <v>3.012775784327355E-2</v>
      </c>
    </row>
    <row r="5620" spans="7:8" x14ac:dyDescent="0.3">
      <c r="G5620" s="35">
        <v>5618</v>
      </c>
      <c r="H5620" s="239">
        <f t="shared" ca="1" si="100"/>
        <v>-5.7381486395177039E-2</v>
      </c>
    </row>
    <row r="5621" spans="7:8" x14ac:dyDescent="0.3">
      <c r="G5621" s="35">
        <v>5619</v>
      </c>
      <c r="H5621" s="239">
        <f t="shared" ca="1" si="100"/>
        <v>6.4355208091797485E-3</v>
      </c>
    </row>
    <row r="5622" spans="7:8" x14ac:dyDescent="0.3">
      <c r="G5622" s="35">
        <v>5620</v>
      </c>
      <c r="H5622" s="239">
        <f t="shared" ca="1" si="100"/>
        <v>-2.1828388961420354E-2</v>
      </c>
    </row>
    <row r="5623" spans="7:8" x14ac:dyDescent="0.3">
      <c r="G5623" s="35">
        <v>5621</v>
      </c>
      <c r="H5623" s="239">
        <f t="shared" ca="1" si="100"/>
        <v>3.5999106674896739E-2</v>
      </c>
    </row>
    <row r="5624" spans="7:8" x14ac:dyDescent="0.3">
      <c r="G5624" s="35">
        <v>5622</v>
      </c>
      <c r="H5624" s="239">
        <f t="shared" ca="1" si="100"/>
        <v>1.4308935335896045E-2</v>
      </c>
    </row>
    <row r="5625" spans="7:8" x14ac:dyDescent="0.3">
      <c r="G5625" s="35">
        <v>5623</v>
      </c>
      <c r="H5625" s="239">
        <f t="shared" ca="1" si="100"/>
        <v>4.08273271980144E-2</v>
      </c>
    </row>
    <row r="5626" spans="7:8" x14ac:dyDescent="0.3">
      <c r="G5626" s="35">
        <v>5624</v>
      </c>
      <c r="H5626" s="239">
        <f t="shared" ca="1" si="100"/>
        <v>3.6263343606131267E-2</v>
      </c>
    </row>
    <row r="5627" spans="7:8" x14ac:dyDescent="0.3">
      <c r="G5627" s="35">
        <v>5625</v>
      </c>
      <c r="H5627" s="239">
        <f t="shared" ca="1" si="100"/>
        <v>-3.672657306997E-3</v>
      </c>
    </row>
    <row r="5628" spans="7:8" x14ac:dyDescent="0.3">
      <c r="G5628" s="35">
        <v>5626</v>
      </c>
      <c r="H5628" s="239">
        <f t="shared" ca="1" si="100"/>
        <v>2.7295262129999106E-2</v>
      </c>
    </row>
    <row r="5629" spans="7:8" x14ac:dyDescent="0.3">
      <c r="G5629" s="35">
        <v>5627</v>
      </c>
      <c r="H5629" s="239">
        <f t="shared" ca="1" si="100"/>
        <v>-2.1583163968822874E-3</v>
      </c>
    </row>
    <row r="5630" spans="7:8" x14ac:dyDescent="0.3">
      <c r="G5630" s="35">
        <v>5628</v>
      </c>
      <c r="H5630" s="239">
        <f t="shared" ca="1" si="100"/>
        <v>1.0183496961063323E-2</v>
      </c>
    </row>
    <row r="5631" spans="7:8" x14ac:dyDescent="0.3">
      <c r="G5631" s="35">
        <v>5629</v>
      </c>
      <c r="H5631" s="239">
        <f t="shared" ca="1" si="100"/>
        <v>-4.6060890198324307E-3</v>
      </c>
    </row>
    <row r="5632" spans="7:8" x14ac:dyDescent="0.3">
      <c r="G5632" s="35">
        <v>5630</v>
      </c>
      <c r="H5632" s="239">
        <f t="shared" ca="1" si="100"/>
        <v>4.9015092698073241E-2</v>
      </c>
    </row>
    <row r="5633" spans="7:8" x14ac:dyDescent="0.3">
      <c r="G5633" s="35">
        <v>5631</v>
      </c>
      <c r="H5633" s="239">
        <f t="shared" ca="1" si="100"/>
        <v>5.5529715961605358E-2</v>
      </c>
    </row>
    <row r="5634" spans="7:8" x14ac:dyDescent="0.3">
      <c r="G5634" s="35">
        <v>5632</v>
      </c>
      <c r="H5634" s="239">
        <f t="shared" ca="1" si="100"/>
        <v>-7.7222190453805364E-2</v>
      </c>
    </row>
    <row r="5635" spans="7:8" x14ac:dyDescent="0.3">
      <c r="G5635" s="35">
        <v>5633</v>
      </c>
      <c r="H5635" s="239">
        <f t="shared" ca="1" si="100"/>
        <v>4.1884928828806019E-2</v>
      </c>
    </row>
    <row r="5636" spans="7:8" x14ac:dyDescent="0.3">
      <c r="G5636" s="35">
        <v>5634</v>
      </c>
      <c r="H5636" s="239">
        <f t="shared" ref="H5636:H5699" ca="1" si="101">_xlfn.NORM.INV(RAND(),N$5,N$6)</f>
        <v>3.8374042087609632E-2</v>
      </c>
    </row>
    <row r="5637" spans="7:8" x14ac:dyDescent="0.3">
      <c r="G5637" s="35">
        <v>5635</v>
      </c>
      <c r="H5637" s="239">
        <f t="shared" ca="1" si="101"/>
        <v>2.6063533223883946E-2</v>
      </c>
    </row>
    <row r="5638" spans="7:8" x14ac:dyDescent="0.3">
      <c r="G5638" s="35">
        <v>5636</v>
      </c>
      <c r="H5638" s="239">
        <f t="shared" ca="1" si="101"/>
        <v>6.4546725590183734E-2</v>
      </c>
    </row>
    <row r="5639" spans="7:8" x14ac:dyDescent="0.3">
      <c r="G5639" s="35">
        <v>5637</v>
      </c>
      <c r="H5639" s="239">
        <f t="shared" ca="1" si="101"/>
        <v>-6.3148486646527849E-2</v>
      </c>
    </row>
    <row r="5640" spans="7:8" x14ac:dyDescent="0.3">
      <c r="G5640" s="35">
        <v>5638</v>
      </c>
      <c r="H5640" s="239">
        <f t="shared" ca="1" si="101"/>
        <v>-3.078427184146186E-3</v>
      </c>
    </row>
    <row r="5641" spans="7:8" x14ac:dyDescent="0.3">
      <c r="G5641" s="35">
        <v>5639</v>
      </c>
      <c r="H5641" s="239">
        <f t="shared" ca="1" si="101"/>
        <v>-1.3042760588224428E-2</v>
      </c>
    </row>
    <row r="5642" spans="7:8" x14ac:dyDescent="0.3">
      <c r="G5642" s="35">
        <v>5640</v>
      </c>
      <c r="H5642" s="239">
        <f t="shared" ca="1" si="101"/>
        <v>-3.4349751926905873E-3</v>
      </c>
    </row>
    <row r="5643" spans="7:8" x14ac:dyDescent="0.3">
      <c r="G5643" s="35">
        <v>5641</v>
      </c>
      <c r="H5643" s="239">
        <f t="shared" ca="1" si="101"/>
        <v>-2.0524487260355634E-2</v>
      </c>
    </row>
    <row r="5644" spans="7:8" x14ac:dyDescent="0.3">
      <c r="G5644" s="35">
        <v>5642</v>
      </c>
      <c r="H5644" s="239">
        <f t="shared" ca="1" si="101"/>
        <v>3.9660550443373355E-2</v>
      </c>
    </row>
    <row r="5645" spans="7:8" x14ac:dyDescent="0.3">
      <c r="G5645" s="35">
        <v>5643</v>
      </c>
      <c r="H5645" s="239">
        <f t="shared" ca="1" si="101"/>
        <v>2.3580962706137437E-3</v>
      </c>
    </row>
    <row r="5646" spans="7:8" x14ac:dyDescent="0.3">
      <c r="G5646" s="35">
        <v>5644</v>
      </c>
      <c r="H5646" s="239">
        <f t="shared" ca="1" si="101"/>
        <v>-2.0867094483282181E-2</v>
      </c>
    </row>
    <row r="5647" spans="7:8" x14ac:dyDescent="0.3">
      <c r="G5647" s="35">
        <v>5645</v>
      </c>
      <c r="H5647" s="239">
        <f t="shared" ca="1" si="101"/>
        <v>1.0286382448837953E-2</v>
      </c>
    </row>
    <row r="5648" spans="7:8" x14ac:dyDescent="0.3">
      <c r="G5648" s="35">
        <v>5646</v>
      </c>
      <c r="H5648" s="239">
        <f t="shared" ca="1" si="101"/>
        <v>-2.9483941018652891E-2</v>
      </c>
    </row>
    <row r="5649" spans="7:8" x14ac:dyDescent="0.3">
      <c r="G5649" s="35">
        <v>5647</v>
      </c>
      <c r="H5649" s="239">
        <f t="shared" ca="1" si="101"/>
        <v>-1.0530143044904454E-2</v>
      </c>
    </row>
    <row r="5650" spans="7:8" x14ac:dyDescent="0.3">
      <c r="G5650" s="35">
        <v>5648</v>
      </c>
      <c r="H5650" s="239">
        <f t="shared" ca="1" si="101"/>
        <v>5.5909177626691023E-3</v>
      </c>
    </row>
    <row r="5651" spans="7:8" x14ac:dyDescent="0.3">
      <c r="G5651" s="35">
        <v>5649</v>
      </c>
      <c r="H5651" s="239">
        <f t="shared" ca="1" si="101"/>
        <v>-4.7935089317685413E-2</v>
      </c>
    </row>
    <row r="5652" spans="7:8" x14ac:dyDescent="0.3">
      <c r="G5652" s="35">
        <v>5650</v>
      </c>
      <c r="H5652" s="239">
        <f t="shared" ca="1" si="101"/>
        <v>-4.1952340440489328E-3</v>
      </c>
    </row>
    <row r="5653" spans="7:8" x14ac:dyDescent="0.3">
      <c r="G5653" s="35">
        <v>5651</v>
      </c>
      <c r="H5653" s="239">
        <f t="shared" ca="1" si="101"/>
        <v>5.2631232975785688E-2</v>
      </c>
    </row>
    <row r="5654" spans="7:8" x14ac:dyDescent="0.3">
      <c r="G5654" s="35">
        <v>5652</v>
      </c>
      <c r="H5654" s="239">
        <f t="shared" ca="1" si="101"/>
        <v>3.8594890970261551E-2</v>
      </c>
    </row>
    <row r="5655" spans="7:8" x14ac:dyDescent="0.3">
      <c r="G5655" s="35">
        <v>5653</v>
      </c>
      <c r="H5655" s="239">
        <f t="shared" ca="1" si="101"/>
        <v>3.0220574990270779E-2</v>
      </c>
    </row>
    <row r="5656" spans="7:8" x14ac:dyDescent="0.3">
      <c r="G5656" s="35">
        <v>5654</v>
      </c>
      <c r="H5656" s="239">
        <f t="shared" ca="1" si="101"/>
        <v>1.4866960034395447E-2</v>
      </c>
    </row>
    <row r="5657" spans="7:8" x14ac:dyDescent="0.3">
      <c r="G5657" s="35">
        <v>5655</v>
      </c>
      <c r="H5657" s="239">
        <f t="shared" ca="1" si="101"/>
        <v>1.0463919322141694E-2</v>
      </c>
    </row>
    <row r="5658" spans="7:8" x14ac:dyDescent="0.3">
      <c r="G5658" s="35">
        <v>5656</v>
      </c>
      <c r="H5658" s="239">
        <f t="shared" ca="1" si="101"/>
        <v>1.0220943789148364E-3</v>
      </c>
    </row>
    <row r="5659" spans="7:8" x14ac:dyDescent="0.3">
      <c r="G5659" s="35">
        <v>5657</v>
      </c>
      <c r="H5659" s="239">
        <f t="shared" ca="1" si="101"/>
        <v>7.3882418291640684E-3</v>
      </c>
    </row>
    <row r="5660" spans="7:8" x14ac:dyDescent="0.3">
      <c r="G5660" s="35">
        <v>5658</v>
      </c>
      <c r="H5660" s="239">
        <f t="shared" ca="1" si="101"/>
        <v>-1.5690544244865771E-2</v>
      </c>
    </row>
    <row r="5661" spans="7:8" x14ac:dyDescent="0.3">
      <c r="G5661" s="35">
        <v>5659</v>
      </c>
      <c r="H5661" s="239">
        <f t="shared" ca="1" si="101"/>
        <v>-5.1481204176598738E-2</v>
      </c>
    </row>
    <row r="5662" spans="7:8" x14ac:dyDescent="0.3">
      <c r="G5662" s="35">
        <v>5660</v>
      </c>
      <c r="H5662" s="239">
        <f t="shared" ca="1" si="101"/>
        <v>3.3793357847361295E-2</v>
      </c>
    </row>
    <row r="5663" spans="7:8" x14ac:dyDescent="0.3">
      <c r="G5663" s="35">
        <v>5661</v>
      </c>
      <c r="H5663" s="239">
        <f t="shared" ca="1" si="101"/>
        <v>3.0308542996745638E-2</v>
      </c>
    </row>
    <row r="5664" spans="7:8" x14ac:dyDescent="0.3">
      <c r="G5664" s="35">
        <v>5662</v>
      </c>
      <c r="H5664" s="239">
        <f t="shared" ca="1" si="101"/>
        <v>6.3375899497117435E-3</v>
      </c>
    </row>
    <row r="5665" spans="7:8" x14ac:dyDescent="0.3">
      <c r="G5665" s="35">
        <v>5663</v>
      </c>
      <c r="H5665" s="239">
        <f t="shared" ca="1" si="101"/>
        <v>2.4527077783032591E-2</v>
      </c>
    </row>
    <row r="5666" spans="7:8" x14ac:dyDescent="0.3">
      <c r="G5666" s="35">
        <v>5664</v>
      </c>
      <c r="H5666" s="239">
        <f t="shared" ca="1" si="101"/>
        <v>1.3970335409224412E-3</v>
      </c>
    </row>
    <row r="5667" spans="7:8" x14ac:dyDescent="0.3">
      <c r="G5667" s="35">
        <v>5665</v>
      </c>
      <c r="H5667" s="239">
        <f t="shared" ca="1" si="101"/>
        <v>1.5010970904099332E-2</v>
      </c>
    </row>
    <row r="5668" spans="7:8" x14ac:dyDescent="0.3">
      <c r="G5668" s="35">
        <v>5666</v>
      </c>
      <c r="H5668" s="239">
        <f t="shared" ca="1" si="101"/>
        <v>-2.3122656540778126E-2</v>
      </c>
    </row>
    <row r="5669" spans="7:8" x14ac:dyDescent="0.3">
      <c r="G5669" s="35">
        <v>5667</v>
      </c>
      <c r="H5669" s="239">
        <f t="shared" ca="1" si="101"/>
        <v>-6.9921082920219826E-2</v>
      </c>
    </row>
    <row r="5670" spans="7:8" x14ac:dyDescent="0.3">
      <c r="G5670" s="35">
        <v>5668</v>
      </c>
      <c r="H5670" s="239">
        <f t="shared" ca="1" si="101"/>
        <v>-4.9577070397697747E-3</v>
      </c>
    </row>
    <row r="5671" spans="7:8" x14ac:dyDescent="0.3">
      <c r="G5671" s="35">
        <v>5669</v>
      </c>
      <c r="H5671" s="239">
        <f t="shared" ca="1" si="101"/>
        <v>-1.7383617766297346E-2</v>
      </c>
    </row>
    <row r="5672" spans="7:8" x14ac:dyDescent="0.3">
      <c r="G5672" s="35">
        <v>5670</v>
      </c>
      <c r="H5672" s="239">
        <f t="shared" ca="1" si="101"/>
        <v>1.8207308053367434E-2</v>
      </c>
    </row>
    <row r="5673" spans="7:8" x14ac:dyDescent="0.3">
      <c r="G5673" s="35">
        <v>5671</v>
      </c>
      <c r="H5673" s="239">
        <f t="shared" ca="1" si="101"/>
        <v>-8.0107885258490609E-4</v>
      </c>
    </row>
    <row r="5674" spans="7:8" x14ac:dyDescent="0.3">
      <c r="G5674" s="35">
        <v>5672</v>
      </c>
      <c r="H5674" s="239">
        <f t="shared" ca="1" si="101"/>
        <v>-5.272856967467749E-2</v>
      </c>
    </row>
    <row r="5675" spans="7:8" x14ac:dyDescent="0.3">
      <c r="G5675" s="35">
        <v>5673</v>
      </c>
      <c r="H5675" s="239">
        <f t="shared" ca="1" si="101"/>
        <v>3.6981159996540829E-2</v>
      </c>
    </row>
    <row r="5676" spans="7:8" x14ac:dyDescent="0.3">
      <c r="G5676" s="35">
        <v>5674</v>
      </c>
      <c r="H5676" s="239">
        <f t="shared" ca="1" si="101"/>
        <v>-2.9987095613246428E-2</v>
      </c>
    </row>
    <row r="5677" spans="7:8" x14ac:dyDescent="0.3">
      <c r="G5677" s="35">
        <v>5675</v>
      </c>
      <c r="H5677" s="239">
        <f t="shared" ca="1" si="101"/>
        <v>2.6945183045170081E-2</v>
      </c>
    </row>
    <row r="5678" spans="7:8" x14ac:dyDescent="0.3">
      <c r="G5678" s="35">
        <v>5676</v>
      </c>
      <c r="H5678" s="239">
        <f t="shared" ca="1" si="101"/>
        <v>-1.8793011672648151E-2</v>
      </c>
    </row>
    <row r="5679" spans="7:8" x14ac:dyDescent="0.3">
      <c r="G5679" s="35">
        <v>5677</v>
      </c>
      <c r="H5679" s="239">
        <f t="shared" ca="1" si="101"/>
        <v>-1.8903679679126963E-2</v>
      </c>
    </row>
    <row r="5680" spans="7:8" x14ac:dyDescent="0.3">
      <c r="G5680" s="35">
        <v>5678</v>
      </c>
      <c r="H5680" s="239">
        <f t="shared" ca="1" si="101"/>
        <v>3.0730069436649425E-4</v>
      </c>
    </row>
    <row r="5681" spans="7:8" x14ac:dyDescent="0.3">
      <c r="G5681" s="35">
        <v>5679</v>
      </c>
      <c r="H5681" s="239">
        <f t="shared" ca="1" si="101"/>
        <v>3.0441457634042628E-3</v>
      </c>
    </row>
    <row r="5682" spans="7:8" x14ac:dyDescent="0.3">
      <c r="G5682" s="35">
        <v>5680</v>
      </c>
      <c r="H5682" s="239">
        <f t="shared" ca="1" si="101"/>
        <v>-3.85351565384634E-3</v>
      </c>
    </row>
    <row r="5683" spans="7:8" x14ac:dyDescent="0.3">
      <c r="G5683" s="35">
        <v>5681</v>
      </c>
      <c r="H5683" s="239">
        <f t="shared" ca="1" si="101"/>
        <v>-1.2466081396247528E-2</v>
      </c>
    </row>
    <row r="5684" spans="7:8" x14ac:dyDescent="0.3">
      <c r="G5684" s="35">
        <v>5682</v>
      </c>
      <c r="H5684" s="239">
        <f t="shared" ca="1" si="101"/>
        <v>2.6644969849563122E-2</v>
      </c>
    </row>
    <row r="5685" spans="7:8" x14ac:dyDescent="0.3">
      <c r="G5685" s="35">
        <v>5683</v>
      </c>
      <c r="H5685" s="239">
        <f t="shared" ca="1" si="101"/>
        <v>-4.5259491534179463E-2</v>
      </c>
    </row>
    <row r="5686" spans="7:8" x14ac:dyDescent="0.3">
      <c r="G5686" s="35">
        <v>5684</v>
      </c>
      <c r="H5686" s="239">
        <f t="shared" ca="1" si="101"/>
        <v>-6.7005109050298278E-3</v>
      </c>
    </row>
    <row r="5687" spans="7:8" x14ac:dyDescent="0.3">
      <c r="G5687" s="35">
        <v>5685</v>
      </c>
      <c r="H5687" s="239">
        <f t="shared" ca="1" si="101"/>
        <v>1.8510972252315072E-3</v>
      </c>
    </row>
    <row r="5688" spans="7:8" x14ac:dyDescent="0.3">
      <c r="G5688" s="35">
        <v>5686</v>
      </c>
      <c r="H5688" s="239">
        <f t="shared" ca="1" si="101"/>
        <v>-4.9729510609655102E-2</v>
      </c>
    </row>
    <row r="5689" spans="7:8" x14ac:dyDescent="0.3">
      <c r="G5689" s="35">
        <v>5687</v>
      </c>
      <c r="H5689" s="239">
        <f t="shared" ca="1" si="101"/>
        <v>5.673720446557648E-2</v>
      </c>
    </row>
    <row r="5690" spans="7:8" x14ac:dyDescent="0.3">
      <c r="G5690" s="35">
        <v>5688</v>
      </c>
      <c r="H5690" s="239">
        <f t="shared" ca="1" si="101"/>
        <v>6.1563716957594751E-2</v>
      </c>
    </row>
    <row r="5691" spans="7:8" x14ac:dyDescent="0.3">
      <c r="G5691" s="35">
        <v>5689</v>
      </c>
      <c r="H5691" s="239">
        <f t="shared" ca="1" si="101"/>
        <v>-1.0566082119891313E-2</v>
      </c>
    </row>
    <row r="5692" spans="7:8" x14ac:dyDescent="0.3">
      <c r="G5692" s="35">
        <v>5690</v>
      </c>
      <c r="H5692" s="239">
        <f t="shared" ca="1" si="101"/>
        <v>-1.3933563369376102E-2</v>
      </c>
    </row>
    <row r="5693" spans="7:8" x14ac:dyDescent="0.3">
      <c r="G5693" s="35">
        <v>5691</v>
      </c>
      <c r="H5693" s="239">
        <f t="shared" ca="1" si="101"/>
        <v>7.1590235324141757E-2</v>
      </c>
    </row>
    <row r="5694" spans="7:8" x14ac:dyDescent="0.3">
      <c r="G5694" s="35">
        <v>5692</v>
      </c>
      <c r="H5694" s="239">
        <f t="shared" ca="1" si="101"/>
        <v>-1.7544512995216189E-2</v>
      </c>
    </row>
    <row r="5695" spans="7:8" x14ac:dyDescent="0.3">
      <c r="G5695" s="35">
        <v>5693</v>
      </c>
      <c r="H5695" s="239">
        <f t="shared" ca="1" si="101"/>
        <v>-4.2230850711723986E-2</v>
      </c>
    </row>
    <row r="5696" spans="7:8" x14ac:dyDescent="0.3">
      <c r="G5696" s="35">
        <v>5694</v>
      </c>
      <c r="H5696" s="239">
        <f t="shared" ca="1" si="101"/>
        <v>-2.8537033990084087E-2</v>
      </c>
    </row>
    <row r="5697" spans="7:8" x14ac:dyDescent="0.3">
      <c r="G5697" s="35">
        <v>5695</v>
      </c>
      <c r="H5697" s="239">
        <f t="shared" ca="1" si="101"/>
        <v>2.3992873147583377E-2</v>
      </c>
    </row>
    <row r="5698" spans="7:8" x14ac:dyDescent="0.3">
      <c r="G5698" s="35">
        <v>5696</v>
      </c>
      <c r="H5698" s="239">
        <f t="shared" ca="1" si="101"/>
        <v>-2.8586784586073256E-2</v>
      </c>
    </row>
    <row r="5699" spans="7:8" x14ac:dyDescent="0.3">
      <c r="G5699" s="35">
        <v>5697</v>
      </c>
      <c r="H5699" s="239">
        <f t="shared" ca="1" si="101"/>
        <v>-6.369714898806543E-2</v>
      </c>
    </row>
    <row r="5700" spans="7:8" x14ac:dyDescent="0.3">
      <c r="G5700" s="35">
        <v>5698</v>
      </c>
      <c r="H5700" s="239">
        <f t="shared" ref="H5700:H5763" ca="1" si="102">_xlfn.NORM.INV(RAND(),N$5,N$6)</f>
        <v>1.9526255101322717E-2</v>
      </c>
    </row>
    <row r="5701" spans="7:8" x14ac:dyDescent="0.3">
      <c r="G5701" s="35">
        <v>5699</v>
      </c>
      <c r="H5701" s="239">
        <f t="shared" ca="1" si="102"/>
        <v>1.4840036851738042E-2</v>
      </c>
    </row>
    <row r="5702" spans="7:8" x14ac:dyDescent="0.3">
      <c r="G5702" s="35">
        <v>5700</v>
      </c>
      <c r="H5702" s="239">
        <f t="shared" ca="1" si="102"/>
        <v>3.2602499018479468E-2</v>
      </c>
    </row>
    <row r="5703" spans="7:8" x14ac:dyDescent="0.3">
      <c r="G5703" s="35">
        <v>5701</v>
      </c>
      <c r="H5703" s="239">
        <f t="shared" ca="1" si="102"/>
        <v>1.6332625568505213E-3</v>
      </c>
    </row>
    <row r="5704" spans="7:8" x14ac:dyDescent="0.3">
      <c r="G5704" s="35">
        <v>5702</v>
      </c>
      <c r="H5704" s="239">
        <f t="shared" ca="1" si="102"/>
        <v>-2.8828591710413944E-2</v>
      </c>
    </row>
    <row r="5705" spans="7:8" x14ac:dyDescent="0.3">
      <c r="G5705" s="35">
        <v>5703</v>
      </c>
      <c r="H5705" s="239">
        <f t="shared" ca="1" si="102"/>
        <v>-2.7883652797786596E-2</v>
      </c>
    </row>
    <row r="5706" spans="7:8" x14ac:dyDescent="0.3">
      <c r="G5706" s="35">
        <v>5704</v>
      </c>
      <c r="H5706" s="239">
        <f t="shared" ca="1" si="102"/>
        <v>-5.1843757133904263E-3</v>
      </c>
    </row>
    <row r="5707" spans="7:8" x14ac:dyDescent="0.3">
      <c r="G5707" s="35">
        <v>5705</v>
      </c>
      <c r="H5707" s="239">
        <f t="shared" ca="1" si="102"/>
        <v>-1.2303370531496261E-2</v>
      </c>
    </row>
    <row r="5708" spans="7:8" x14ac:dyDescent="0.3">
      <c r="G5708" s="35">
        <v>5706</v>
      </c>
      <c r="H5708" s="239">
        <f t="shared" ca="1" si="102"/>
        <v>3.0929531117019574E-2</v>
      </c>
    </row>
    <row r="5709" spans="7:8" x14ac:dyDescent="0.3">
      <c r="G5709" s="35">
        <v>5707</v>
      </c>
      <c r="H5709" s="239">
        <f t="shared" ca="1" si="102"/>
        <v>4.5611458254824502E-2</v>
      </c>
    </row>
    <row r="5710" spans="7:8" x14ac:dyDescent="0.3">
      <c r="G5710" s="35">
        <v>5708</v>
      </c>
      <c r="H5710" s="239">
        <f t="shared" ca="1" si="102"/>
        <v>-1.475033329305047E-2</v>
      </c>
    </row>
    <row r="5711" spans="7:8" x14ac:dyDescent="0.3">
      <c r="G5711" s="35">
        <v>5709</v>
      </c>
      <c r="H5711" s="239">
        <f t="shared" ca="1" si="102"/>
        <v>1.4779264120765738E-2</v>
      </c>
    </row>
    <row r="5712" spans="7:8" x14ac:dyDescent="0.3">
      <c r="G5712" s="35">
        <v>5710</v>
      </c>
      <c r="H5712" s="239">
        <f t="shared" ca="1" si="102"/>
        <v>-2.3969457462387515E-3</v>
      </c>
    </row>
    <row r="5713" spans="7:8" x14ac:dyDescent="0.3">
      <c r="G5713" s="35">
        <v>5711</v>
      </c>
      <c r="H5713" s="239">
        <f t="shared" ca="1" si="102"/>
        <v>6.3342719312661101E-3</v>
      </c>
    </row>
    <row r="5714" spans="7:8" x14ac:dyDescent="0.3">
      <c r="G5714" s="35">
        <v>5712</v>
      </c>
      <c r="H5714" s="239">
        <f t="shared" ca="1" si="102"/>
        <v>2.4306197938487009E-3</v>
      </c>
    </row>
    <row r="5715" spans="7:8" x14ac:dyDescent="0.3">
      <c r="G5715" s="35">
        <v>5713</v>
      </c>
      <c r="H5715" s="239">
        <f t="shared" ca="1" si="102"/>
        <v>-1.0637985463632441E-2</v>
      </c>
    </row>
    <row r="5716" spans="7:8" x14ac:dyDescent="0.3">
      <c r="G5716" s="35">
        <v>5714</v>
      </c>
      <c r="H5716" s="239">
        <f t="shared" ca="1" si="102"/>
        <v>2.3243460662959278E-2</v>
      </c>
    </row>
    <row r="5717" spans="7:8" x14ac:dyDescent="0.3">
      <c r="G5717" s="35">
        <v>5715</v>
      </c>
      <c r="H5717" s="239">
        <f t="shared" ca="1" si="102"/>
        <v>2.6627664297955968E-2</v>
      </c>
    </row>
    <row r="5718" spans="7:8" x14ac:dyDescent="0.3">
      <c r="G5718" s="35">
        <v>5716</v>
      </c>
      <c r="H5718" s="239">
        <f t="shared" ca="1" si="102"/>
        <v>3.3136494952181392E-3</v>
      </c>
    </row>
    <row r="5719" spans="7:8" x14ac:dyDescent="0.3">
      <c r="G5719" s="35">
        <v>5717</v>
      </c>
      <c r="H5719" s="239">
        <f t="shared" ca="1" si="102"/>
        <v>-2.3839519678455965E-2</v>
      </c>
    </row>
    <row r="5720" spans="7:8" x14ac:dyDescent="0.3">
      <c r="G5720" s="35">
        <v>5718</v>
      </c>
      <c r="H5720" s="239">
        <f t="shared" ca="1" si="102"/>
        <v>1.1916246285492805E-2</v>
      </c>
    </row>
    <row r="5721" spans="7:8" x14ac:dyDescent="0.3">
      <c r="G5721" s="35">
        <v>5719</v>
      </c>
      <c r="H5721" s="239">
        <f t="shared" ca="1" si="102"/>
        <v>-4.8586437428050175E-2</v>
      </c>
    </row>
    <row r="5722" spans="7:8" x14ac:dyDescent="0.3">
      <c r="G5722" s="35">
        <v>5720</v>
      </c>
      <c r="H5722" s="239">
        <f t="shared" ca="1" si="102"/>
        <v>2.3342695645483347E-2</v>
      </c>
    </row>
    <row r="5723" spans="7:8" x14ac:dyDescent="0.3">
      <c r="G5723" s="35">
        <v>5721</v>
      </c>
      <c r="H5723" s="239">
        <f t="shared" ca="1" si="102"/>
        <v>2.4538181418221373E-2</v>
      </c>
    </row>
    <row r="5724" spans="7:8" x14ac:dyDescent="0.3">
      <c r="G5724" s="35">
        <v>5722</v>
      </c>
      <c r="H5724" s="239">
        <f t="shared" ca="1" si="102"/>
        <v>3.3568161543147845E-2</v>
      </c>
    </row>
    <row r="5725" spans="7:8" x14ac:dyDescent="0.3">
      <c r="G5725" s="35">
        <v>5723</v>
      </c>
      <c r="H5725" s="239">
        <f t="shared" ca="1" si="102"/>
        <v>2.8317872716767761E-2</v>
      </c>
    </row>
    <row r="5726" spans="7:8" x14ac:dyDescent="0.3">
      <c r="G5726" s="35">
        <v>5724</v>
      </c>
      <c r="H5726" s="239">
        <f t="shared" ca="1" si="102"/>
        <v>-2.2053942053317593E-2</v>
      </c>
    </row>
    <row r="5727" spans="7:8" x14ac:dyDescent="0.3">
      <c r="G5727" s="35">
        <v>5725</v>
      </c>
      <c r="H5727" s="239">
        <f t="shared" ca="1" si="102"/>
        <v>2.4171373792152177E-2</v>
      </c>
    </row>
    <row r="5728" spans="7:8" x14ac:dyDescent="0.3">
      <c r="G5728" s="35">
        <v>5726</v>
      </c>
      <c r="H5728" s="239">
        <f t="shared" ca="1" si="102"/>
        <v>3.3869183259085398E-3</v>
      </c>
    </row>
    <row r="5729" spans="7:8" x14ac:dyDescent="0.3">
      <c r="G5729" s="35">
        <v>5727</v>
      </c>
      <c r="H5729" s="239">
        <f t="shared" ca="1" si="102"/>
        <v>1.7880330564820083E-2</v>
      </c>
    </row>
    <row r="5730" spans="7:8" x14ac:dyDescent="0.3">
      <c r="G5730" s="35">
        <v>5728</v>
      </c>
      <c r="H5730" s="239">
        <f t="shared" ca="1" si="102"/>
        <v>-2.5967328570767768E-2</v>
      </c>
    </row>
    <row r="5731" spans="7:8" x14ac:dyDescent="0.3">
      <c r="G5731" s="35">
        <v>5729</v>
      </c>
      <c r="H5731" s="239">
        <f t="shared" ca="1" si="102"/>
        <v>2.6195395238408525E-2</v>
      </c>
    </row>
    <row r="5732" spans="7:8" x14ac:dyDescent="0.3">
      <c r="G5732" s="35">
        <v>5730</v>
      </c>
      <c r="H5732" s="239">
        <f t="shared" ca="1" si="102"/>
        <v>2.4912228311478681E-2</v>
      </c>
    </row>
    <row r="5733" spans="7:8" x14ac:dyDescent="0.3">
      <c r="G5733" s="35">
        <v>5731</v>
      </c>
      <c r="H5733" s="239">
        <f t="shared" ca="1" si="102"/>
        <v>3.8690015481846737E-2</v>
      </c>
    </row>
    <row r="5734" spans="7:8" x14ac:dyDescent="0.3">
      <c r="G5734" s="35">
        <v>5732</v>
      </c>
      <c r="H5734" s="239">
        <f t="shared" ca="1" si="102"/>
        <v>-1.7378416957024344E-3</v>
      </c>
    </row>
    <row r="5735" spans="7:8" x14ac:dyDescent="0.3">
      <c r="G5735" s="35">
        <v>5733</v>
      </c>
      <c r="H5735" s="239">
        <f t="shared" ca="1" si="102"/>
        <v>1.4354477414312557E-2</v>
      </c>
    </row>
    <row r="5736" spans="7:8" x14ac:dyDescent="0.3">
      <c r="G5736" s="35">
        <v>5734</v>
      </c>
      <c r="H5736" s="239">
        <f t="shared" ca="1" si="102"/>
        <v>1.3024855213488905E-2</v>
      </c>
    </row>
    <row r="5737" spans="7:8" x14ac:dyDescent="0.3">
      <c r="G5737" s="35">
        <v>5735</v>
      </c>
      <c r="H5737" s="239">
        <f t="shared" ca="1" si="102"/>
        <v>-1.7532413836308502E-2</v>
      </c>
    </row>
    <row r="5738" spans="7:8" x14ac:dyDescent="0.3">
      <c r="G5738" s="35">
        <v>5736</v>
      </c>
      <c r="H5738" s="239">
        <f t="shared" ca="1" si="102"/>
        <v>1.5438835545520283E-2</v>
      </c>
    </row>
    <row r="5739" spans="7:8" x14ac:dyDescent="0.3">
      <c r="G5739" s="35">
        <v>5737</v>
      </c>
      <c r="H5739" s="239">
        <f t="shared" ca="1" si="102"/>
        <v>1.4741917355270438E-2</v>
      </c>
    </row>
    <row r="5740" spans="7:8" x14ac:dyDescent="0.3">
      <c r="G5740" s="35">
        <v>5738</v>
      </c>
      <c r="H5740" s="239">
        <f t="shared" ca="1" si="102"/>
        <v>1.721569629091221E-2</v>
      </c>
    </row>
    <row r="5741" spans="7:8" x14ac:dyDescent="0.3">
      <c r="G5741" s="35">
        <v>5739</v>
      </c>
      <c r="H5741" s="239">
        <f t="shared" ca="1" si="102"/>
        <v>2.6082981743500558E-2</v>
      </c>
    </row>
    <row r="5742" spans="7:8" x14ac:dyDescent="0.3">
      <c r="G5742" s="35">
        <v>5740</v>
      </c>
      <c r="H5742" s="239">
        <f t="shared" ca="1" si="102"/>
        <v>-6.2342414788112373E-2</v>
      </c>
    </row>
    <row r="5743" spans="7:8" x14ac:dyDescent="0.3">
      <c r="G5743" s="35">
        <v>5741</v>
      </c>
      <c r="H5743" s="239">
        <f t="shared" ca="1" si="102"/>
        <v>-3.2772857405407342E-2</v>
      </c>
    </row>
    <row r="5744" spans="7:8" x14ac:dyDescent="0.3">
      <c r="G5744" s="35">
        <v>5742</v>
      </c>
      <c r="H5744" s="239">
        <f t="shared" ca="1" si="102"/>
        <v>1.3348690089913514E-2</v>
      </c>
    </row>
    <row r="5745" spans="7:8" x14ac:dyDescent="0.3">
      <c r="G5745" s="35">
        <v>5743</v>
      </c>
      <c r="H5745" s="239">
        <f t="shared" ca="1" si="102"/>
        <v>1.9067281706694549E-2</v>
      </c>
    </row>
    <row r="5746" spans="7:8" x14ac:dyDescent="0.3">
      <c r="G5746" s="35">
        <v>5744</v>
      </c>
      <c r="H5746" s="239">
        <f t="shared" ca="1" si="102"/>
        <v>3.0601990316307694E-2</v>
      </c>
    </row>
    <row r="5747" spans="7:8" x14ac:dyDescent="0.3">
      <c r="G5747" s="35">
        <v>5745</v>
      </c>
      <c r="H5747" s="239">
        <f t="shared" ca="1" si="102"/>
        <v>1.0760526003123199E-2</v>
      </c>
    </row>
    <row r="5748" spans="7:8" x14ac:dyDescent="0.3">
      <c r="G5748" s="35">
        <v>5746</v>
      </c>
      <c r="H5748" s="239">
        <f t="shared" ca="1" si="102"/>
        <v>8.9044032881262607E-3</v>
      </c>
    </row>
    <row r="5749" spans="7:8" x14ac:dyDescent="0.3">
      <c r="G5749" s="35">
        <v>5747</v>
      </c>
      <c r="H5749" s="239">
        <f t="shared" ca="1" si="102"/>
        <v>-1.755673186579672E-3</v>
      </c>
    </row>
    <row r="5750" spans="7:8" x14ac:dyDescent="0.3">
      <c r="G5750" s="35">
        <v>5748</v>
      </c>
      <c r="H5750" s="239">
        <f t="shared" ca="1" si="102"/>
        <v>-4.1154506360949737E-4</v>
      </c>
    </row>
    <row r="5751" spans="7:8" x14ac:dyDescent="0.3">
      <c r="G5751" s="35">
        <v>5749</v>
      </c>
      <c r="H5751" s="239">
        <f t="shared" ca="1" si="102"/>
        <v>3.2882039487897884E-2</v>
      </c>
    </row>
    <row r="5752" spans="7:8" x14ac:dyDescent="0.3">
      <c r="G5752" s="35">
        <v>5750</v>
      </c>
      <c r="H5752" s="239">
        <f t="shared" ca="1" si="102"/>
        <v>7.5631147195012903E-3</v>
      </c>
    </row>
    <row r="5753" spans="7:8" x14ac:dyDescent="0.3">
      <c r="G5753" s="35">
        <v>5751</v>
      </c>
      <c r="H5753" s="239">
        <f t="shared" ca="1" si="102"/>
        <v>-8.9367097255151004E-2</v>
      </c>
    </row>
    <row r="5754" spans="7:8" x14ac:dyDescent="0.3">
      <c r="G5754" s="35">
        <v>5752</v>
      </c>
      <c r="H5754" s="239">
        <f t="shared" ca="1" si="102"/>
        <v>0.13105665075679432</v>
      </c>
    </row>
    <row r="5755" spans="7:8" x14ac:dyDescent="0.3">
      <c r="G5755" s="35">
        <v>5753</v>
      </c>
      <c r="H5755" s="239">
        <f t="shared" ca="1" si="102"/>
        <v>1.4482499489462161E-2</v>
      </c>
    </row>
    <row r="5756" spans="7:8" x14ac:dyDescent="0.3">
      <c r="G5756" s="35">
        <v>5754</v>
      </c>
      <c r="H5756" s="239">
        <f t="shared" ca="1" si="102"/>
        <v>1.4248335792221418E-2</v>
      </c>
    </row>
    <row r="5757" spans="7:8" x14ac:dyDescent="0.3">
      <c r="G5757" s="35">
        <v>5755</v>
      </c>
      <c r="H5757" s="239">
        <f t="shared" ca="1" si="102"/>
        <v>8.5061275029018311E-4</v>
      </c>
    </row>
    <row r="5758" spans="7:8" x14ac:dyDescent="0.3">
      <c r="G5758" s="35">
        <v>5756</v>
      </c>
      <c r="H5758" s="239">
        <f t="shared" ca="1" si="102"/>
        <v>-3.4016372976538894E-2</v>
      </c>
    </row>
    <row r="5759" spans="7:8" x14ac:dyDescent="0.3">
      <c r="G5759" s="35">
        <v>5757</v>
      </c>
      <c r="H5759" s="239">
        <f t="shared" ca="1" si="102"/>
        <v>-3.1212620636461253E-3</v>
      </c>
    </row>
    <row r="5760" spans="7:8" x14ac:dyDescent="0.3">
      <c r="G5760" s="35">
        <v>5758</v>
      </c>
      <c r="H5760" s="239">
        <f t="shared" ca="1" si="102"/>
        <v>-2.8169202624828388E-2</v>
      </c>
    </row>
    <row r="5761" spans="7:8" x14ac:dyDescent="0.3">
      <c r="G5761" s="35">
        <v>5759</v>
      </c>
      <c r="H5761" s="239">
        <f t="shared" ca="1" si="102"/>
        <v>1.7048805522436667E-2</v>
      </c>
    </row>
    <row r="5762" spans="7:8" x14ac:dyDescent="0.3">
      <c r="G5762" s="35">
        <v>5760</v>
      </c>
      <c r="H5762" s="239">
        <f t="shared" ca="1" si="102"/>
        <v>3.4605155526865106E-2</v>
      </c>
    </row>
    <row r="5763" spans="7:8" x14ac:dyDescent="0.3">
      <c r="G5763" s="35">
        <v>5761</v>
      </c>
      <c r="H5763" s="239">
        <f t="shared" ca="1" si="102"/>
        <v>5.0735496429779063E-3</v>
      </c>
    </row>
    <row r="5764" spans="7:8" x14ac:dyDescent="0.3">
      <c r="G5764" s="35">
        <v>5762</v>
      </c>
      <c r="H5764" s="239">
        <f t="shared" ref="H5764:H5827" ca="1" si="103">_xlfn.NORM.INV(RAND(),N$5,N$6)</f>
        <v>2.5414798476979816E-2</v>
      </c>
    </row>
    <row r="5765" spans="7:8" x14ac:dyDescent="0.3">
      <c r="G5765" s="35">
        <v>5763</v>
      </c>
      <c r="H5765" s="239">
        <f t="shared" ca="1" si="103"/>
        <v>-5.9508249644746949E-2</v>
      </c>
    </row>
    <row r="5766" spans="7:8" x14ac:dyDescent="0.3">
      <c r="G5766" s="35">
        <v>5764</v>
      </c>
      <c r="H5766" s="239">
        <f t="shared" ca="1" si="103"/>
        <v>-4.4222628954863289E-3</v>
      </c>
    </row>
    <row r="5767" spans="7:8" x14ac:dyDescent="0.3">
      <c r="G5767" s="35">
        <v>5765</v>
      </c>
      <c r="H5767" s="239">
        <f t="shared" ca="1" si="103"/>
        <v>-1.8763548917902648E-2</v>
      </c>
    </row>
    <row r="5768" spans="7:8" x14ac:dyDescent="0.3">
      <c r="G5768" s="35">
        <v>5766</v>
      </c>
      <c r="H5768" s="239">
        <f t="shared" ca="1" si="103"/>
        <v>3.0666440804285086E-2</v>
      </c>
    </row>
    <row r="5769" spans="7:8" x14ac:dyDescent="0.3">
      <c r="G5769" s="35">
        <v>5767</v>
      </c>
      <c r="H5769" s="239">
        <f t="shared" ca="1" si="103"/>
        <v>3.3424273134429569E-2</v>
      </c>
    </row>
    <row r="5770" spans="7:8" x14ac:dyDescent="0.3">
      <c r="G5770" s="35">
        <v>5768</v>
      </c>
      <c r="H5770" s="239">
        <f t="shared" ca="1" si="103"/>
        <v>7.2739290559135528E-2</v>
      </c>
    </row>
    <row r="5771" spans="7:8" x14ac:dyDescent="0.3">
      <c r="G5771" s="35">
        <v>5769</v>
      </c>
      <c r="H5771" s="239">
        <f t="shared" ca="1" si="103"/>
        <v>4.1935944316813412E-2</v>
      </c>
    </row>
    <row r="5772" spans="7:8" x14ac:dyDescent="0.3">
      <c r="G5772" s="35">
        <v>5770</v>
      </c>
      <c r="H5772" s="239">
        <f t="shared" ca="1" si="103"/>
        <v>-2.7444488073121564E-2</v>
      </c>
    </row>
    <row r="5773" spans="7:8" x14ac:dyDescent="0.3">
      <c r="G5773" s="35">
        <v>5771</v>
      </c>
      <c r="H5773" s="239">
        <f t="shared" ca="1" si="103"/>
        <v>2.2382804269080302E-2</v>
      </c>
    </row>
    <row r="5774" spans="7:8" x14ac:dyDescent="0.3">
      <c r="G5774" s="35">
        <v>5772</v>
      </c>
      <c r="H5774" s="239">
        <f t="shared" ca="1" si="103"/>
        <v>1.615451606901866E-2</v>
      </c>
    </row>
    <row r="5775" spans="7:8" x14ac:dyDescent="0.3">
      <c r="G5775" s="35">
        <v>5773</v>
      </c>
      <c r="H5775" s="239">
        <f t="shared" ca="1" si="103"/>
        <v>5.7635102986827915E-3</v>
      </c>
    </row>
    <row r="5776" spans="7:8" x14ac:dyDescent="0.3">
      <c r="G5776" s="35">
        <v>5774</v>
      </c>
      <c r="H5776" s="239">
        <f t="shared" ca="1" si="103"/>
        <v>-4.4586617870614451E-2</v>
      </c>
    </row>
    <row r="5777" spans="7:8" x14ac:dyDescent="0.3">
      <c r="G5777" s="35">
        <v>5775</v>
      </c>
      <c r="H5777" s="239">
        <f t="shared" ca="1" si="103"/>
        <v>6.3201587524042242E-3</v>
      </c>
    </row>
    <row r="5778" spans="7:8" x14ac:dyDescent="0.3">
      <c r="G5778" s="35">
        <v>5776</v>
      </c>
      <c r="H5778" s="239">
        <f t="shared" ca="1" si="103"/>
        <v>-6.1510346685988218E-3</v>
      </c>
    </row>
    <row r="5779" spans="7:8" x14ac:dyDescent="0.3">
      <c r="G5779" s="35">
        <v>5777</v>
      </c>
      <c r="H5779" s="239">
        <f t="shared" ca="1" si="103"/>
        <v>-2.5935998964809123E-3</v>
      </c>
    </row>
    <row r="5780" spans="7:8" x14ac:dyDescent="0.3">
      <c r="G5780" s="35">
        <v>5778</v>
      </c>
      <c r="H5780" s="239">
        <f t="shared" ca="1" si="103"/>
        <v>-3.6450663834937868E-4</v>
      </c>
    </row>
    <row r="5781" spans="7:8" x14ac:dyDescent="0.3">
      <c r="G5781" s="35">
        <v>5779</v>
      </c>
      <c r="H5781" s="239">
        <f t="shared" ca="1" si="103"/>
        <v>1.0588194345971757E-2</v>
      </c>
    </row>
    <row r="5782" spans="7:8" x14ac:dyDescent="0.3">
      <c r="G5782" s="35">
        <v>5780</v>
      </c>
      <c r="H5782" s="239">
        <f t="shared" ca="1" si="103"/>
        <v>-5.6242803472971364E-2</v>
      </c>
    </row>
    <row r="5783" spans="7:8" x14ac:dyDescent="0.3">
      <c r="G5783" s="35">
        <v>5781</v>
      </c>
      <c r="H5783" s="239">
        <f t="shared" ca="1" si="103"/>
        <v>3.7748511283900735E-2</v>
      </c>
    </row>
    <row r="5784" spans="7:8" x14ac:dyDescent="0.3">
      <c r="G5784" s="35">
        <v>5782</v>
      </c>
      <c r="H5784" s="239">
        <f t="shared" ca="1" si="103"/>
        <v>-1.272143883882404E-2</v>
      </c>
    </row>
    <row r="5785" spans="7:8" x14ac:dyDescent="0.3">
      <c r="G5785" s="35">
        <v>5783</v>
      </c>
      <c r="H5785" s="239">
        <f t="shared" ca="1" si="103"/>
        <v>1.5833607530567582E-2</v>
      </c>
    </row>
    <row r="5786" spans="7:8" x14ac:dyDescent="0.3">
      <c r="G5786" s="35">
        <v>5784</v>
      </c>
      <c r="H5786" s="239">
        <f t="shared" ca="1" si="103"/>
        <v>5.0427843417211869E-2</v>
      </c>
    </row>
    <row r="5787" spans="7:8" x14ac:dyDescent="0.3">
      <c r="G5787" s="35">
        <v>5785</v>
      </c>
      <c r="H5787" s="239">
        <f t="shared" ca="1" si="103"/>
        <v>1.7590053934330319E-2</v>
      </c>
    </row>
    <row r="5788" spans="7:8" x14ac:dyDescent="0.3">
      <c r="G5788" s="35">
        <v>5786</v>
      </c>
      <c r="H5788" s="239">
        <f t="shared" ca="1" si="103"/>
        <v>-9.4160232026944471E-3</v>
      </c>
    </row>
    <row r="5789" spans="7:8" x14ac:dyDescent="0.3">
      <c r="G5789" s="35">
        <v>5787</v>
      </c>
      <c r="H5789" s="239">
        <f t="shared" ca="1" si="103"/>
        <v>1.7257742740591007E-4</v>
      </c>
    </row>
    <row r="5790" spans="7:8" x14ac:dyDescent="0.3">
      <c r="G5790" s="35">
        <v>5788</v>
      </c>
      <c r="H5790" s="239">
        <f t="shared" ca="1" si="103"/>
        <v>-3.1496947477966934E-2</v>
      </c>
    </row>
    <row r="5791" spans="7:8" x14ac:dyDescent="0.3">
      <c r="G5791" s="35">
        <v>5789</v>
      </c>
      <c r="H5791" s="239">
        <f t="shared" ca="1" si="103"/>
        <v>-1.012256335371518E-2</v>
      </c>
    </row>
    <row r="5792" spans="7:8" x14ac:dyDescent="0.3">
      <c r="G5792" s="35">
        <v>5790</v>
      </c>
      <c r="H5792" s="239">
        <f t="shared" ca="1" si="103"/>
        <v>-1.8324083949444979E-2</v>
      </c>
    </row>
    <row r="5793" spans="7:8" x14ac:dyDescent="0.3">
      <c r="G5793" s="35">
        <v>5791</v>
      </c>
      <c r="H5793" s="239">
        <f t="shared" ca="1" si="103"/>
        <v>3.7479616920163626E-2</v>
      </c>
    </row>
    <row r="5794" spans="7:8" x14ac:dyDescent="0.3">
      <c r="G5794" s="35">
        <v>5792</v>
      </c>
      <c r="H5794" s="239">
        <f t="shared" ca="1" si="103"/>
        <v>-5.2165256489951593E-2</v>
      </c>
    </row>
    <row r="5795" spans="7:8" x14ac:dyDescent="0.3">
      <c r="G5795" s="35">
        <v>5793</v>
      </c>
      <c r="H5795" s="239">
        <f t="shared" ca="1" si="103"/>
        <v>2.2047954224713621E-2</v>
      </c>
    </row>
    <row r="5796" spans="7:8" x14ac:dyDescent="0.3">
      <c r="G5796" s="35">
        <v>5794</v>
      </c>
      <c r="H5796" s="239">
        <f t="shared" ca="1" si="103"/>
        <v>1.4233020550249244E-2</v>
      </c>
    </row>
    <row r="5797" spans="7:8" x14ac:dyDescent="0.3">
      <c r="G5797" s="35">
        <v>5795</v>
      </c>
      <c r="H5797" s="239">
        <f t="shared" ca="1" si="103"/>
        <v>5.6289581454011276E-3</v>
      </c>
    </row>
    <row r="5798" spans="7:8" x14ac:dyDescent="0.3">
      <c r="G5798" s="35">
        <v>5796</v>
      </c>
      <c r="H5798" s="239">
        <f t="shared" ca="1" si="103"/>
        <v>-5.4015128960530094E-3</v>
      </c>
    </row>
    <row r="5799" spans="7:8" x14ac:dyDescent="0.3">
      <c r="G5799" s="35">
        <v>5797</v>
      </c>
      <c r="H5799" s="239">
        <f t="shared" ca="1" si="103"/>
        <v>-3.1935258891310561E-2</v>
      </c>
    </row>
    <row r="5800" spans="7:8" x14ac:dyDescent="0.3">
      <c r="G5800" s="35">
        <v>5798</v>
      </c>
      <c r="H5800" s="239">
        <f t="shared" ca="1" si="103"/>
        <v>-4.9562217424385943E-3</v>
      </c>
    </row>
    <row r="5801" spans="7:8" x14ac:dyDescent="0.3">
      <c r="G5801" s="35">
        <v>5799</v>
      </c>
      <c r="H5801" s="239">
        <f t="shared" ca="1" si="103"/>
        <v>4.2181932530797848E-2</v>
      </c>
    </row>
    <row r="5802" spans="7:8" x14ac:dyDescent="0.3">
      <c r="G5802" s="35">
        <v>5800</v>
      </c>
      <c r="H5802" s="239">
        <f t="shared" ca="1" si="103"/>
        <v>7.9957601289372557E-2</v>
      </c>
    </row>
    <row r="5803" spans="7:8" x14ac:dyDescent="0.3">
      <c r="G5803" s="35">
        <v>5801</v>
      </c>
      <c r="H5803" s="239">
        <f t="shared" ca="1" si="103"/>
        <v>-1.9067310647770008E-2</v>
      </c>
    </row>
    <row r="5804" spans="7:8" x14ac:dyDescent="0.3">
      <c r="G5804" s="35">
        <v>5802</v>
      </c>
      <c r="H5804" s="239">
        <f t="shared" ca="1" si="103"/>
        <v>1.4665251283700935E-2</v>
      </c>
    </row>
    <row r="5805" spans="7:8" x14ac:dyDescent="0.3">
      <c r="G5805" s="35">
        <v>5803</v>
      </c>
      <c r="H5805" s="239">
        <f t="shared" ca="1" si="103"/>
        <v>-1.3077815036189055E-2</v>
      </c>
    </row>
    <row r="5806" spans="7:8" x14ac:dyDescent="0.3">
      <c r="G5806" s="35">
        <v>5804</v>
      </c>
      <c r="H5806" s="239">
        <f t="shared" ca="1" si="103"/>
        <v>3.9520620985877726E-3</v>
      </c>
    </row>
    <row r="5807" spans="7:8" x14ac:dyDescent="0.3">
      <c r="G5807" s="35">
        <v>5805</v>
      </c>
      <c r="H5807" s="239">
        <f t="shared" ca="1" si="103"/>
        <v>3.5645003326569821E-2</v>
      </c>
    </row>
    <row r="5808" spans="7:8" x14ac:dyDescent="0.3">
      <c r="G5808" s="35">
        <v>5806</v>
      </c>
      <c r="H5808" s="239">
        <f t="shared" ca="1" si="103"/>
        <v>3.3311001399100294E-2</v>
      </c>
    </row>
    <row r="5809" spans="7:8" x14ac:dyDescent="0.3">
      <c r="G5809" s="35">
        <v>5807</v>
      </c>
      <c r="H5809" s="239">
        <f t="shared" ca="1" si="103"/>
        <v>-3.2004366809686803E-2</v>
      </c>
    </row>
    <row r="5810" spans="7:8" x14ac:dyDescent="0.3">
      <c r="G5810" s="35">
        <v>5808</v>
      </c>
      <c r="H5810" s="239">
        <f t="shared" ca="1" si="103"/>
        <v>-2.7377814230877963E-2</v>
      </c>
    </row>
    <row r="5811" spans="7:8" x14ac:dyDescent="0.3">
      <c r="G5811" s="35">
        <v>5809</v>
      </c>
      <c r="H5811" s="239">
        <f t="shared" ca="1" si="103"/>
        <v>-6.1979724228288435E-3</v>
      </c>
    </row>
    <row r="5812" spans="7:8" x14ac:dyDescent="0.3">
      <c r="G5812" s="35">
        <v>5810</v>
      </c>
      <c r="H5812" s="239">
        <f t="shared" ca="1" si="103"/>
        <v>-7.4250279753109549E-2</v>
      </c>
    </row>
    <row r="5813" spans="7:8" x14ac:dyDescent="0.3">
      <c r="G5813" s="35">
        <v>5811</v>
      </c>
      <c r="H5813" s="239">
        <f t="shared" ca="1" si="103"/>
        <v>-1.4721146149941768E-2</v>
      </c>
    </row>
    <row r="5814" spans="7:8" x14ac:dyDescent="0.3">
      <c r="G5814" s="35">
        <v>5812</v>
      </c>
      <c r="H5814" s="239">
        <f t="shared" ca="1" si="103"/>
        <v>-1.0792097994197749E-2</v>
      </c>
    </row>
    <row r="5815" spans="7:8" x14ac:dyDescent="0.3">
      <c r="G5815" s="35">
        <v>5813</v>
      </c>
      <c r="H5815" s="239">
        <f t="shared" ca="1" si="103"/>
        <v>1.9200972601884747E-2</v>
      </c>
    </row>
    <row r="5816" spans="7:8" x14ac:dyDescent="0.3">
      <c r="G5816" s="35">
        <v>5814</v>
      </c>
      <c r="H5816" s="239">
        <f t="shared" ca="1" si="103"/>
        <v>3.4886392368589883E-2</v>
      </c>
    </row>
    <row r="5817" spans="7:8" x14ac:dyDescent="0.3">
      <c r="G5817" s="35">
        <v>5815</v>
      </c>
      <c r="H5817" s="239">
        <f t="shared" ca="1" si="103"/>
        <v>-2.692134060453702E-2</v>
      </c>
    </row>
    <row r="5818" spans="7:8" x14ac:dyDescent="0.3">
      <c r="G5818" s="35">
        <v>5816</v>
      </c>
      <c r="H5818" s="239">
        <f t="shared" ca="1" si="103"/>
        <v>1.1335846600243293E-2</v>
      </c>
    </row>
    <row r="5819" spans="7:8" x14ac:dyDescent="0.3">
      <c r="G5819" s="35">
        <v>5817</v>
      </c>
      <c r="H5819" s="239">
        <f t="shared" ca="1" si="103"/>
        <v>-1.1161709016009401E-2</v>
      </c>
    </row>
    <row r="5820" spans="7:8" x14ac:dyDescent="0.3">
      <c r="G5820" s="35">
        <v>5818</v>
      </c>
      <c r="H5820" s="239">
        <f t="shared" ca="1" si="103"/>
        <v>-3.2426401180843306E-2</v>
      </c>
    </row>
    <row r="5821" spans="7:8" x14ac:dyDescent="0.3">
      <c r="G5821" s="35">
        <v>5819</v>
      </c>
      <c r="H5821" s="239">
        <f t="shared" ca="1" si="103"/>
        <v>-4.6247830371442818E-2</v>
      </c>
    </row>
    <row r="5822" spans="7:8" x14ac:dyDescent="0.3">
      <c r="G5822" s="35">
        <v>5820</v>
      </c>
      <c r="H5822" s="239">
        <f t="shared" ca="1" si="103"/>
        <v>3.804371088560593E-2</v>
      </c>
    </row>
    <row r="5823" spans="7:8" x14ac:dyDescent="0.3">
      <c r="G5823" s="35">
        <v>5821</v>
      </c>
      <c r="H5823" s="239">
        <f t="shared" ca="1" si="103"/>
        <v>-6.2525260402324532E-3</v>
      </c>
    </row>
    <row r="5824" spans="7:8" x14ac:dyDescent="0.3">
      <c r="G5824" s="35">
        <v>5822</v>
      </c>
      <c r="H5824" s="239">
        <f t="shared" ca="1" si="103"/>
        <v>-1.0029064303502956E-2</v>
      </c>
    </row>
    <row r="5825" spans="7:8" x14ac:dyDescent="0.3">
      <c r="G5825" s="35">
        <v>5823</v>
      </c>
      <c r="H5825" s="239">
        <f t="shared" ca="1" si="103"/>
        <v>6.7114479862499365E-3</v>
      </c>
    </row>
    <row r="5826" spans="7:8" x14ac:dyDescent="0.3">
      <c r="G5826" s="35">
        <v>5824</v>
      </c>
      <c r="H5826" s="239">
        <f t="shared" ca="1" si="103"/>
        <v>-7.4322527809950786E-2</v>
      </c>
    </row>
    <row r="5827" spans="7:8" x14ac:dyDescent="0.3">
      <c r="G5827" s="35">
        <v>5825</v>
      </c>
      <c r="H5827" s="239">
        <f t="shared" ca="1" si="103"/>
        <v>-4.7082075692207286E-2</v>
      </c>
    </row>
    <row r="5828" spans="7:8" x14ac:dyDescent="0.3">
      <c r="G5828" s="35">
        <v>5826</v>
      </c>
      <c r="H5828" s="239">
        <f t="shared" ref="H5828:H5891" ca="1" si="104">_xlfn.NORM.INV(RAND(),N$5,N$6)</f>
        <v>9.8623907393573045E-4</v>
      </c>
    </row>
    <row r="5829" spans="7:8" x14ac:dyDescent="0.3">
      <c r="G5829" s="35">
        <v>5827</v>
      </c>
      <c r="H5829" s="239">
        <f t="shared" ca="1" si="104"/>
        <v>-5.754808569981386E-3</v>
      </c>
    </row>
    <row r="5830" spans="7:8" x14ac:dyDescent="0.3">
      <c r="G5830" s="35">
        <v>5828</v>
      </c>
      <c r="H5830" s="239">
        <f t="shared" ca="1" si="104"/>
        <v>-8.8695337661741161E-3</v>
      </c>
    </row>
    <row r="5831" spans="7:8" x14ac:dyDescent="0.3">
      <c r="G5831" s="35">
        <v>5829</v>
      </c>
      <c r="H5831" s="239">
        <f t="shared" ca="1" si="104"/>
        <v>3.2630526375924958E-2</v>
      </c>
    </row>
    <row r="5832" spans="7:8" x14ac:dyDescent="0.3">
      <c r="G5832" s="35">
        <v>5830</v>
      </c>
      <c r="H5832" s="239">
        <f t="shared" ca="1" si="104"/>
        <v>-1.9855527566824595E-2</v>
      </c>
    </row>
    <row r="5833" spans="7:8" x14ac:dyDescent="0.3">
      <c r="G5833" s="35">
        <v>5831</v>
      </c>
      <c r="H5833" s="239">
        <f t="shared" ca="1" si="104"/>
        <v>-4.4434352675189671E-2</v>
      </c>
    </row>
    <row r="5834" spans="7:8" x14ac:dyDescent="0.3">
      <c r="G5834" s="35">
        <v>5832</v>
      </c>
      <c r="H5834" s="239">
        <f t="shared" ca="1" si="104"/>
        <v>4.4493651263795848E-2</v>
      </c>
    </row>
    <row r="5835" spans="7:8" x14ac:dyDescent="0.3">
      <c r="G5835" s="35">
        <v>5833</v>
      </c>
      <c r="H5835" s="239">
        <f t="shared" ca="1" si="104"/>
        <v>-3.5518649121917189E-3</v>
      </c>
    </row>
    <row r="5836" spans="7:8" x14ac:dyDescent="0.3">
      <c r="G5836" s="35">
        <v>5834</v>
      </c>
      <c r="H5836" s="239">
        <f t="shared" ca="1" si="104"/>
        <v>1.544149597715511E-2</v>
      </c>
    </row>
    <row r="5837" spans="7:8" x14ac:dyDescent="0.3">
      <c r="G5837" s="35">
        <v>5835</v>
      </c>
      <c r="H5837" s="239">
        <f t="shared" ca="1" si="104"/>
        <v>-1.1594082694184125E-2</v>
      </c>
    </row>
    <row r="5838" spans="7:8" x14ac:dyDescent="0.3">
      <c r="G5838" s="35">
        <v>5836</v>
      </c>
      <c r="H5838" s="239">
        <f t="shared" ca="1" si="104"/>
        <v>3.024734824143516E-2</v>
      </c>
    </row>
    <row r="5839" spans="7:8" x14ac:dyDescent="0.3">
      <c r="G5839" s="35">
        <v>5837</v>
      </c>
      <c r="H5839" s="239">
        <f t="shared" ca="1" si="104"/>
        <v>-7.5139446538602982E-3</v>
      </c>
    </row>
    <row r="5840" spans="7:8" x14ac:dyDescent="0.3">
      <c r="G5840" s="35">
        <v>5838</v>
      </c>
      <c r="H5840" s="239">
        <f t="shared" ca="1" si="104"/>
        <v>-4.630705770396451E-2</v>
      </c>
    </row>
    <row r="5841" spans="7:8" x14ac:dyDescent="0.3">
      <c r="G5841" s="35">
        <v>5839</v>
      </c>
      <c r="H5841" s="239">
        <f t="shared" ca="1" si="104"/>
        <v>1.3532135530107525E-2</v>
      </c>
    </row>
    <row r="5842" spans="7:8" x14ac:dyDescent="0.3">
      <c r="G5842" s="35">
        <v>5840</v>
      </c>
      <c r="H5842" s="239">
        <f t="shared" ca="1" si="104"/>
        <v>-4.999197591566814E-2</v>
      </c>
    </row>
    <row r="5843" spans="7:8" x14ac:dyDescent="0.3">
      <c r="G5843" s="35">
        <v>5841</v>
      </c>
      <c r="H5843" s="239">
        <f t="shared" ca="1" si="104"/>
        <v>8.5758123572951123E-3</v>
      </c>
    </row>
    <row r="5844" spans="7:8" x14ac:dyDescent="0.3">
      <c r="G5844" s="35">
        <v>5842</v>
      </c>
      <c r="H5844" s="239">
        <f t="shared" ca="1" si="104"/>
        <v>4.275822149935387E-2</v>
      </c>
    </row>
    <row r="5845" spans="7:8" x14ac:dyDescent="0.3">
      <c r="G5845" s="35">
        <v>5843</v>
      </c>
      <c r="H5845" s="239">
        <f t="shared" ca="1" si="104"/>
        <v>-7.3653175009298549E-2</v>
      </c>
    </row>
    <row r="5846" spans="7:8" x14ac:dyDescent="0.3">
      <c r="G5846" s="35">
        <v>5844</v>
      </c>
      <c r="H5846" s="239">
        <f t="shared" ca="1" si="104"/>
        <v>-2.6886025434786222E-2</v>
      </c>
    </row>
    <row r="5847" spans="7:8" x14ac:dyDescent="0.3">
      <c r="G5847" s="35">
        <v>5845</v>
      </c>
      <c r="H5847" s="239">
        <f t="shared" ca="1" si="104"/>
        <v>1.8439188224010456E-3</v>
      </c>
    </row>
    <row r="5848" spans="7:8" x14ac:dyDescent="0.3">
      <c r="G5848" s="35">
        <v>5846</v>
      </c>
      <c r="H5848" s="239">
        <f t="shared" ca="1" si="104"/>
        <v>9.8513785642182633E-4</v>
      </c>
    </row>
    <row r="5849" spans="7:8" x14ac:dyDescent="0.3">
      <c r="G5849" s="35">
        <v>5847</v>
      </c>
      <c r="H5849" s="239">
        <f t="shared" ca="1" si="104"/>
        <v>-4.5935283566231042E-2</v>
      </c>
    </row>
    <row r="5850" spans="7:8" x14ac:dyDescent="0.3">
      <c r="G5850" s="35">
        <v>5848</v>
      </c>
      <c r="H5850" s="239">
        <f t="shared" ca="1" si="104"/>
        <v>-1.338154142179996E-2</v>
      </c>
    </row>
    <row r="5851" spans="7:8" x14ac:dyDescent="0.3">
      <c r="G5851" s="35">
        <v>5849</v>
      </c>
      <c r="H5851" s="239">
        <f t="shared" ca="1" si="104"/>
        <v>-1.1461716984314464E-2</v>
      </c>
    </row>
    <row r="5852" spans="7:8" x14ac:dyDescent="0.3">
      <c r="G5852" s="35">
        <v>5850</v>
      </c>
      <c r="H5852" s="239">
        <f t="shared" ca="1" si="104"/>
        <v>7.0232165998847691E-3</v>
      </c>
    </row>
    <row r="5853" spans="7:8" x14ac:dyDescent="0.3">
      <c r="G5853" s="35">
        <v>5851</v>
      </c>
      <c r="H5853" s="239">
        <f t="shared" ca="1" si="104"/>
        <v>1.0476693773369641E-2</v>
      </c>
    </row>
    <row r="5854" spans="7:8" x14ac:dyDescent="0.3">
      <c r="G5854" s="35">
        <v>5852</v>
      </c>
      <c r="H5854" s="239">
        <f t="shared" ca="1" si="104"/>
        <v>1.6054594539480337E-2</v>
      </c>
    </row>
    <row r="5855" spans="7:8" x14ac:dyDescent="0.3">
      <c r="G5855" s="35">
        <v>5853</v>
      </c>
      <c r="H5855" s="239">
        <f t="shared" ca="1" si="104"/>
        <v>-1.1357189295146022E-2</v>
      </c>
    </row>
    <row r="5856" spans="7:8" x14ac:dyDescent="0.3">
      <c r="G5856" s="35">
        <v>5854</v>
      </c>
      <c r="H5856" s="239">
        <f t="shared" ca="1" si="104"/>
        <v>4.9678357417592758E-3</v>
      </c>
    </row>
    <row r="5857" spans="7:8" x14ac:dyDescent="0.3">
      <c r="G5857" s="35">
        <v>5855</v>
      </c>
      <c r="H5857" s="239">
        <f t="shared" ca="1" si="104"/>
        <v>2.872409853519111E-2</v>
      </c>
    </row>
    <row r="5858" spans="7:8" x14ac:dyDescent="0.3">
      <c r="G5858" s="35">
        <v>5856</v>
      </c>
      <c r="H5858" s="239">
        <f t="shared" ca="1" si="104"/>
        <v>1.0569845712257452E-2</v>
      </c>
    </row>
    <row r="5859" spans="7:8" x14ac:dyDescent="0.3">
      <c r="G5859" s="35">
        <v>5857</v>
      </c>
      <c r="H5859" s="239">
        <f t="shared" ca="1" si="104"/>
        <v>2.2203120796098697E-2</v>
      </c>
    </row>
    <row r="5860" spans="7:8" x14ac:dyDescent="0.3">
      <c r="G5860" s="35">
        <v>5858</v>
      </c>
      <c r="H5860" s="239">
        <f t="shared" ca="1" si="104"/>
        <v>3.649207856969422E-2</v>
      </c>
    </row>
    <row r="5861" spans="7:8" x14ac:dyDescent="0.3">
      <c r="G5861" s="35">
        <v>5859</v>
      </c>
      <c r="H5861" s="239">
        <f t="shared" ca="1" si="104"/>
        <v>-1.5124893634730921E-2</v>
      </c>
    </row>
    <row r="5862" spans="7:8" x14ac:dyDescent="0.3">
      <c r="G5862" s="35">
        <v>5860</v>
      </c>
      <c r="H5862" s="239">
        <f t="shared" ca="1" si="104"/>
        <v>1.0477609159976978E-2</v>
      </c>
    </row>
    <row r="5863" spans="7:8" x14ac:dyDescent="0.3">
      <c r="G5863" s="35">
        <v>5861</v>
      </c>
      <c r="H5863" s="239">
        <f t="shared" ca="1" si="104"/>
        <v>-7.2526719697447006E-2</v>
      </c>
    </row>
    <row r="5864" spans="7:8" x14ac:dyDescent="0.3">
      <c r="G5864" s="35">
        <v>5862</v>
      </c>
      <c r="H5864" s="239">
        <f t="shared" ca="1" si="104"/>
        <v>-3.1731961926973725E-3</v>
      </c>
    </row>
    <row r="5865" spans="7:8" x14ac:dyDescent="0.3">
      <c r="G5865" s="35">
        <v>5863</v>
      </c>
      <c r="H5865" s="239">
        <f t="shared" ca="1" si="104"/>
        <v>-4.1984533452346012E-2</v>
      </c>
    </row>
    <row r="5866" spans="7:8" x14ac:dyDescent="0.3">
      <c r="G5866" s="35">
        <v>5864</v>
      </c>
      <c r="H5866" s="239">
        <f t="shared" ca="1" si="104"/>
        <v>-4.8489295537395879E-2</v>
      </c>
    </row>
    <row r="5867" spans="7:8" x14ac:dyDescent="0.3">
      <c r="G5867" s="35">
        <v>5865</v>
      </c>
      <c r="H5867" s="239">
        <f t="shared" ca="1" si="104"/>
        <v>1.9578716069382975E-2</v>
      </c>
    </row>
    <row r="5868" spans="7:8" x14ac:dyDescent="0.3">
      <c r="G5868" s="35">
        <v>5866</v>
      </c>
      <c r="H5868" s="239">
        <f t="shared" ca="1" si="104"/>
        <v>1.1403399235696533E-2</v>
      </c>
    </row>
    <row r="5869" spans="7:8" x14ac:dyDescent="0.3">
      <c r="G5869" s="35">
        <v>5867</v>
      </c>
      <c r="H5869" s="239">
        <f t="shared" ca="1" si="104"/>
        <v>3.0078642873879378E-2</v>
      </c>
    </row>
    <row r="5870" spans="7:8" x14ac:dyDescent="0.3">
      <c r="G5870" s="35">
        <v>5868</v>
      </c>
      <c r="H5870" s="239">
        <f t="shared" ca="1" si="104"/>
        <v>2.9093214826192218E-2</v>
      </c>
    </row>
    <row r="5871" spans="7:8" x14ac:dyDescent="0.3">
      <c r="G5871" s="35">
        <v>5869</v>
      </c>
      <c r="H5871" s="239">
        <f t="shared" ca="1" si="104"/>
        <v>3.4292549074760932E-2</v>
      </c>
    </row>
    <row r="5872" spans="7:8" x14ac:dyDescent="0.3">
      <c r="G5872" s="35">
        <v>5870</v>
      </c>
      <c r="H5872" s="239">
        <f t="shared" ca="1" si="104"/>
        <v>2.4093193529281139E-2</v>
      </c>
    </row>
    <row r="5873" spans="7:8" x14ac:dyDescent="0.3">
      <c r="G5873" s="35">
        <v>5871</v>
      </c>
      <c r="H5873" s="239">
        <f t="shared" ca="1" si="104"/>
        <v>-3.5560950019721649E-2</v>
      </c>
    </row>
    <row r="5874" spans="7:8" x14ac:dyDescent="0.3">
      <c r="G5874" s="35">
        <v>5872</v>
      </c>
      <c r="H5874" s="239">
        <f t="shared" ca="1" si="104"/>
        <v>3.5591174415898194E-2</v>
      </c>
    </row>
    <row r="5875" spans="7:8" x14ac:dyDescent="0.3">
      <c r="G5875" s="35">
        <v>5873</v>
      </c>
      <c r="H5875" s="239">
        <f t="shared" ca="1" si="104"/>
        <v>-2.9250842146667571E-3</v>
      </c>
    </row>
    <row r="5876" spans="7:8" x14ac:dyDescent="0.3">
      <c r="G5876" s="35">
        <v>5874</v>
      </c>
      <c r="H5876" s="239">
        <f t="shared" ca="1" si="104"/>
        <v>-2.2193255135966136E-2</v>
      </c>
    </row>
    <row r="5877" spans="7:8" x14ac:dyDescent="0.3">
      <c r="G5877" s="35">
        <v>5875</v>
      </c>
      <c r="H5877" s="239">
        <f t="shared" ca="1" si="104"/>
        <v>3.0053688703748214E-2</v>
      </c>
    </row>
    <row r="5878" spans="7:8" x14ac:dyDescent="0.3">
      <c r="G5878" s="35">
        <v>5876</v>
      </c>
      <c r="H5878" s="239">
        <f t="shared" ca="1" si="104"/>
        <v>-4.236973193678923E-2</v>
      </c>
    </row>
    <row r="5879" spans="7:8" x14ac:dyDescent="0.3">
      <c r="G5879" s="35">
        <v>5877</v>
      </c>
      <c r="H5879" s="239">
        <f t="shared" ca="1" si="104"/>
        <v>2.4969671212034271E-2</v>
      </c>
    </row>
    <row r="5880" spans="7:8" x14ac:dyDescent="0.3">
      <c r="G5880" s="35">
        <v>5878</v>
      </c>
      <c r="H5880" s="239">
        <f t="shared" ca="1" si="104"/>
        <v>-7.9847835313862645E-5</v>
      </c>
    </row>
    <row r="5881" spans="7:8" x14ac:dyDescent="0.3">
      <c r="G5881" s="35">
        <v>5879</v>
      </c>
      <c r="H5881" s="239">
        <f t="shared" ca="1" si="104"/>
        <v>-1.4793952184946123E-2</v>
      </c>
    </row>
    <row r="5882" spans="7:8" x14ac:dyDescent="0.3">
      <c r="G5882" s="35">
        <v>5880</v>
      </c>
      <c r="H5882" s="239">
        <f t="shared" ca="1" si="104"/>
        <v>1.5756050046610313E-2</v>
      </c>
    </row>
    <row r="5883" spans="7:8" x14ac:dyDescent="0.3">
      <c r="G5883" s="35">
        <v>5881</v>
      </c>
      <c r="H5883" s="239">
        <f t="shared" ca="1" si="104"/>
        <v>-4.1145269865138549E-2</v>
      </c>
    </row>
    <row r="5884" spans="7:8" x14ac:dyDescent="0.3">
      <c r="G5884" s="35">
        <v>5882</v>
      </c>
      <c r="H5884" s="239">
        <f t="shared" ca="1" si="104"/>
        <v>-6.6003528626875189E-3</v>
      </c>
    </row>
    <row r="5885" spans="7:8" x14ac:dyDescent="0.3">
      <c r="G5885" s="35">
        <v>5883</v>
      </c>
      <c r="H5885" s="239">
        <f t="shared" ca="1" si="104"/>
        <v>-2.3771492905692065E-2</v>
      </c>
    </row>
    <row r="5886" spans="7:8" x14ac:dyDescent="0.3">
      <c r="G5886" s="35">
        <v>5884</v>
      </c>
      <c r="H5886" s="239">
        <f t="shared" ca="1" si="104"/>
        <v>-2.2630315900730735E-2</v>
      </c>
    </row>
    <row r="5887" spans="7:8" x14ac:dyDescent="0.3">
      <c r="G5887" s="35">
        <v>5885</v>
      </c>
      <c r="H5887" s="239">
        <f t="shared" ca="1" si="104"/>
        <v>6.2642449324101707E-2</v>
      </c>
    </row>
    <row r="5888" spans="7:8" x14ac:dyDescent="0.3">
      <c r="G5888" s="35">
        <v>5886</v>
      </c>
      <c r="H5888" s="239">
        <f t="shared" ca="1" si="104"/>
        <v>-5.7550765864391951E-2</v>
      </c>
    </row>
    <row r="5889" spans="7:8" x14ac:dyDescent="0.3">
      <c r="G5889" s="35">
        <v>5887</v>
      </c>
      <c r="H5889" s="239">
        <f t="shared" ca="1" si="104"/>
        <v>-1.3153355224049468E-2</v>
      </c>
    </row>
    <row r="5890" spans="7:8" x14ac:dyDescent="0.3">
      <c r="G5890" s="35">
        <v>5888</v>
      </c>
      <c r="H5890" s="239">
        <f t="shared" ca="1" si="104"/>
        <v>-4.3985228801318506E-2</v>
      </c>
    </row>
    <row r="5891" spans="7:8" x14ac:dyDescent="0.3">
      <c r="G5891" s="35">
        <v>5889</v>
      </c>
      <c r="H5891" s="239">
        <f t="shared" ca="1" si="104"/>
        <v>-3.7474276519493206E-2</v>
      </c>
    </row>
    <row r="5892" spans="7:8" x14ac:dyDescent="0.3">
      <c r="G5892" s="35">
        <v>5890</v>
      </c>
      <c r="H5892" s="239">
        <f t="shared" ref="H5892:H5955" ca="1" si="105">_xlfn.NORM.INV(RAND(),N$5,N$6)</f>
        <v>-2.1537871360589333E-2</v>
      </c>
    </row>
    <row r="5893" spans="7:8" x14ac:dyDescent="0.3">
      <c r="G5893" s="35">
        <v>5891</v>
      </c>
      <c r="H5893" s="239">
        <f t="shared" ca="1" si="105"/>
        <v>-5.9858829706717284E-2</v>
      </c>
    </row>
    <row r="5894" spans="7:8" x14ac:dyDescent="0.3">
      <c r="G5894" s="35">
        <v>5892</v>
      </c>
      <c r="H5894" s="239">
        <f t="shared" ca="1" si="105"/>
        <v>-1.1385601887831567E-2</v>
      </c>
    </row>
    <row r="5895" spans="7:8" x14ac:dyDescent="0.3">
      <c r="G5895" s="35">
        <v>5893</v>
      </c>
      <c r="H5895" s="239">
        <f t="shared" ca="1" si="105"/>
        <v>-2.5085693909122408E-2</v>
      </c>
    </row>
    <row r="5896" spans="7:8" x14ac:dyDescent="0.3">
      <c r="G5896" s="35">
        <v>5894</v>
      </c>
      <c r="H5896" s="239">
        <f t="shared" ca="1" si="105"/>
        <v>-3.849026775208518E-2</v>
      </c>
    </row>
    <row r="5897" spans="7:8" x14ac:dyDescent="0.3">
      <c r="G5897" s="35">
        <v>5895</v>
      </c>
      <c r="H5897" s="239">
        <f t="shared" ca="1" si="105"/>
        <v>-4.3000952272915817E-2</v>
      </c>
    </row>
    <row r="5898" spans="7:8" x14ac:dyDescent="0.3">
      <c r="G5898" s="35">
        <v>5896</v>
      </c>
      <c r="H5898" s="239">
        <f t="shared" ca="1" si="105"/>
        <v>1.3559670579382212E-2</v>
      </c>
    </row>
    <row r="5899" spans="7:8" x14ac:dyDescent="0.3">
      <c r="G5899" s="35">
        <v>5897</v>
      </c>
      <c r="H5899" s="239">
        <f t="shared" ca="1" si="105"/>
        <v>-3.5281385637374742E-2</v>
      </c>
    </row>
    <row r="5900" spans="7:8" x14ac:dyDescent="0.3">
      <c r="G5900" s="35">
        <v>5898</v>
      </c>
      <c r="H5900" s="239">
        <f t="shared" ca="1" si="105"/>
        <v>2.55326237751166E-2</v>
      </c>
    </row>
    <row r="5901" spans="7:8" x14ac:dyDescent="0.3">
      <c r="G5901" s="35">
        <v>5899</v>
      </c>
      <c r="H5901" s="239">
        <f t="shared" ca="1" si="105"/>
        <v>1.0551975557334111E-2</v>
      </c>
    </row>
    <row r="5902" spans="7:8" x14ac:dyDescent="0.3">
      <c r="G5902" s="35">
        <v>5900</v>
      </c>
      <c r="H5902" s="239">
        <f t="shared" ca="1" si="105"/>
        <v>-3.5126903297958895E-2</v>
      </c>
    </row>
    <row r="5903" spans="7:8" x14ac:dyDescent="0.3">
      <c r="G5903" s="35">
        <v>5901</v>
      </c>
      <c r="H5903" s="239">
        <f t="shared" ca="1" si="105"/>
        <v>5.55328785505678E-2</v>
      </c>
    </row>
    <row r="5904" spans="7:8" x14ac:dyDescent="0.3">
      <c r="G5904" s="35">
        <v>5902</v>
      </c>
      <c r="H5904" s="239">
        <f t="shared" ca="1" si="105"/>
        <v>-1.3595241565454649E-2</v>
      </c>
    </row>
    <row r="5905" spans="7:8" x14ac:dyDescent="0.3">
      <c r="G5905" s="35">
        <v>5903</v>
      </c>
      <c r="H5905" s="239">
        <f t="shared" ca="1" si="105"/>
        <v>4.9934582775172077E-2</v>
      </c>
    </row>
    <row r="5906" spans="7:8" x14ac:dyDescent="0.3">
      <c r="G5906" s="35">
        <v>5904</v>
      </c>
      <c r="H5906" s="239">
        <f t="shared" ca="1" si="105"/>
        <v>7.4956998427092459E-3</v>
      </c>
    </row>
    <row r="5907" spans="7:8" x14ac:dyDescent="0.3">
      <c r="G5907" s="35">
        <v>5905</v>
      </c>
      <c r="H5907" s="239">
        <f t="shared" ca="1" si="105"/>
        <v>1.7280285611970078E-2</v>
      </c>
    </row>
    <row r="5908" spans="7:8" x14ac:dyDescent="0.3">
      <c r="G5908" s="35">
        <v>5906</v>
      </c>
      <c r="H5908" s="239">
        <f t="shared" ca="1" si="105"/>
        <v>7.4431061978214849E-2</v>
      </c>
    </row>
    <row r="5909" spans="7:8" x14ac:dyDescent="0.3">
      <c r="G5909" s="35">
        <v>5907</v>
      </c>
      <c r="H5909" s="239">
        <f t="shared" ca="1" si="105"/>
        <v>5.0622683553655567E-2</v>
      </c>
    </row>
    <row r="5910" spans="7:8" x14ac:dyDescent="0.3">
      <c r="G5910" s="35">
        <v>5908</v>
      </c>
      <c r="H5910" s="239">
        <f t="shared" ca="1" si="105"/>
        <v>-3.201412108245461E-3</v>
      </c>
    </row>
    <row r="5911" spans="7:8" x14ac:dyDescent="0.3">
      <c r="G5911" s="35">
        <v>5909</v>
      </c>
      <c r="H5911" s="239">
        <f t="shared" ca="1" si="105"/>
        <v>-6.1637097671511003E-3</v>
      </c>
    </row>
    <row r="5912" spans="7:8" x14ac:dyDescent="0.3">
      <c r="G5912" s="35">
        <v>5910</v>
      </c>
      <c r="H5912" s="239">
        <f t="shared" ca="1" si="105"/>
        <v>7.3612636316451605E-3</v>
      </c>
    </row>
    <row r="5913" spans="7:8" x14ac:dyDescent="0.3">
      <c r="G5913" s="35">
        <v>5911</v>
      </c>
      <c r="H5913" s="239">
        <f t="shared" ca="1" si="105"/>
        <v>4.0320348010311896E-3</v>
      </c>
    </row>
    <row r="5914" spans="7:8" x14ac:dyDescent="0.3">
      <c r="G5914" s="35">
        <v>5912</v>
      </c>
      <c r="H5914" s="239">
        <f t="shared" ca="1" si="105"/>
        <v>3.0203472868408639E-2</v>
      </c>
    </row>
    <row r="5915" spans="7:8" x14ac:dyDescent="0.3">
      <c r="G5915" s="35">
        <v>5913</v>
      </c>
      <c r="H5915" s="239">
        <f t="shared" ca="1" si="105"/>
        <v>-6.4515710946379135E-3</v>
      </c>
    </row>
    <row r="5916" spans="7:8" x14ac:dyDescent="0.3">
      <c r="G5916" s="35">
        <v>5914</v>
      </c>
      <c r="H5916" s="239">
        <f t="shared" ca="1" si="105"/>
        <v>-3.6445184951392909E-3</v>
      </c>
    </row>
    <row r="5917" spans="7:8" x14ac:dyDescent="0.3">
      <c r="G5917" s="35">
        <v>5915</v>
      </c>
      <c r="H5917" s="239">
        <f t="shared" ca="1" si="105"/>
        <v>1.0859371651681101E-2</v>
      </c>
    </row>
    <row r="5918" spans="7:8" x14ac:dyDescent="0.3">
      <c r="G5918" s="35">
        <v>5916</v>
      </c>
      <c r="H5918" s="239">
        <f t="shared" ca="1" si="105"/>
        <v>-3.6903181846228142E-3</v>
      </c>
    </row>
    <row r="5919" spans="7:8" x14ac:dyDescent="0.3">
      <c r="G5919" s="35">
        <v>5917</v>
      </c>
      <c r="H5919" s="239">
        <f t="shared" ca="1" si="105"/>
        <v>4.9983062278930145E-3</v>
      </c>
    </row>
    <row r="5920" spans="7:8" x14ac:dyDescent="0.3">
      <c r="G5920" s="35">
        <v>5918</v>
      </c>
      <c r="H5920" s="239">
        <f t="shared" ca="1" si="105"/>
        <v>-6.8728144839373742E-2</v>
      </c>
    </row>
    <row r="5921" spans="7:8" x14ac:dyDescent="0.3">
      <c r="G5921" s="35">
        <v>5919</v>
      </c>
      <c r="H5921" s="239">
        <f t="shared" ca="1" si="105"/>
        <v>3.4764329481423092E-2</v>
      </c>
    </row>
    <row r="5922" spans="7:8" x14ac:dyDescent="0.3">
      <c r="G5922" s="35">
        <v>5920</v>
      </c>
      <c r="H5922" s="239">
        <f t="shared" ca="1" si="105"/>
        <v>0.12654253315445721</v>
      </c>
    </row>
    <row r="5923" spans="7:8" x14ac:dyDescent="0.3">
      <c r="G5923" s="35">
        <v>5921</v>
      </c>
      <c r="H5923" s="239">
        <f t="shared" ca="1" si="105"/>
        <v>-1.3841735389559167E-2</v>
      </c>
    </row>
    <row r="5924" spans="7:8" x14ac:dyDescent="0.3">
      <c r="G5924" s="35">
        <v>5922</v>
      </c>
      <c r="H5924" s="239">
        <f t="shared" ca="1" si="105"/>
        <v>1.6744608405127332E-2</v>
      </c>
    </row>
    <row r="5925" spans="7:8" x14ac:dyDescent="0.3">
      <c r="G5925" s="35">
        <v>5923</v>
      </c>
      <c r="H5925" s="239">
        <f t="shared" ca="1" si="105"/>
        <v>8.7842429122055782E-2</v>
      </c>
    </row>
    <row r="5926" spans="7:8" x14ac:dyDescent="0.3">
      <c r="G5926" s="35">
        <v>5924</v>
      </c>
      <c r="H5926" s="239">
        <f t="shared" ca="1" si="105"/>
        <v>-2.4146717038013646E-3</v>
      </c>
    </row>
    <row r="5927" spans="7:8" x14ac:dyDescent="0.3">
      <c r="G5927" s="35">
        <v>5925</v>
      </c>
      <c r="H5927" s="239">
        <f t="shared" ca="1" si="105"/>
        <v>-1.2907435766235091E-2</v>
      </c>
    </row>
    <row r="5928" spans="7:8" x14ac:dyDescent="0.3">
      <c r="G5928" s="35">
        <v>5926</v>
      </c>
      <c r="H5928" s="239">
        <f t="shared" ca="1" si="105"/>
        <v>6.5355394765628641E-2</v>
      </c>
    </row>
    <row r="5929" spans="7:8" x14ac:dyDescent="0.3">
      <c r="G5929" s="35">
        <v>5927</v>
      </c>
      <c r="H5929" s="239">
        <f t="shared" ca="1" si="105"/>
        <v>-1.0557563607184649E-2</v>
      </c>
    </row>
    <row r="5930" spans="7:8" x14ac:dyDescent="0.3">
      <c r="G5930" s="35">
        <v>5928</v>
      </c>
      <c r="H5930" s="239">
        <f t="shared" ca="1" si="105"/>
        <v>1.3611764774654426E-2</v>
      </c>
    </row>
    <row r="5931" spans="7:8" x14ac:dyDescent="0.3">
      <c r="G5931" s="35">
        <v>5929</v>
      </c>
      <c r="H5931" s="239">
        <f t="shared" ca="1" si="105"/>
        <v>5.2096502458445649E-3</v>
      </c>
    </row>
    <row r="5932" spans="7:8" x14ac:dyDescent="0.3">
      <c r="G5932" s="35">
        <v>5930</v>
      </c>
      <c r="H5932" s="239">
        <f t="shared" ca="1" si="105"/>
        <v>2.3550990385511799E-3</v>
      </c>
    </row>
    <row r="5933" spans="7:8" x14ac:dyDescent="0.3">
      <c r="G5933" s="35">
        <v>5931</v>
      </c>
      <c r="H5933" s="239">
        <f t="shared" ca="1" si="105"/>
        <v>-1.3199660617351148E-2</v>
      </c>
    </row>
    <row r="5934" spans="7:8" x14ac:dyDescent="0.3">
      <c r="G5934" s="35">
        <v>5932</v>
      </c>
      <c r="H5934" s="239">
        <f t="shared" ca="1" si="105"/>
        <v>3.2522821355383036E-2</v>
      </c>
    </row>
    <row r="5935" spans="7:8" x14ac:dyDescent="0.3">
      <c r="G5935" s="35">
        <v>5933</v>
      </c>
      <c r="H5935" s="239">
        <f t="shared" ca="1" si="105"/>
        <v>6.2645260485154966E-2</v>
      </c>
    </row>
    <row r="5936" spans="7:8" x14ac:dyDescent="0.3">
      <c r="G5936" s="35">
        <v>5934</v>
      </c>
      <c r="H5936" s="239">
        <f t="shared" ca="1" si="105"/>
        <v>-8.3628170356523035E-2</v>
      </c>
    </row>
    <row r="5937" spans="7:8" x14ac:dyDescent="0.3">
      <c r="G5937" s="35">
        <v>5935</v>
      </c>
      <c r="H5937" s="239">
        <f t="shared" ca="1" si="105"/>
        <v>-1.3070364769403018E-2</v>
      </c>
    </row>
    <row r="5938" spans="7:8" x14ac:dyDescent="0.3">
      <c r="G5938" s="35">
        <v>5936</v>
      </c>
      <c r="H5938" s="239">
        <f t="shared" ca="1" si="105"/>
        <v>2.6235730667315594E-2</v>
      </c>
    </row>
    <row r="5939" spans="7:8" x14ac:dyDescent="0.3">
      <c r="G5939" s="35">
        <v>5937</v>
      </c>
      <c r="H5939" s="239">
        <f t="shared" ca="1" si="105"/>
        <v>-2.3046778671730644E-2</v>
      </c>
    </row>
    <row r="5940" spans="7:8" x14ac:dyDescent="0.3">
      <c r="G5940" s="35">
        <v>5938</v>
      </c>
      <c r="H5940" s="239">
        <f t="shared" ca="1" si="105"/>
        <v>-9.5021851694903313E-3</v>
      </c>
    </row>
    <row r="5941" spans="7:8" x14ac:dyDescent="0.3">
      <c r="G5941" s="35">
        <v>5939</v>
      </c>
      <c r="H5941" s="239">
        <f t="shared" ca="1" si="105"/>
        <v>5.3388394776365082E-2</v>
      </c>
    </row>
    <row r="5942" spans="7:8" x14ac:dyDescent="0.3">
      <c r="G5942" s="35">
        <v>5940</v>
      </c>
      <c r="H5942" s="239">
        <f t="shared" ca="1" si="105"/>
        <v>3.8409833557800963E-2</v>
      </c>
    </row>
    <row r="5943" spans="7:8" x14ac:dyDescent="0.3">
      <c r="G5943" s="35">
        <v>5941</v>
      </c>
      <c r="H5943" s="239">
        <f t="shared" ca="1" si="105"/>
        <v>-3.8333148081820586E-3</v>
      </c>
    </row>
    <row r="5944" spans="7:8" x14ac:dyDescent="0.3">
      <c r="G5944" s="35">
        <v>5942</v>
      </c>
      <c r="H5944" s="239">
        <f t="shared" ca="1" si="105"/>
        <v>3.6849346141190314E-2</v>
      </c>
    </row>
    <row r="5945" spans="7:8" x14ac:dyDescent="0.3">
      <c r="G5945" s="35">
        <v>5943</v>
      </c>
      <c r="H5945" s="239">
        <f t="shared" ca="1" si="105"/>
        <v>-2.313191348657348E-2</v>
      </c>
    </row>
    <row r="5946" spans="7:8" x14ac:dyDescent="0.3">
      <c r="G5946" s="35">
        <v>5944</v>
      </c>
      <c r="H5946" s="239">
        <f t="shared" ca="1" si="105"/>
        <v>4.7351732065116926E-2</v>
      </c>
    </row>
    <row r="5947" spans="7:8" x14ac:dyDescent="0.3">
      <c r="G5947" s="35">
        <v>5945</v>
      </c>
      <c r="H5947" s="239">
        <f t="shared" ca="1" si="105"/>
        <v>3.9172910864814815E-2</v>
      </c>
    </row>
    <row r="5948" spans="7:8" x14ac:dyDescent="0.3">
      <c r="G5948" s="35">
        <v>5946</v>
      </c>
      <c r="H5948" s="239">
        <f t="shared" ca="1" si="105"/>
        <v>-6.5623825711607367E-2</v>
      </c>
    </row>
    <row r="5949" spans="7:8" x14ac:dyDescent="0.3">
      <c r="G5949" s="35">
        <v>5947</v>
      </c>
      <c r="H5949" s="239">
        <f t="shared" ca="1" si="105"/>
        <v>-1.2395273146684399E-2</v>
      </c>
    </row>
    <row r="5950" spans="7:8" x14ac:dyDescent="0.3">
      <c r="G5950" s="35">
        <v>5948</v>
      </c>
      <c r="H5950" s="239">
        <f t="shared" ca="1" si="105"/>
        <v>4.3269001790573011E-2</v>
      </c>
    </row>
    <row r="5951" spans="7:8" x14ac:dyDescent="0.3">
      <c r="G5951" s="35">
        <v>5949</v>
      </c>
      <c r="H5951" s="239">
        <f t="shared" ca="1" si="105"/>
        <v>-3.6001727239626129E-2</v>
      </c>
    </row>
    <row r="5952" spans="7:8" x14ac:dyDescent="0.3">
      <c r="G5952" s="35">
        <v>5950</v>
      </c>
      <c r="H5952" s="239">
        <f t="shared" ca="1" si="105"/>
        <v>-2.9872996033015277E-2</v>
      </c>
    </row>
    <row r="5953" spans="7:8" x14ac:dyDescent="0.3">
      <c r="G5953" s="35">
        <v>5951</v>
      </c>
      <c r="H5953" s="239">
        <f t="shared" ca="1" si="105"/>
        <v>-4.5695326795867925E-3</v>
      </c>
    </row>
    <row r="5954" spans="7:8" x14ac:dyDescent="0.3">
      <c r="G5954" s="35">
        <v>5952</v>
      </c>
      <c r="H5954" s="239">
        <f t="shared" ca="1" si="105"/>
        <v>-5.6257404608231101E-2</v>
      </c>
    </row>
    <row r="5955" spans="7:8" x14ac:dyDescent="0.3">
      <c r="G5955" s="35">
        <v>5953</v>
      </c>
      <c r="H5955" s="239">
        <f t="shared" ca="1" si="105"/>
        <v>-3.0760722297955737E-2</v>
      </c>
    </row>
    <row r="5956" spans="7:8" x14ac:dyDescent="0.3">
      <c r="G5956" s="35">
        <v>5954</v>
      </c>
      <c r="H5956" s="239">
        <f t="shared" ref="H5956:H6019" ca="1" si="106">_xlfn.NORM.INV(RAND(),N$5,N$6)</f>
        <v>-2.0232872643909508E-2</v>
      </c>
    </row>
    <row r="5957" spans="7:8" x14ac:dyDescent="0.3">
      <c r="G5957" s="35">
        <v>5955</v>
      </c>
      <c r="H5957" s="239">
        <f t="shared" ca="1" si="106"/>
        <v>2.7680881928808672E-3</v>
      </c>
    </row>
    <row r="5958" spans="7:8" x14ac:dyDescent="0.3">
      <c r="G5958" s="35">
        <v>5956</v>
      </c>
      <c r="H5958" s="239">
        <f t="shared" ca="1" si="106"/>
        <v>-2.2368465338411306E-2</v>
      </c>
    </row>
    <row r="5959" spans="7:8" x14ac:dyDescent="0.3">
      <c r="G5959" s="35">
        <v>5957</v>
      </c>
      <c r="H5959" s="239">
        <f t="shared" ca="1" si="106"/>
        <v>7.0652113614493384E-3</v>
      </c>
    </row>
    <row r="5960" spans="7:8" x14ac:dyDescent="0.3">
      <c r="G5960" s="35">
        <v>5958</v>
      </c>
      <c r="H5960" s="239">
        <f t="shared" ca="1" si="106"/>
        <v>4.3588249484720107E-2</v>
      </c>
    </row>
    <row r="5961" spans="7:8" x14ac:dyDescent="0.3">
      <c r="G5961" s="35">
        <v>5959</v>
      </c>
      <c r="H5961" s="239">
        <f t="shared" ca="1" si="106"/>
        <v>2.0045751027283634E-2</v>
      </c>
    </row>
    <row r="5962" spans="7:8" x14ac:dyDescent="0.3">
      <c r="G5962" s="35">
        <v>5960</v>
      </c>
      <c r="H5962" s="239">
        <f t="shared" ca="1" si="106"/>
        <v>1.9296445627355906E-2</v>
      </c>
    </row>
    <row r="5963" spans="7:8" x14ac:dyDescent="0.3">
      <c r="G5963" s="35">
        <v>5961</v>
      </c>
      <c r="H5963" s="239">
        <f t="shared" ca="1" si="106"/>
        <v>-1.0404107062748174E-2</v>
      </c>
    </row>
    <row r="5964" spans="7:8" x14ac:dyDescent="0.3">
      <c r="G5964" s="35">
        <v>5962</v>
      </c>
      <c r="H5964" s="239">
        <f t="shared" ca="1" si="106"/>
        <v>-2.280985878483693E-4</v>
      </c>
    </row>
    <row r="5965" spans="7:8" x14ac:dyDescent="0.3">
      <c r="G5965" s="35">
        <v>5963</v>
      </c>
      <c r="H5965" s="239">
        <f t="shared" ca="1" si="106"/>
        <v>-2.1746879458061908E-2</v>
      </c>
    </row>
    <row r="5966" spans="7:8" x14ac:dyDescent="0.3">
      <c r="G5966" s="35">
        <v>5964</v>
      </c>
      <c r="H5966" s="239">
        <f t="shared" ca="1" si="106"/>
        <v>5.5083443918355394E-2</v>
      </c>
    </row>
    <row r="5967" spans="7:8" x14ac:dyDescent="0.3">
      <c r="G5967" s="35">
        <v>5965</v>
      </c>
      <c r="H5967" s="239">
        <f t="shared" ca="1" si="106"/>
        <v>9.2470317039547514E-3</v>
      </c>
    </row>
    <row r="5968" spans="7:8" x14ac:dyDescent="0.3">
      <c r="G5968" s="35">
        <v>5966</v>
      </c>
      <c r="H5968" s="239">
        <f t="shared" ca="1" si="106"/>
        <v>-3.0949892212648784E-2</v>
      </c>
    </row>
    <row r="5969" spans="7:8" x14ac:dyDescent="0.3">
      <c r="G5969" s="35">
        <v>5967</v>
      </c>
      <c r="H5969" s="239">
        <f t="shared" ca="1" si="106"/>
        <v>5.0851737674936948E-2</v>
      </c>
    </row>
    <row r="5970" spans="7:8" x14ac:dyDescent="0.3">
      <c r="G5970" s="35">
        <v>5968</v>
      </c>
      <c r="H5970" s="239">
        <f t="shared" ca="1" si="106"/>
        <v>-2.4383627082819173E-2</v>
      </c>
    </row>
    <row r="5971" spans="7:8" x14ac:dyDescent="0.3">
      <c r="G5971" s="35">
        <v>5969</v>
      </c>
      <c r="H5971" s="239">
        <f t="shared" ca="1" si="106"/>
        <v>5.4670402675258212E-3</v>
      </c>
    </row>
    <row r="5972" spans="7:8" x14ac:dyDescent="0.3">
      <c r="G5972" s="35">
        <v>5970</v>
      </c>
      <c r="H5972" s="239">
        <f t="shared" ca="1" si="106"/>
        <v>-8.0793104949392139E-3</v>
      </c>
    </row>
    <row r="5973" spans="7:8" x14ac:dyDescent="0.3">
      <c r="G5973" s="35">
        <v>5971</v>
      </c>
      <c r="H5973" s="239">
        <f t="shared" ca="1" si="106"/>
        <v>5.7621448272567703E-2</v>
      </c>
    </row>
    <row r="5974" spans="7:8" x14ac:dyDescent="0.3">
      <c r="G5974" s="35">
        <v>5972</v>
      </c>
      <c r="H5974" s="239">
        <f t="shared" ca="1" si="106"/>
        <v>1.7237338147235985E-2</v>
      </c>
    </row>
    <row r="5975" spans="7:8" x14ac:dyDescent="0.3">
      <c r="G5975" s="35">
        <v>5973</v>
      </c>
      <c r="H5975" s="239">
        <f t="shared" ca="1" si="106"/>
        <v>-5.1072749378496701E-4</v>
      </c>
    </row>
    <row r="5976" spans="7:8" x14ac:dyDescent="0.3">
      <c r="G5976" s="35">
        <v>5974</v>
      </c>
      <c r="H5976" s="239">
        <f t="shared" ca="1" si="106"/>
        <v>1.7531633945087961E-2</v>
      </c>
    </row>
    <row r="5977" spans="7:8" x14ac:dyDescent="0.3">
      <c r="G5977" s="35">
        <v>5975</v>
      </c>
      <c r="H5977" s="239">
        <f t="shared" ca="1" si="106"/>
        <v>2.1525722733210604E-2</v>
      </c>
    </row>
    <row r="5978" spans="7:8" x14ac:dyDescent="0.3">
      <c r="G5978" s="35">
        <v>5976</v>
      </c>
      <c r="H5978" s="239">
        <f t="shared" ca="1" si="106"/>
        <v>-2.350162601818296E-2</v>
      </c>
    </row>
    <row r="5979" spans="7:8" x14ac:dyDescent="0.3">
      <c r="G5979" s="35">
        <v>5977</v>
      </c>
      <c r="H5979" s="239">
        <f t="shared" ca="1" si="106"/>
        <v>-1.316512252183287E-2</v>
      </c>
    </row>
    <row r="5980" spans="7:8" x14ac:dyDescent="0.3">
      <c r="G5980" s="35">
        <v>5978</v>
      </c>
      <c r="H5980" s="239">
        <f t="shared" ca="1" si="106"/>
        <v>4.7228030519747916E-2</v>
      </c>
    </row>
    <row r="5981" spans="7:8" x14ac:dyDescent="0.3">
      <c r="G5981" s="35">
        <v>5979</v>
      </c>
      <c r="H5981" s="239">
        <f t="shared" ca="1" si="106"/>
        <v>-5.6940832075479939E-2</v>
      </c>
    </row>
    <row r="5982" spans="7:8" x14ac:dyDescent="0.3">
      <c r="G5982" s="35">
        <v>5980</v>
      </c>
      <c r="H5982" s="239">
        <f t="shared" ca="1" si="106"/>
        <v>-5.3898606069258545E-2</v>
      </c>
    </row>
    <row r="5983" spans="7:8" x14ac:dyDescent="0.3">
      <c r="G5983" s="35">
        <v>5981</v>
      </c>
      <c r="H5983" s="239">
        <f t="shared" ca="1" si="106"/>
        <v>3.5841222384949398E-2</v>
      </c>
    </row>
    <row r="5984" spans="7:8" x14ac:dyDescent="0.3">
      <c r="G5984" s="35">
        <v>5982</v>
      </c>
      <c r="H5984" s="239">
        <f t="shared" ca="1" si="106"/>
        <v>4.1064521670066537E-2</v>
      </c>
    </row>
    <row r="5985" spans="7:8" x14ac:dyDescent="0.3">
      <c r="G5985" s="35">
        <v>5983</v>
      </c>
      <c r="H5985" s="239">
        <f t="shared" ca="1" si="106"/>
        <v>-6.554491524920944E-2</v>
      </c>
    </row>
    <row r="5986" spans="7:8" x14ac:dyDescent="0.3">
      <c r="G5986" s="35">
        <v>5984</v>
      </c>
      <c r="H5986" s="239">
        <f t="shared" ca="1" si="106"/>
        <v>-2.6944377595384497E-2</v>
      </c>
    </row>
    <row r="5987" spans="7:8" x14ac:dyDescent="0.3">
      <c r="G5987" s="35">
        <v>5985</v>
      </c>
      <c r="H5987" s="239">
        <f t="shared" ca="1" si="106"/>
        <v>5.9284417904022148E-2</v>
      </c>
    </row>
    <row r="5988" spans="7:8" x14ac:dyDescent="0.3">
      <c r="G5988" s="35">
        <v>5986</v>
      </c>
      <c r="H5988" s="239">
        <f t="shared" ca="1" si="106"/>
        <v>2.9668720618901841E-3</v>
      </c>
    </row>
    <row r="5989" spans="7:8" x14ac:dyDescent="0.3">
      <c r="G5989" s="35">
        <v>5987</v>
      </c>
      <c r="H5989" s="239">
        <f t="shared" ca="1" si="106"/>
        <v>-4.4858009498518715E-3</v>
      </c>
    </row>
    <row r="5990" spans="7:8" x14ac:dyDescent="0.3">
      <c r="G5990" s="35">
        <v>5988</v>
      </c>
      <c r="H5990" s="239">
        <f t="shared" ca="1" si="106"/>
        <v>1.7968350303730216E-2</v>
      </c>
    </row>
    <row r="5991" spans="7:8" x14ac:dyDescent="0.3">
      <c r="G5991" s="35">
        <v>5989</v>
      </c>
      <c r="H5991" s="239">
        <f t="shared" ca="1" si="106"/>
        <v>2.1731422796981637E-2</v>
      </c>
    </row>
    <row r="5992" spans="7:8" x14ac:dyDescent="0.3">
      <c r="G5992" s="35">
        <v>5990</v>
      </c>
      <c r="H5992" s="239">
        <f t="shared" ca="1" si="106"/>
        <v>2.3721044253698795E-2</v>
      </c>
    </row>
    <row r="5993" spans="7:8" x14ac:dyDescent="0.3">
      <c r="G5993" s="35">
        <v>5991</v>
      </c>
      <c r="H5993" s="239">
        <f t="shared" ca="1" si="106"/>
        <v>-1.8892260838503722E-2</v>
      </c>
    </row>
    <row r="5994" spans="7:8" x14ac:dyDescent="0.3">
      <c r="G5994" s="35">
        <v>5992</v>
      </c>
      <c r="H5994" s="239">
        <f t="shared" ca="1" si="106"/>
        <v>4.7905297979695958E-3</v>
      </c>
    </row>
    <row r="5995" spans="7:8" x14ac:dyDescent="0.3">
      <c r="G5995" s="35">
        <v>5993</v>
      </c>
      <c r="H5995" s="239">
        <f t="shared" ca="1" si="106"/>
        <v>-2.8150755995393649E-2</v>
      </c>
    </row>
    <row r="5996" spans="7:8" x14ac:dyDescent="0.3">
      <c r="G5996" s="35">
        <v>5994</v>
      </c>
      <c r="H5996" s="239">
        <f t="shared" ca="1" si="106"/>
        <v>-3.9955879038959856E-2</v>
      </c>
    </row>
    <row r="5997" spans="7:8" x14ac:dyDescent="0.3">
      <c r="G5997" s="35">
        <v>5995</v>
      </c>
      <c r="H5997" s="239">
        <f t="shared" ca="1" si="106"/>
        <v>6.7519300395306861E-2</v>
      </c>
    </row>
    <row r="5998" spans="7:8" x14ac:dyDescent="0.3">
      <c r="G5998" s="35">
        <v>5996</v>
      </c>
      <c r="H5998" s="239">
        <f t="shared" ca="1" si="106"/>
        <v>1.0755582726511503E-2</v>
      </c>
    </row>
    <row r="5999" spans="7:8" x14ac:dyDescent="0.3">
      <c r="G5999" s="35">
        <v>5997</v>
      </c>
      <c r="H5999" s="239">
        <f t="shared" ca="1" si="106"/>
        <v>3.4253583128529483E-2</v>
      </c>
    </row>
    <row r="6000" spans="7:8" x14ac:dyDescent="0.3">
      <c r="G6000" s="35">
        <v>5998</v>
      </c>
      <c r="H6000" s="239">
        <f t="shared" ca="1" si="106"/>
        <v>-5.6529327549733341E-3</v>
      </c>
    </row>
    <row r="6001" spans="7:8" x14ac:dyDescent="0.3">
      <c r="G6001" s="35">
        <v>5999</v>
      </c>
      <c r="H6001" s="239">
        <f t="shared" ca="1" si="106"/>
        <v>7.301476336240513E-2</v>
      </c>
    </row>
    <row r="6002" spans="7:8" x14ac:dyDescent="0.3">
      <c r="G6002" s="35">
        <v>6000</v>
      </c>
      <c r="H6002" s="239">
        <f t="shared" ca="1" si="106"/>
        <v>-6.8763503504639034E-3</v>
      </c>
    </row>
    <row r="6003" spans="7:8" x14ac:dyDescent="0.3">
      <c r="G6003" s="35">
        <v>6001</v>
      </c>
      <c r="H6003" s="239">
        <f t="shared" ca="1" si="106"/>
        <v>3.3261595200535191E-2</v>
      </c>
    </row>
    <row r="6004" spans="7:8" x14ac:dyDescent="0.3">
      <c r="G6004" s="35">
        <v>6002</v>
      </c>
      <c r="H6004" s="239">
        <f t="shared" ca="1" si="106"/>
        <v>-1.0147665769263604E-2</v>
      </c>
    </row>
    <row r="6005" spans="7:8" x14ac:dyDescent="0.3">
      <c r="G6005" s="35">
        <v>6003</v>
      </c>
      <c r="H6005" s="239">
        <f t="shared" ca="1" si="106"/>
        <v>6.1858052185420474E-2</v>
      </c>
    </row>
    <row r="6006" spans="7:8" x14ac:dyDescent="0.3">
      <c r="G6006" s="35">
        <v>6004</v>
      </c>
      <c r="H6006" s="239">
        <f t="shared" ca="1" si="106"/>
        <v>-1.7546137601721624E-2</v>
      </c>
    </row>
    <row r="6007" spans="7:8" x14ac:dyDescent="0.3">
      <c r="G6007" s="35">
        <v>6005</v>
      </c>
      <c r="H6007" s="239">
        <f t="shared" ca="1" si="106"/>
        <v>-1.6372565946611614E-2</v>
      </c>
    </row>
    <row r="6008" spans="7:8" x14ac:dyDescent="0.3">
      <c r="G6008" s="35">
        <v>6006</v>
      </c>
      <c r="H6008" s="239">
        <f t="shared" ca="1" si="106"/>
        <v>-2.5784644907723003E-2</v>
      </c>
    </row>
    <row r="6009" spans="7:8" x14ac:dyDescent="0.3">
      <c r="G6009" s="35">
        <v>6007</v>
      </c>
      <c r="H6009" s="239">
        <f t="shared" ca="1" si="106"/>
        <v>3.4636287238073042E-2</v>
      </c>
    </row>
    <row r="6010" spans="7:8" x14ac:dyDescent="0.3">
      <c r="G6010" s="35">
        <v>6008</v>
      </c>
      <c r="H6010" s="239">
        <f t="shared" ca="1" si="106"/>
        <v>4.3643307193798435E-2</v>
      </c>
    </row>
    <row r="6011" spans="7:8" x14ac:dyDescent="0.3">
      <c r="G6011" s="35">
        <v>6009</v>
      </c>
      <c r="H6011" s="239">
        <f t="shared" ca="1" si="106"/>
        <v>1.5920687452123852E-2</v>
      </c>
    </row>
    <row r="6012" spans="7:8" x14ac:dyDescent="0.3">
      <c r="G6012" s="35">
        <v>6010</v>
      </c>
      <c r="H6012" s="239">
        <f t="shared" ca="1" si="106"/>
        <v>4.2507199369933441E-2</v>
      </c>
    </row>
    <row r="6013" spans="7:8" x14ac:dyDescent="0.3">
      <c r="G6013" s="35">
        <v>6011</v>
      </c>
      <c r="H6013" s="239">
        <f t="shared" ca="1" si="106"/>
        <v>4.1280361946808439E-2</v>
      </c>
    </row>
    <row r="6014" spans="7:8" x14ac:dyDescent="0.3">
      <c r="G6014" s="35">
        <v>6012</v>
      </c>
      <c r="H6014" s="239">
        <f t="shared" ca="1" si="106"/>
        <v>-5.3283262154994217E-2</v>
      </c>
    </row>
    <row r="6015" spans="7:8" x14ac:dyDescent="0.3">
      <c r="G6015" s="35">
        <v>6013</v>
      </c>
      <c r="H6015" s="239">
        <f t="shared" ca="1" si="106"/>
        <v>2.0801593862685232E-2</v>
      </c>
    </row>
    <row r="6016" spans="7:8" x14ac:dyDescent="0.3">
      <c r="G6016" s="35">
        <v>6014</v>
      </c>
      <c r="H6016" s="239">
        <f t="shared" ca="1" si="106"/>
        <v>-6.3758603417892259E-3</v>
      </c>
    </row>
    <row r="6017" spans="7:8" x14ac:dyDescent="0.3">
      <c r="G6017" s="35">
        <v>6015</v>
      </c>
      <c r="H6017" s="239">
        <f t="shared" ca="1" si="106"/>
        <v>-2.7493022801286508E-2</v>
      </c>
    </row>
    <row r="6018" spans="7:8" x14ac:dyDescent="0.3">
      <c r="G6018" s="35">
        <v>6016</v>
      </c>
      <c r="H6018" s="239">
        <f t="shared" ca="1" si="106"/>
        <v>-4.1756833954241755E-2</v>
      </c>
    </row>
    <row r="6019" spans="7:8" x14ac:dyDescent="0.3">
      <c r="G6019" s="35">
        <v>6017</v>
      </c>
      <c r="H6019" s="239">
        <f t="shared" ca="1" si="106"/>
        <v>-6.5427419623667413E-3</v>
      </c>
    </row>
    <row r="6020" spans="7:8" x14ac:dyDescent="0.3">
      <c r="G6020" s="35">
        <v>6018</v>
      </c>
      <c r="H6020" s="239">
        <f t="shared" ref="H6020:H6083" ca="1" si="107">_xlfn.NORM.INV(RAND(),N$5,N$6)</f>
        <v>8.9374476945643502E-2</v>
      </c>
    </row>
    <row r="6021" spans="7:8" x14ac:dyDescent="0.3">
      <c r="G6021" s="35">
        <v>6019</v>
      </c>
      <c r="H6021" s="239">
        <f t="shared" ca="1" si="107"/>
        <v>2.7905776559121829E-2</v>
      </c>
    </row>
    <row r="6022" spans="7:8" x14ac:dyDescent="0.3">
      <c r="G6022" s="35">
        <v>6020</v>
      </c>
      <c r="H6022" s="239">
        <f t="shared" ca="1" si="107"/>
        <v>-6.1051717286801151E-2</v>
      </c>
    </row>
    <row r="6023" spans="7:8" x14ac:dyDescent="0.3">
      <c r="G6023" s="35">
        <v>6021</v>
      </c>
      <c r="H6023" s="239">
        <f t="shared" ca="1" si="107"/>
        <v>8.5890050265321032E-3</v>
      </c>
    </row>
    <row r="6024" spans="7:8" x14ac:dyDescent="0.3">
      <c r="G6024" s="35">
        <v>6022</v>
      </c>
      <c r="H6024" s="239">
        <f t="shared" ca="1" si="107"/>
        <v>-1.4673253516431617E-2</v>
      </c>
    </row>
    <row r="6025" spans="7:8" x14ac:dyDescent="0.3">
      <c r="G6025" s="35">
        <v>6023</v>
      </c>
      <c r="H6025" s="239">
        <f t="shared" ca="1" si="107"/>
        <v>2.6896141580818229E-2</v>
      </c>
    </row>
    <row r="6026" spans="7:8" x14ac:dyDescent="0.3">
      <c r="G6026" s="35">
        <v>6024</v>
      </c>
      <c r="H6026" s="239">
        <f t="shared" ca="1" si="107"/>
        <v>3.4295677567371917E-2</v>
      </c>
    </row>
    <row r="6027" spans="7:8" x14ac:dyDescent="0.3">
      <c r="G6027" s="35">
        <v>6025</v>
      </c>
      <c r="H6027" s="239">
        <f t="shared" ca="1" si="107"/>
        <v>-3.0028354362223002E-3</v>
      </c>
    </row>
    <row r="6028" spans="7:8" x14ac:dyDescent="0.3">
      <c r="G6028" s="35">
        <v>6026</v>
      </c>
      <c r="H6028" s="239">
        <f t="shared" ca="1" si="107"/>
        <v>-9.9562983937034021E-3</v>
      </c>
    </row>
    <row r="6029" spans="7:8" x14ac:dyDescent="0.3">
      <c r="G6029" s="35">
        <v>6027</v>
      </c>
      <c r="H6029" s="239">
        <f t="shared" ca="1" si="107"/>
        <v>5.7863796349218399E-2</v>
      </c>
    </row>
    <row r="6030" spans="7:8" x14ac:dyDescent="0.3">
      <c r="G6030" s="35">
        <v>6028</v>
      </c>
      <c r="H6030" s="239">
        <f t="shared" ca="1" si="107"/>
        <v>4.2277890152309205E-2</v>
      </c>
    </row>
    <row r="6031" spans="7:8" x14ac:dyDescent="0.3">
      <c r="G6031" s="35">
        <v>6029</v>
      </c>
      <c r="H6031" s="239">
        <f t="shared" ca="1" si="107"/>
        <v>-7.0277750632815064E-2</v>
      </c>
    </row>
    <row r="6032" spans="7:8" x14ac:dyDescent="0.3">
      <c r="G6032" s="35">
        <v>6030</v>
      </c>
      <c r="H6032" s="239">
        <f t="shared" ca="1" si="107"/>
        <v>4.01891927874918E-2</v>
      </c>
    </row>
    <row r="6033" spans="7:8" x14ac:dyDescent="0.3">
      <c r="G6033" s="35">
        <v>6031</v>
      </c>
      <c r="H6033" s="239">
        <f t="shared" ca="1" si="107"/>
        <v>2.3527685112376025E-2</v>
      </c>
    </row>
    <row r="6034" spans="7:8" x14ac:dyDescent="0.3">
      <c r="G6034" s="35">
        <v>6032</v>
      </c>
      <c r="H6034" s="239">
        <f t="shared" ca="1" si="107"/>
        <v>-1.1348605132098687E-2</v>
      </c>
    </row>
    <row r="6035" spans="7:8" x14ac:dyDescent="0.3">
      <c r="G6035" s="35">
        <v>6033</v>
      </c>
      <c r="H6035" s="239">
        <f t="shared" ca="1" si="107"/>
        <v>4.7661191825648389E-2</v>
      </c>
    </row>
    <row r="6036" spans="7:8" x14ac:dyDescent="0.3">
      <c r="G6036" s="35">
        <v>6034</v>
      </c>
      <c r="H6036" s="239">
        <f t="shared" ca="1" si="107"/>
        <v>3.9361780766854725E-2</v>
      </c>
    </row>
    <row r="6037" spans="7:8" x14ac:dyDescent="0.3">
      <c r="G6037" s="35">
        <v>6035</v>
      </c>
      <c r="H6037" s="239">
        <f t="shared" ca="1" si="107"/>
        <v>2.5037343706264252E-2</v>
      </c>
    </row>
    <row r="6038" spans="7:8" x14ac:dyDescent="0.3">
      <c r="G6038" s="35">
        <v>6036</v>
      </c>
      <c r="H6038" s="239">
        <f t="shared" ca="1" si="107"/>
        <v>6.1344861376182724E-2</v>
      </c>
    </row>
    <row r="6039" spans="7:8" x14ac:dyDescent="0.3">
      <c r="G6039" s="35">
        <v>6037</v>
      </c>
      <c r="H6039" s="239">
        <f t="shared" ca="1" si="107"/>
        <v>-3.4357822622836716E-2</v>
      </c>
    </row>
    <row r="6040" spans="7:8" x14ac:dyDescent="0.3">
      <c r="G6040" s="35">
        <v>6038</v>
      </c>
      <c r="H6040" s="239">
        <f t="shared" ca="1" si="107"/>
        <v>2.8089810426156766E-2</v>
      </c>
    </row>
    <row r="6041" spans="7:8" x14ac:dyDescent="0.3">
      <c r="G6041" s="35">
        <v>6039</v>
      </c>
      <c r="H6041" s="239">
        <f t="shared" ca="1" si="107"/>
        <v>7.5614166320516598E-3</v>
      </c>
    </row>
    <row r="6042" spans="7:8" x14ac:dyDescent="0.3">
      <c r="G6042" s="35">
        <v>6040</v>
      </c>
      <c r="H6042" s="239">
        <f t="shared" ca="1" si="107"/>
        <v>3.9020467152933891E-2</v>
      </c>
    </row>
    <row r="6043" spans="7:8" x14ac:dyDescent="0.3">
      <c r="G6043" s="35">
        <v>6041</v>
      </c>
      <c r="H6043" s="239">
        <f t="shared" ca="1" si="107"/>
        <v>5.764152047841721E-2</v>
      </c>
    </row>
    <row r="6044" spans="7:8" x14ac:dyDescent="0.3">
      <c r="G6044" s="35">
        <v>6042</v>
      </c>
      <c r="H6044" s="239">
        <f t="shared" ca="1" si="107"/>
        <v>2.4868454313810715E-2</v>
      </c>
    </row>
    <row r="6045" spans="7:8" x14ac:dyDescent="0.3">
      <c r="G6045" s="35">
        <v>6043</v>
      </c>
      <c r="H6045" s="239">
        <f t="shared" ca="1" si="107"/>
        <v>-5.1184956187349633E-2</v>
      </c>
    </row>
    <row r="6046" spans="7:8" x14ac:dyDescent="0.3">
      <c r="G6046" s="35">
        <v>6044</v>
      </c>
      <c r="H6046" s="239">
        <f t="shared" ca="1" si="107"/>
        <v>-2.9701837303097757E-2</v>
      </c>
    </row>
    <row r="6047" spans="7:8" x14ac:dyDescent="0.3">
      <c r="G6047" s="35">
        <v>6045</v>
      </c>
      <c r="H6047" s="239">
        <f t="shared" ca="1" si="107"/>
        <v>-2.1392366736522422E-2</v>
      </c>
    </row>
    <row r="6048" spans="7:8" x14ac:dyDescent="0.3">
      <c r="G6048" s="35">
        <v>6046</v>
      </c>
      <c r="H6048" s="239">
        <f t="shared" ca="1" si="107"/>
        <v>2.6244032429308149E-2</v>
      </c>
    </row>
    <row r="6049" spans="7:8" x14ac:dyDescent="0.3">
      <c r="G6049" s="35">
        <v>6047</v>
      </c>
      <c r="H6049" s="239">
        <f t="shared" ca="1" si="107"/>
        <v>-1.5347301076858309E-3</v>
      </c>
    </row>
    <row r="6050" spans="7:8" x14ac:dyDescent="0.3">
      <c r="G6050" s="35">
        <v>6048</v>
      </c>
      <c r="H6050" s="239">
        <f t="shared" ca="1" si="107"/>
        <v>5.4428614189415006E-3</v>
      </c>
    </row>
    <row r="6051" spans="7:8" x14ac:dyDescent="0.3">
      <c r="G6051" s="35">
        <v>6049</v>
      </c>
      <c r="H6051" s="239">
        <f t="shared" ca="1" si="107"/>
        <v>-2.3332533109119525E-2</v>
      </c>
    </row>
    <row r="6052" spans="7:8" x14ac:dyDescent="0.3">
      <c r="G6052" s="35">
        <v>6050</v>
      </c>
      <c r="H6052" s="239">
        <f t="shared" ca="1" si="107"/>
        <v>2.2294678445342973E-2</v>
      </c>
    </row>
    <row r="6053" spans="7:8" x14ac:dyDescent="0.3">
      <c r="G6053" s="35">
        <v>6051</v>
      </c>
      <c r="H6053" s="239">
        <f t="shared" ca="1" si="107"/>
        <v>-2.5433549821841598E-3</v>
      </c>
    </row>
    <row r="6054" spans="7:8" x14ac:dyDescent="0.3">
      <c r="G6054" s="35">
        <v>6052</v>
      </c>
      <c r="H6054" s="239">
        <f t="shared" ca="1" si="107"/>
        <v>-6.6100851136812007E-3</v>
      </c>
    </row>
    <row r="6055" spans="7:8" x14ac:dyDescent="0.3">
      <c r="G6055" s="35">
        <v>6053</v>
      </c>
      <c r="H6055" s="239">
        <f t="shared" ca="1" si="107"/>
        <v>-3.4859494216951002E-3</v>
      </c>
    </row>
    <row r="6056" spans="7:8" x14ac:dyDescent="0.3">
      <c r="G6056" s="35">
        <v>6054</v>
      </c>
      <c r="H6056" s="239">
        <f t="shared" ca="1" si="107"/>
        <v>-6.0851829131195634E-2</v>
      </c>
    </row>
    <row r="6057" spans="7:8" x14ac:dyDescent="0.3">
      <c r="G6057" s="35">
        <v>6055</v>
      </c>
      <c r="H6057" s="239">
        <f t="shared" ca="1" si="107"/>
        <v>-4.1373363899412569E-2</v>
      </c>
    </row>
    <row r="6058" spans="7:8" x14ac:dyDescent="0.3">
      <c r="G6058" s="35">
        <v>6056</v>
      </c>
      <c r="H6058" s="239">
        <f t="shared" ca="1" si="107"/>
        <v>2.0071691090517138E-2</v>
      </c>
    </row>
    <row r="6059" spans="7:8" x14ac:dyDescent="0.3">
      <c r="G6059" s="35">
        <v>6057</v>
      </c>
      <c r="H6059" s="239">
        <f t="shared" ca="1" si="107"/>
        <v>4.1227587374848051E-2</v>
      </c>
    </row>
    <row r="6060" spans="7:8" x14ac:dyDescent="0.3">
      <c r="G6060" s="35">
        <v>6058</v>
      </c>
      <c r="H6060" s="239">
        <f t="shared" ca="1" si="107"/>
        <v>-3.0065733710353676E-2</v>
      </c>
    </row>
    <row r="6061" spans="7:8" x14ac:dyDescent="0.3">
      <c r="G6061" s="35">
        <v>6059</v>
      </c>
      <c r="H6061" s="239">
        <f t="shared" ca="1" si="107"/>
        <v>1.9076743023513972E-2</v>
      </c>
    </row>
    <row r="6062" spans="7:8" x14ac:dyDescent="0.3">
      <c r="G6062" s="35">
        <v>6060</v>
      </c>
      <c r="H6062" s="239">
        <f t="shared" ca="1" si="107"/>
        <v>-4.4700317389760942E-2</v>
      </c>
    </row>
    <row r="6063" spans="7:8" x14ac:dyDescent="0.3">
      <c r="G6063" s="35">
        <v>6061</v>
      </c>
      <c r="H6063" s="239">
        <f t="shared" ca="1" si="107"/>
        <v>2.7303819279063168E-2</v>
      </c>
    </row>
    <row r="6064" spans="7:8" x14ac:dyDescent="0.3">
      <c r="G6064" s="35">
        <v>6062</v>
      </c>
      <c r="H6064" s="239">
        <f t="shared" ca="1" si="107"/>
        <v>2.0815214717735141E-2</v>
      </c>
    </row>
    <row r="6065" spans="7:8" x14ac:dyDescent="0.3">
      <c r="G6065" s="35">
        <v>6063</v>
      </c>
      <c r="H6065" s="239">
        <f t="shared" ca="1" si="107"/>
        <v>-1.1997078384848491E-2</v>
      </c>
    </row>
    <row r="6066" spans="7:8" x14ac:dyDescent="0.3">
      <c r="G6066" s="35">
        <v>6064</v>
      </c>
      <c r="H6066" s="239">
        <f t="shared" ca="1" si="107"/>
        <v>3.6275397540393847E-3</v>
      </c>
    </row>
    <row r="6067" spans="7:8" x14ac:dyDescent="0.3">
      <c r="G6067" s="35">
        <v>6065</v>
      </c>
      <c r="H6067" s="239">
        <f t="shared" ca="1" si="107"/>
        <v>2.6582627041213176E-2</v>
      </c>
    </row>
    <row r="6068" spans="7:8" x14ac:dyDescent="0.3">
      <c r="G6068" s="35">
        <v>6066</v>
      </c>
      <c r="H6068" s="239">
        <f t="shared" ca="1" si="107"/>
        <v>-5.6421589557316798E-2</v>
      </c>
    </row>
    <row r="6069" spans="7:8" x14ac:dyDescent="0.3">
      <c r="G6069" s="35">
        <v>6067</v>
      </c>
      <c r="H6069" s="239">
        <f t="shared" ca="1" si="107"/>
        <v>3.3278271488726668E-2</v>
      </c>
    </row>
    <row r="6070" spans="7:8" x14ac:dyDescent="0.3">
      <c r="G6070" s="35">
        <v>6068</v>
      </c>
      <c r="H6070" s="239">
        <f t="shared" ca="1" si="107"/>
        <v>-2.1254683174546079E-4</v>
      </c>
    </row>
    <row r="6071" spans="7:8" x14ac:dyDescent="0.3">
      <c r="G6071" s="35">
        <v>6069</v>
      </c>
      <c r="H6071" s="239">
        <f t="shared" ca="1" si="107"/>
        <v>-9.746298400676999E-3</v>
      </c>
    </row>
    <row r="6072" spans="7:8" x14ac:dyDescent="0.3">
      <c r="G6072" s="35">
        <v>6070</v>
      </c>
      <c r="H6072" s="239">
        <f t="shared" ca="1" si="107"/>
        <v>7.4827639386372824E-2</v>
      </c>
    </row>
    <row r="6073" spans="7:8" x14ac:dyDescent="0.3">
      <c r="G6073" s="35">
        <v>6071</v>
      </c>
      <c r="H6073" s="239">
        <f t="shared" ca="1" si="107"/>
        <v>5.6610788461505891E-2</v>
      </c>
    </row>
    <row r="6074" spans="7:8" x14ac:dyDescent="0.3">
      <c r="G6074" s="35">
        <v>6072</v>
      </c>
      <c r="H6074" s="239">
        <f t="shared" ca="1" si="107"/>
        <v>-6.3561651937268952E-3</v>
      </c>
    </row>
    <row r="6075" spans="7:8" x14ac:dyDescent="0.3">
      <c r="G6075" s="35">
        <v>6073</v>
      </c>
      <c r="H6075" s="239">
        <f t="shared" ca="1" si="107"/>
        <v>4.2848559663016143E-2</v>
      </c>
    </row>
    <row r="6076" spans="7:8" x14ac:dyDescent="0.3">
      <c r="G6076" s="35">
        <v>6074</v>
      </c>
      <c r="H6076" s="239">
        <f t="shared" ca="1" si="107"/>
        <v>3.1185778084892136E-2</v>
      </c>
    </row>
    <row r="6077" spans="7:8" x14ac:dyDescent="0.3">
      <c r="G6077" s="35">
        <v>6075</v>
      </c>
      <c r="H6077" s="239">
        <f t="shared" ca="1" si="107"/>
        <v>-3.0694142627777218E-3</v>
      </c>
    </row>
    <row r="6078" spans="7:8" x14ac:dyDescent="0.3">
      <c r="G6078" s="35">
        <v>6076</v>
      </c>
      <c r="H6078" s="239">
        <f t="shared" ca="1" si="107"/>
        <v>-6.6776825728088003E-3</v>
      </c>
    </row>
    <row r="6079" spans="7:8" x14ac:dyDescent="0.3">
      <c r="G6079" s="35">
        <v>6077</v>
      </c>
      <c r="H6079" s="239">
        <f t="shared" ca="1" si="107"/>
        <v>-1.496654431806111E-2</v>
      </c>
    </row>
    <row r="6080" spans="7:8" x14ac:dyDescent="0.3">
      <c r="G6080" s="35">
        <v>6078</v>
      </c>
      <c r="H6080" s="239">
        <f t="shared" ca="1" si="107"/>
        <v>-1.1347315892945027E-2</v>
      </c>
    </row>
    <row r="6081" spans="7:8" x14ac:dyDescent="0.3">
      <c r="G6081" s="35">
        <v>6079</v>
      </c>
      <c r="H6081" s="239">
        <f t="shared" ca="1" si="107"/>
        <v>-1.3219731788192655E-3</v>
      </c>
    </row>
    <row r="6082" spans="7:8" x14ac:dyDescent="0.3">
      <c r="G6082" s="35">
        <v>6080</v>
      </c>
      <c r="H6082" s="239">
        <f t="shared" ca="1" si="107"/>
        <v>-5.3128520654903186E-2</v>
      </c>
    </row>
    <row r="6083" spans="7:8" x14ac:dyDescent="0.3">
      <c r="G6083" s="35">
        <v>6081</v>
      </c>
      <c r="H6083" s="239">
        <f t="shared" ca="1" si="107"/>
        <v>-5.9198668209660736E-2</v>
      </c>
    </row>
    <row r="6084" spans="7:8" x14ac:dyDescent="0.3">
      <c r="G6084" s="35">
        <v>6082</v>
      </c>
      <c r="H6084" s="239">
        <f t="shared" ref="H6084:H6147" ca="1" si="108">_xlfn.NORM.INV(RAND(),N$5,N$6)</f>
        <v>1.0194338265779167E-2</v>
      </c>
    </row>
    <row r="6085" spans="7:8" x14ac:dyDescent="0.3">
      <c r="G6085" s="35">
        <v>6083</v>
      </c>
      <c r="H6085" s="239">
        <f t="shared" ca="1" si="108"/>
        <v>-4.0161943624189575E-3</v>
      </c>
    </row>
    <row r="6086" spans="7:8" x14ac:dyDescent="0.3">
      <c r="G6086" s="35">
        <v>6084</v>
      </c>
      <c r="H6086" s="239">
        <f t="shared" ca="1" si="108"/>
        <v>-4.2636234876555828E-3</v>
      </c>
    </row>
    <row r="6087" spans="7:8" x14ac:dyDescent="0.3">
      <c r="G6087" s="35">
        <v>6085</v>
      </c>
      <c r="H6087" s="239">
        <f t="shared" ca="1" si="108"/>
        <v>-4.0197545067657832E-2</v>
      </c>
    </row>
    <row r="6088" spans="7:8" x14ac:dyDescent="0.3">
      <c r="G6088" s="35">
        <v>6086</v>
      </c>
      <c r="H6088" s="239">
        <f t="shared" ca="1" si="108"/>
        <v>2.3983945508590648E-2</v>
      </c>
    </row>
    <row r="6089" spans="7:8" x14ac:dyDescent="0.3">
      <c r="G6089" s="35">
        <v>6087</v>
      </c>
      <c r="H6089" s="239">
        <f t="shared" ca="1" si="108"/>
        <v>3.6484005969870448E-2</v>
      </c>
    </row>
    <row r="6090" spans="7:8" x14ac:dyDescent="0.3">
      <c r="G6090" s="35">
        <v>6088</v>
      </c>
      <c r="H6090" s="239">
        <f t="shared" ca="1" si="108"/>
        <v>3.9767620001763572E-2</v>
      </c>
    </row>
    <row r="6091" spans="7:8" x14ac:dyDescent="0.3">
      <c r="G6091" s="35">
        <v>6089</v>
      </c>
      <c r="H6091" s="239">
        <f t="shared" ca="1" si="108"/>
        <v>-9.8428521943718442E-3</v>
      </c>
    </row>
    <row r="6092" spans="7:8" x14ac:dyDescent="0.3">
      <c r="G6092" s="35">
        <v>6090</v>
      </c>
      <c r="H6092" s="239">
        <f t="shared" ca="1" si="108"/>
        <v>5.2377944079419946E-2</v>
      </c>
    </row>
    <row r="6093" spans="7:8" x14ac:dyDescent="0.3">
      <c r="G6093" s="35">
        <v>6091</v>
      </c>
      <c r="H6093" s="239">
        <f t="shared" ca="1" si="108"/>
        <v>3.279020394630635E-2</v>
      </c>
    </row>
    <row r="6094" spans="7:8" x14ac:dyDescent="0.3">
      <c r="G6094" s="35">
        <v>6092</v>
      </c>
      <c r="H6094" s="239">
        <f t="shared" ca="1" si="108"/>
        <v>4.1997736143445624E-2</v>
      </c>
    </row>
    <row r="6095" spans="7:8" x14ac:dyDescent="0.3">
      <c r="G6095" s="35">
        <v>6093</v>
      </c>
      <c r="H6095" s="239">
        <f t="shared" ca="1" si="108"/>
        <v>6.1754444882951929E-3</v>
      </c>
    </row>
    <row r="6096" spans="7:8" x14ac:dyDescent="0.3">
      <c r="G6096" s="35">
        <v>6094</v>
      </c>
      <c r="H6096" s="239">
        <f t="shared" ca="1" si="108"/>
        <v>1.4498919314055104E-2</v>
      </c>
    </row>
    <row r="6097" spans="7:8" x14ac:dyDescent="0.3">
      <c r="G6097" s="35">
        <v>6095</v>
      </c>
      <c r="H6097" s="239">
        <f t="shared" ca="1" si="108"/>
        <v>-3.2574625851886599E-2</v>
      </c>
    </row>
    <row r="6098" spans="7:8" x14ac:dyDescent="0.3">
      <c r="G6098" s="35">
        <v>6096</v>
      </c>
      <c r="H6098" s="239">
        <f t="shared" ca="1" si="108"/>
        <v>-4.5425247414569804E-2</v>
      </c>
    </row>
    <row r="6099" spans="7:8" x14ac:dyDescent="0.3">
      <c r="G6099" s="35">
        <v>6097</v>
      </c>
      <c r="H6099" s="239">
        <f t="shared" ca="1" si="108"/>
        <v>-4.2188455515128162E-2</v>
      </c>
    </row>
    <row r="6100" spans="7:8" x14ac:dyDescent="0.3">
      <c r="G6100" s="35">
        <v>6098</v>
      </c>
      <c r="H6100" s="239">
        <f t="shared" ca="1" si="108"/>
        <v>-3.6423797743268087E-2</v>
      </c>
    </row>
    <row r="6101" spans="7:8" x14ac:dyDescent="0.3">
      <c r="G6101" s="35">
        <v>6099</v>
      </c>
      <c r="H6101" s="239">
        <f t="shared" ca="1" si="108"/>
        <v>2.9880923656334324E-2</v>
      </c>
    </row>
    <row r="6102" spans="7:8" x14ac:dyDescent="0.3">
      <c r="G6102" s="35">
        <v>6100</v>
      </c>
      <c r="H6102" s="239">
        <f t="shared" ca="1" si="108"/>
        <v>-3.6170252786163551E-3</v>
      </c>
    </row>
    <row r="6103" spans="7:8" x14ac:dyDescent="0.3">
      <c r="G6103" s="35">
        <v>6101</v>
      </c>
      <c r="H6103" s="239">
        <f t="shared" ca="1" si="108"/>
        <v>8.4465377230856595E-3</v>
      </c>
    </row>
    <row r="6104" spans="7:8" x14ac:dyDescent="0.3">
      <c r="G6104" s="35">
        <v>6102</v>
      </c>
      <c r="H6104" s="239">
        <f t="shared" ca="1" si="108"/>
        <v>-1.8332627657778881E-2</v>
      </c>
    </row>
    <row r="6105" spans="7:8" x14ac:dyDescent="0.3">
      <c r="G6105" s="35">
        <v>6103</v>
      </c>
      <c r="H6105" s="239">
        <f t="shared" ca="1" si="108"/>
        <v>-3.1942053784854423E-2</v>
      </c>
    </row>
    <row r="6106" spans="7:8" x14ac:dyDescent="0.3">
      <c r="G6106" s="35">
        <v>6104</v>
      </c>
      <c r="H6106" s="239">
        <f t="shared" ca="1" si="108"/>
        <v>5.461809918094318E-2</v>
      </c>
    </row>
    <row r="6107" spans="7:8" x14ac:dyDescent="0.3">
      <c r="G6107" s="35">
        <v>6105</v>
      </c>
      <c r="H6107" s="239">
        <f t="shared" ca="1" si="108"/>
        <v>-2.2022904594327274E-2</v>
      </c>
    </row>
    <row r="6108" spans="7:8" x14ac:dyDescent="0.3">
      <c r="G6108" s="35">
        <v>6106</v>
      </c>
      <c r="H6108" s="239">
        <f t="shared" ca="1" si="108"/>
        <v>-7.4658100633414205E-4</v>
      </c>
    </row>
    <row r="6109" spans="7:8" x14ac:dyDescent="0.3">
      <c r="G6109" s="35">
        <v>6107</v>
      </c>
      <c r="H6109" s="239">
        <f t="shared" ca="1" si="108"/>
        <v>-1.0492866576843285E-2</v>
      </c>
    </row>
    <row r="6110" spans="7:8" x14ac:dyDescent="0.3">
      <c r="G6110" s="35">
        <v>6108</v>
      </c>
      <c r="H6110" s="239">
        <f t="shared" ca="1" si="108"/>
        <v>-4.0302683633605327E-2</v>
      </c>
    </row>
    <row r="6111" spans="7:8" x14ac:dyDescent="0.3">
      <c r="G6111" s="35">
        <v>6109</v>
      </c>
      <c r="H6111" s="239">
        <f t="shared" ca="1" si="108"/>
        <v>-6.3834324215749222E-3</v>
      </c>
    </row>
    <row r="6112" spans="7:8" x14ac:dyDescent="0.3">
      <c r="G6112" s="35">
        <v>6110</v>
      </c>
      <c r="H6112" s="239">
        <f t="shared" ca="1" si="108"/>
        <v>2.4916945700045857E-2</v>
      </c>
    </row>
    <row r="6113" spans="7:8" x14ac:dyDescent="0.3">
      <c r="G6113" s="35">
        <v>6111</v>
      </c>
      <c r="H6113" s="239">
        <f t="shared" ca="1" si="108"/>
        <v>4.3589039860395244E-2</v>
      </c>
    </row>
    <row r="6114" spans="7:8" x14ac:dyDescent="0.3">
      <c r="G6114" s="35">
        <v>6112</v>
      </c>
      <c r="H6114" s="239">
        <f t="shared" ca="1" si="108"/>
        <v>-6.40336153771719E-3</v>
      </c>
    </row>
    <row r="6115" spans="7:8" x14ac:dyDescent="0.3">
      <c r="G6115" s="35">
        <v>6113</v>
      </c>
      <c r="H6115" s="239">
        <f t="shared" ca="1" si="108"/>
        <v>2.8992005654962013E-2</v>
      </c>
    </row>
    <row r="6116" spans="7:8" x14ac:dyDescent="0.3">
      <c r="G6116" s="35">
        <v>6114</v>
      </c>
      <c r="H6116" s="239">
        <f t="shared" ca="1" si="108"/>
        <v>-1.5774987335540266E-2</v>
      </c>
    </row>
    <row r="6117" spans="7:8" x14ac:dyDescent="0.3">
      <c r="G6117" s="35">
        <v>6115</v>
      </c>
      <c r="H6117" s="239">
        <f t="shared" ca="1" si="108"/>
        <v>-4.9899395955270542E-2</v>
      </c>
    </row>
    <row r="6118" spans="7:8" x14ac:dyDescent="0.3">
      <c r="G6118" s="35">
        <v>6116</v>
      </c>
      <c r="H6118" s="239">
        <f t="shared" ca="1" si="108"/>
        <v>-2.4085501220699308E-2</v>
      </c>
    </row>
    <row r="6119" spans="7:8" x14ac:dyDescent="0.3">
      <c r="G6119" s="35">
        <v>6117</v>
      </c>
      <c r="H6119" s="239">
        <f t="shared" ca="1" si="108"/>
        <v>-4.0656983325224598E-2</v>
      </c>
    </row>
    <row r="6120" spans="7:8" x14ac:dyDescent="0.3">
      <c r="G6120" s="35">
        <v>6118</v>
      </c>
      <c r="H6120" s="239">
        <f t="shared" ca="1" si="108"/>
        <v>-2.5760747612988893E-2</v>
      </c>
    </row>
    <row r="6121" spans="7:8" x14ac:dyDescent="0.3">
      <c r="G6121" s="35">
        <v>6119</v>
      </c>
      <c r="H6121" s="239">
        <f t="shared" ca="1" si="108"/>
        <v>3.8725291408246397E-2</v>
      </c>
    </row>
    <row r="6122" spans="7:8" x14ac:dyDescent="0.3">
      <c r="G6122" s="35">
        <v>6120</v>
      </c>
      <c r="H6122" s="239">
        <f t="shared" ca="1" si="108"/>
        <v>1.7399111839900522E-2</v>
      </c>
    </row>
    <row r="6123" spans="7:8" x14ac:dyDescent="0.3">
      <c r="G6123" s="35">
        <v>6121</v>
      </c>
      <c r="H6123" s="239">
        <f t="shared" ca="1" si="108"/>
        <v>-9.8935184713316193E-2</v>
      </c>
    </row>
    <row r="6124" spans="7:8" x14ac:dyDescent="0.3">
      <c r="G6124" s="35">
        <v>6122</v>
      </c>
      <c r="H6124" s="239">
        <f t="shared" ca="1" si="108"/>
        <v>2.5834724672922478E-2</v>
      </c>
    </row>
    <row r="6125" spans="7:8" x14ac:dyDescent="0.3">
      <c r="G6125" s="35">
        <v>6123</v>
      </c>
      <c r="H6125" s="239">
        <f t="shared" ca="1" si="108"/>
        <v>-5.6024951096880727E-4</v>
      </c>
    </row>
    <row r="6126" spans="7:8" x14ac:dyDescent="0.3">
      <c r="G6126" s="35">
        <v>6124</v>
      </c>
      <c r="H6126" s="239">
        <f t="shared" ca="1" si="108"/>
        <v>2.5268574794500506E-2</v>
      </c>
    </row>
    <row r="6127" spans="7:8" x14ac:dyDescent="0.3">
      <c r="G6127" s="35">
        <v>6125</v>
      </c>
      <c r="H6127" s="239">
        <f t="shared" ca="1" si="108"/>
        <v>-6.0197471662365637E-2</v>
      </c>
    </row>
    <row r="6128" spans="7:8" x14ac:dyDescent="0.3">
      <c r="G6128" s="35">
        <v>6126</v>
      </c>
      <c r="H6128" s="239">
        <f t="shared" ca="1" si="108"/>
        <v>5.8223110862603497E-2</v>
      </c>
    </row>
    <row r="6129" spans="7:8" x14ac:dyDescent="0.3">
      <c r="G6129" s="35">
        <v>6127</v>
      </c>
      <c r="H6129" s="239">
        <f t="shared" ca="1" si="108"/>
        <v>-1.323027751883472E-2</v>
      </c>
    </row>
    <row r="6130" spans="7:8" x14ac:dyDescent="0.3">
      <c r="G6130" s="35">
        <v>6128</v>
      </c>
      <c r="H6130" s="239">
        <f t="shared" ca="1" si="108"/>
        <v>5.7408882821560975E-3</v>
      </c>
    </row>
    <row r="6131" spans="7:8" x14ac:dyDescent="0.3">
      <c r="G6131" s="35">
        <v>6129</v>
      </c>
      <c r="H6131" s="239">
        <f t="shared" ca="1" si="108"/>
        <v>-3.3543313846287393E-2</v>
      </c>
    </row>
    <row r="6132" spans="7:8" x14ac:dyDescent="0.3">
      <c r="G6132" s="35">
        <v>6130</v>
      </c>
      <c r="H6132" s="239">
        <f t="shared" ca="1" si="108"/>
        <v>4.5895521960297392E-2</v>
      </c>
    </row>
    <row r="6133" spans="7:8" x14ac:dyDescent="0.3">
      <c r="G6133" s="35">
        <v>6131</v>
      </c>
      <c r="H6133" s="239">
        <f t="shared" ca="1" si="108"/>
        <v>4.2462416500383016E-2</v>
      </c>
    </row>
    <row r="6134" spans="7:8" x14ac:dyDescent="0.3">
      <c r="G6134" s="35">
        <v>6132</v>
      </c>
      <c r="H6134" s="239">
        <f t="shared" ca="1" si="108"/>
        <v>-6.3012110182592784E-2</v>
      </c>
    </row>
    <row r="6135" spans="7:8" x14ac:dyDescent="0.3">
      <c r="G6135" s="35">
        <v>6133</v>
      </c>
      <c r="H6135" s="239">
        <f t="shared" ca="1" si="108"/>
        <v>2.3674718697650404E-2</v>
      </c>
    </row>
    <row r="6136" spans="7:8" x14ac:dyDescent="0.3">
      <c r="G6136" s="35">
        <v>6134</v>
      </c>
      <c r="H6136" s="239">
        <f t="shared" ca="1" si="108"/>
        <v>-6.6036695744234727E-3</v>
      </c>
    </row>
    <row r="6137" spans="7:8" x14ac:dyDescent="0.3">
      <c r="G6137" s="35">
        <v>6135</v>
      </c>
      <c r="H6137" s="239">
        <f t="shared" ca="1" si="108"/>
        <v>1.1987527290084555E-2</v>
      </c>
    </row>
    <row r="6138" spans="7:8" x14ac:dyDescent="0.3">
      <c r="G6138" s="35">
        <v>6136</v>
      </c>
      <c r="H6138" s="239">
        <f t="shared" ca="1" si="108"/>
        <v>4.6233454611621122E-2</v>
      </c>
    </row>
    <row r="6139" spans="7:8" x14ac:dyDescent="0.3">
      <c r="G6139" s="35">
        <v>6137</v>
      </c>
      <c r="H6139" s="239">
        <f t="shared" ca="1" si="108"/>
        <v>2.7531401689564753E-2</v>
      </c>
    </row>
    <row r="6140" spans="7:8" x14ac:dyDescent="0.3">
      <c r="G6140" s="35">
        <v>6138</v>
      </c>
      <c r="H6140" s="239">
        <f t="shared" ca="1" si="108"/>
        <v>3.4185794999421634E-2</v>
      </c>
    </row>
    <row r="6141" spans="7:8" x14ac:dyDescent="0.3">
      <c r="G6141" s="35">
        <v>6139</v>
      </c>
      <c r="H6141" s="239">
        <f t="shared" ca="1" si="108"/>
        <v>-2.2862549888541871E-2</v>
      </c>
    </row>
    <row r="6142" spans="7:8" x14ac:dyDescent="0.3">
      <c r="G6142" s="35">
        <v>6140</v>
      </c>
      <c r="H6142" s="239">
        <f t="shared" ca="1" si="108"/>
        <v>-1.4578466113474645E-2</v>
      </c>
    </row>
    <row r="6143" spans="7:8" x14ac:dyDescent="0.3">
      <c r="G6143" s="35">
        <v>6141</v>
      </c>
      <c r="H6143" s="239">
        <f t="shared" ca="1" si="108"/>
        <v>3.638236071726851E-3</v>
      </c>
    </row>
    <row r="6144" spans="7:8" x14ac:dyDescent="0.3">
      <c r="G6144" s="35">
        <v>6142</v>
      </c>
      <c r="H6144" s="239">
        <f t="shared" ca="1" si="108"/>
        <v>2.9224827393412818E-2</v>
      </c>
    </row>
    <row r="6145" spans="7:8" x14ac:dyDescent="0.3">
      <c r="G6145" s="35">
        <v>6143</v>
      </c>
      <c r="H6145" s="239">
        <f t="shared" ca="1" si="108"/>
        <v>-5.7841949382931475E-2</v>
      </c>
    </row>
    <row r="6146" spans="7:8" x14ac:dyDescent="0.3">
      <c r="G6146" s="35">
        <v>6144</v>
      </c>
      <c r="H6146" s="239">
        <f t="shared" ca="1" si="108"/>
        <v>2.7389958914922189E-2</v>
      </c>
    </row>
    <row r="6147" spans="7:8" x14ac:dyDescent="0.3">
      <c r="G6147" s="35">
        <v>6145</v>
      </c>
      <c r="H6147" s="239">
        <f t="shared" ca="1" si="108"/>
        <v>1.1115599917269538E-2</v>
      </c>
    </row>
    <row r="6148" spans="7:8" x14ac:dyDescent="0.3">
      <c r="G6148" s="35">
        <v>6146</v>
      </c>
      <c r="H6148" s="239">
        <f t="shared" ref="H6148:H6211" ca="1" si="109">_xlfn.NORM.INV(RAND(),N$5,N$6)</f>
        <v>2.6641860870354288E-2</v>
      </c>
    </row>
    <row r="6149" spans="7:8" x14ac:dyDescent="0.3">
      <c r="G6149" s="35">
        <v>6147</v>
      </c>
      <c r="H6149" s="239">
        <f t="shared" ca="1" si="109"/>
        <v>-6.2827968203063422E-3</v>
      </c>
    </row>
    <row r="6150" spans="7:8" x14ac:dyDescent="0.3">
      <c r="G6150" s="35">
        <v>6148</v>
      </c>
      <c r="H6150" s="239">
        <f t="shared" ca="1" si="109"/>
        <v>1.3809094306131118E-2</v>
      </c>
    </row>
    <row r="6151" spans="7:8" x14ac:dyDescent="0.3">
      <c r="G6151" s="35">
        <v>6149</v>
      </c>
      <c r="H6151" s="239">
        <f t="shared" ca="1" si="109"/>
        <v>3.0086438539269438E-2</v>
      </c>
    </row>
    <row r="6152" spans="7:8" x14ac:dyDescent="0.3">
      <c r="G6152" s="35">
        <v>6150</v>
      </c>
      <c r="H6152" s="239">
        <f t="shared" ca="1" si="109"/>
        <v>-2.4175529412749875E-3</v>
      </c>
    </row>
    <row r="6153" spans="7:8" x14ac:dyDescent="0.3">
      <c r="G6153" s="35">
        <v>6151</v>
      </c>
      <c r="H6153" s="239">
        <f t="shared" ca="1" si="109"/>
        <v>2.4677406730919467E-3</v>
      </c>
    </row>
    <row r="6154" spans="7:8" x14ac:dyDescent="0.3">
      <c r="G6154" s="35">
        <v>6152</v>
      </c>
      <c r="H6154" s="239">
        <f t="shared" ca="1" si="109"/>
        <v>1.6406484931685086E-2</v>
      </c>
    </row>
    <row r="6155" spans="7:8" x14ac:dyDescent="0.3">
      <c r="G6155" s="35">
        <v>6153</v>
      </c>
      <c r="H6155" s="239">
        <f t="shared" ca="1" si="109"/>
        <v>-1.946044445586646E-2</v>
      </c>
    </row>
    <row r="6156" spans="7:8" x14ac:dyDescent="0.3">
      <c r="G6156" s="35">
        <v>6154</v>
      </c>
      <c r="H6156" s="239">
        <f t="shared" ca="1" si="109"/>
        <v>3.0071379633166674E-2</v>
      </c>
    </row>
    <row r="6157" spans="7:8" x14ac:dyDescent="0.3">
      <c r="G6157" s="35">
        <v>6155</v>
      </c>
      <c r="H6157" s="239">
        <f t="shared" ca="1" si="109"/>
        <v>-1.4491957549272363E-2</v>
      </c>
    </row>
    <row r="6158" spans="7:8" x14ac:dyDescent="0.3">
      <c r="G6158" s="35">
        <v>6156</v>
      </c>
      <c r="H6158" s="239">
        <f t="shared" ca="1" si="109"/>
        <v>1.2660829506969645E-2</v>
      </c>
    </row>
    <row r="6159" spans="7:8" x14ac:dyDescent="0.3">
      <c r="G6159" s="35">
        <v>6157</v>
      </c>
      <c r="H6159" s="239">
        <f t="shared" ca="1" si="109"/>
        <v>-6.1969078153932718E-2</v>
      </c>
    </row>
    <row r="6160" spans="7:8" x14ac:dyDescent="0.3">
      <c r="G6160" s="35">
        <v>6158</v>
      </c>
      <c r="H6160" s="239">
        <f t="shared" ca="1" si="109"/>
        <v>5.7418272216994477E-2</v>
      </c>
    </row>
    <row r="6161" spans="7:8" x14ac:dyDescent="0.3">
      <c r="G6161" s="35">
        <v>6159</v>
      </c>
      <c r="H6161" s="239">
        <f t="shared" ca="1" si="109"/>
        <v>1.5463568445280306E-2</v>
      </c>
    </row>
    <row r="6162" spans="7:8" x14ac:dyDescent="0.3">
      <c r="G6162" s="35">
        <v>6160</v>
      </c>
      <c r="H6162" s="239">
        <f t="shared" ca="1" si="109"/>
        <v>1.3027064638092942E-3</v>
      </c>
    </row>
    <row r="6163" spans="7:8" x14ac:dyDescent="0.3">
      <c r="G6163" s="35">
        <v>6161</v>
      </c>
      <c r="H6163" s="239">
        <f t="shared" ca="1" si="109"/>
        <v>-3.0809359015258563E-2</v>
      </c>
    </row>
    <row r="6164" spans="7:8" x14ac:dyDescent="0.3">
      <c r="G6164" s="35">
        <v>6162</v>
      </c>
      <c r="H6164" s="239">
        <f t="shared" ca="1" si="109"/>
        <v>-4.9292298663443007E-2</v>
      </c>
    </row>
    <row r="6165" spans="7:8" x14ac:dyDescent="0.3">
      <c r="G6165" s="35">
        <v>6163</v>
      </c>
      <c r="H6165" s="239">
        <f t="shared" ca="1" si="109"/>
        <v>2.3072275866495455E-2</v>
      </c>
    </row>
    <row r="6166" spans="7:8" x14ac:dyDescent="0.3">
      <c r="G6166" s="35">
        <v>6164</v>
      </c>
      <c r="H6166" s="239">
        <f t="shared" ca="1" si="109"/>
        <v>-7.1154229925265863E-2</v>
      </c>
    </row>
    <row r="6167" spans="7:8" x14ac:dyDescent="0.3">
      <c r="G6167" s="35">
        <v>6165</v>
      </c>
      <c r="H6167" s="239">
        <f t="shared" ca="1" si="109"/>
        <v>-1.9277639412071997E-2</v>
      </c>
    </row>
    <row r="6168" spans="7:8" x14ac:dyDescent="0.3">
      <c r="G6168" s="35">
        <v>6166</v>
      </c>
      <c r="H6168" s="239">
        <f t="shared" ca="1" si="109"/>
        <v>6.6079500409914962E-3</v>
      </c>
    </row>
    <row r="6169" spans="7:8" x14ac:dyDescent="0.3">
      <c r="G6169" s="35">
        <v>6167</v>
      </c>
      <c r="H6169" s="239">
        <f t="shared" ca="1" si="109"/>
        <v>-7.1804598473146292E-3</v>
      </c>
    </row>
    <row r="6170" spans="7:8" x14ac:dyDescent="0.3">
      <c r="G6170" s="35">
        <v>6168</v>
      </c>
      <c r="H6170" s="239">
        <f t="shared" ca="1" si="109"/>
        <v>-3.3948769458138246E-2</v>
      </c>
    </row>
    <row r="6171" spans="7:8" x14ac:dyDescent="0.3">
      <c r="G6171" s="35">
        <v>6169</v>
      </c>
      <c r="H6171" s="239">
        <f t="shared" ca="1" si="109"/>
        <v>-3.3374445944594364E-2</v>
      </c>
    </row>
    <row r="6172" spans="7:8" x14ac:dyDescent="0.3">
      <c r="G6172" s="35">
        <v>6170</v>
      </c>
      <c r="H6172" s="239">
        <f t="shared" ca="1" si="109"/>
        <v>4.3556205840167096E-2</v>
      </c>
    </row>
    <row r="6173" spans="7:8" x14ac:dyDescent="0.3">
      <c r="G6173" s="35">
        <v>6171</v>
      </c>
      <c r="H6173" s="239">
        <f t="shared" ca="1" si="109"/>
        <v>-4.773921908902172E-2</v>
      </c>
    </row>
    <row r="6174" spans="7:8" x14ac:dyDescent="0.3">
      <c r="G6174" s="35">
        <v>6172</v>
      </c>
      <c r="H6174" s="239">
        <f t="shared" ca="1" si="109"/>
        <v>-3.4966497501230957E-3</v>
      </c>
    </row>
    <row r="6175" spans="7:8" x14ac:dyDescent="0.3">
      <c r="G6175" s="35">
        <v>6173</v>
      </c>
      <c r="H6175" s="239">
        <f t="shared" ca="1" si="109"/>
        <v>-5.0027720477581826E-2</v>
      </c>
    </row>
    <row r="6176" spans="7:8" x14ac:dyDescent="0.3">
      <c r="G6176" s="35">
        <v>6174</v>
      </c>
      <c r="H6176" s="239">
        <f t="shared" ca="1" si="109"/>
        <v>-3.6957424005205686E-2</v>
      </c>
    </row>
    <row r="6177" spans="7:8" x14ac:dyDescent="0.3">
      <c r="G6177" s="35">
        <v>6175</v>
      </c>
      <c r="H6177" s="239">
        <f t="shared" ca="1" si="109"/>
        <v>-7.6999873769476408E-3</v>
      </c>
    </row>
    <row r="6178" spans="7:8" x14ac:dyDescent="0.3">
      <c r="G6178" s="35">
        <v>6176</v>
      </c>
      <c r="H6178" s="239">
        <f t="shared" ca="1" si="109"/>
        <v>4.7570058209746649E-3</v>
      </c>
    </row>
    <row r="6179" spans="7:8" x14ac:dyDescent="0.3">
      <c r="G6179" s="35">
        <v>6177</v>
      </c>
      <c r="H6179" s="239">
        <f t="shared" ca="1" si="109"/>
        <v>-1.8061805586532764E-2</v>
      </c>
    </row>
    <row r="6180" spans="7:8" x14ac:dyDescent="0.3">
      <c r="G6180" s="35">
        <v>6178</v>
      </c>
      <c r="H6180" s="239">
        <f t="shared" ca="1" si="109"/>
        <v>-1.2268295526615444E-2</v>
      </c>
    </row>
    <row r="6181" spans="7:8" x14ac:dyDescent="0.3">
      <c r="G6181" s="35">
        <v>6179</v>
      </c>
      <c r="H6181" s="239">
        <f t="shared" ca="1" si="109"/>
        <v>-3.0032348502051772E-2</v>
      </c>
    </row>
    <row r="6182" spans="7:8" x14ac:dyDescent="0.3">
      <c r="G6182" s="35">
        <v>6180</v>
      </c>
      <c r="H6182" s="239">
        <f t="shared" ca="1" si="109"/>
        <v>-2.3433200910533188E-2</v>
      </c>
    </row>
    <row r="6183" spans="7:8" x14ac:dyDescent="0.3">
      <c r="G6183" s="35">
        <v>6181</v>
      </c>
      <c r="H6183" s="239">
        <f t="shared" ca="1" si="109"/>
        <v>3.3605097548282947E-2</v>
      </c>
    </row>
    <row r="6184" spans="7:8" x14ac:dyDescent="0.3">
      <c r="G6184" s="35">
        <v>6182</v>
      </c>
      <c r="H6184" s="239">
        <f t="shared" ca="1" si="109"/>
        <v>2.5678783108579375E-2</v>
      </c>
    </row>
    <row r="6185" spans="7:8" x14ac:dyDescent="0.3">
      <c r="G6185" s="35">
        <v>6183</v>
      </c>
      <c r="H6185" s="239">
        <f t="shared" ca="1" si="109"/>
        <v>7.9689652021277008E-2</v>
      </c>
    </row>
    <row r="6186" spans="7:8" x14ac:dyDescent="0.3">
      <c r="G6186" s="35">
        <v>6184</v>
      </c>
      <c r="H6186" s="239">
        <f t="shared" ca="1" si="109"/>
        <v>-1.0830786322739955E-2</v>
      </c>
    </row>
    <row r="6187" spans="7:8" x14ac:dyDescent="0.3">
      <c r="G6187" s="35">
        <v>6185</v>
      </c>
      <c r="H6187" s="239">
        <f t="shared" ca="1" si="109"/>
        <v>8.1940989761515023E-2</v>
      </c>
    </row>
    <row r="6188" spans="7:8" x14ac:dyDescent="0.3">
      <c r="G6188" s="35">
        <v>6186</v>
      </c>
      <c r="H6188" s="239">
        <f t="shared" ca="1" si="109"/>
        <v>1.4834658797244583E-2</v>
      </c>
    </row>
    <row r="6189" spans="7:8" x14ac:dyDescent="0.3">
      <c r="G6189" s="35">
        <v>6187</v>
      </c>
      <c r="H6189" s="239">
        <f t="shared" ca="1" si="109"/>
        <v>-3.236275395270833E-2</v>
      </c>
    </row>
    <row r="6190" spans="7:8" x14ac:dyDescent="0.3">
      <c r="G6190" s="35">
        <v>6188</v>
      </c>
      <c r="H6190" s="239">
        <f t="shared" ca="1" si="109"/>
        <v>-1.488815631177863E-2</v>
      </c>
    </row>
    <row r="6191" spans="7:8" x14ac:dyDescent="0.3">
      <c r="G6191" s="35">
        <v>6189</v>
      </c>
      <c r="H6191" s="239">
        <f t="shared" ca="1" si="109"/>
        <v>-4.0042437727114272E-2</v>
      </c>
    </row>
    <row r="6192" spans="7:8" x14ac:dyDescent="0.3">
      <c r="G6192" s="35">
        <v>6190</v>
      </c>
      <c r="H6192" s="239">
        <f t="shared" ca="1" si="109"/>
        <v>3.7594857207196908E-2</v>
      </c>
    </row>
    <row r="6193" spans="7:8" x14ac:dyDescent="0.3">
      <c r="G6193" s="35">
        <v>6191</v>
      </c>
      <c r="H6193" s="239">
        <f t="shared" ca="1" si="109"/>
        <v>-4.1360426992811811E-2</v>
      </c>
    </row>
    <row r="6194" spans="7:8" x14ac:dyDescent="0.3">
      <c r="G6194" s="35">
        <v>6192</v>
      </c>
      <c r="H6194" s="239">
        <f t="shared" ca="1" si="109"/>
        <v>-4.5911874489935584E-2</v>
      </c>
    </row>
    <row r="6195" spans="7:8" x14ac:dyDescent="0.3">
      <c r="G6195" s="35">
        <v>6193</v>
      </c>
      <c r="H6195" s="239">
        <f t="shared" ca="1" si="109"/>
        <v>-1.7309363398780621E-2</v>
      </c>
    </row>
    <row r="6196" spans="7:8" x14ac:dyDescent="0.3">
      <c r="G6196" s="35">
        <v>6194</v>
      </c>
      <c r="H6196" s="239">
        <f t="shared" ca="1" si="109"/>
        <v>-6.788001638609961E-3</v>
      </c>
    </row>
    <row r="6197" spans="7:8" x14ac:dyDescent="0.3">
      <c r="G6197" s="35">
        <v>6195</v>
      </c>
      <c r="H6197" s="239">
        <f t="shared" ca="1" si="109"/>
        <v>-6.0392041132644313E-2</v>
      </c>
    </row>
    <row r="6198" spans="7:8" x14ac:dyDescent="0.3">
      <c r="G6198" s="35">
        <v>6196</v>
      </c>
      <c r="H6198" s="239">
        <f t="shared" ca="1" si="109"/>
        <v>2.4287681753041687E-3</v>
      </c>
    </row>
    <row r="6199" spans="7:8" x14ac:dyDescent="0.3">
      <c r="G6199" s="35">
        <v>6197</v>
      </c>
      <c r="H6199" s="239">
        <f t="shared" ca="1" si="109"/>
        <v>-3.8543813810095175E-2</v>
      </c>
    </row>
    <row r="6200" spans="7:8" x14ac:dyDescent="0.3">
      <c r="G6200" s="35">
        <v>6198</v>
      </c>
      <c r="H6200" s="239">
        <f t="shared" ca="1" si="109"/>
        <v>4.2135934691275002E-2</v>
      </c>
    </row>
    <row r="6201" spans="7:8" x14ac:dyDescent="0.3">
      <c r="G6201" s="35">
        <v>6199</v>
      </c>
      <c r="H6201" s="239">
        <f t="shared" ca="1" si="109"/>
        <v>-2.1405695761537898E-2</v>
      </c>
    </row>
    <row r="6202" spans="7:8" x14ac:dyDescent="0.3">
      <c r="G6202" s="35">
        <v>6200</v>
      </c>
      <c r="H6202" s="239">
        <f t="shared" ca="1" si="109"/>
        <v>-3.1045954377558794E-2</v>
      </c>
    </row>
    <row r="6203" spans="7:8" x14ac:dyDescent="0.3">
      <c r="G6203" s="35">
        <v>6201</v>
      </c>
      <c r="H6203" s="239">
        <f t="shared" ca="1" si="109"/>
        <v>-1.6205700113092126E-2</v>
      </c>
    </row>
    <row r="6204" spans="7:8" x14ac:dyDescent="0.3">
      <c r="G6204" s="35">
        <v>6202</v>
      </c>
      <c r="H6204" s="239">
        <f t="shared" ca="1" si="109"/>
        <v>-3.0120913886275726E-3</v>
      </c>
    </row>
    <row r="6205" spans="7:8" x14ac:dyDescent="0.3">
      <c r="G6205" s="35">
        <v>6203</v>
      </c>
      <c r="H6205" s="239">
        <f t="shared" ca="1" si="109"/>
        <v>3.6238492866887059E-2</v>
      </c>
    </row>
    <row r="6206" spans="7:8" x14ac:dyDescent="0.3">
      <c r="G6206" s="35">
        <v>6204</v>
      </c>
      <c r="H6206" s="239">
        <f t="shared" ca="1" si="109"/>
        <v>2.0492245155866538E-2</v>
      </c>
    </row>
    <row r="6207" spans="7:8" x14ac:dyDescent="0.3">
      <c r="G6207" s="35">
        <v>6205</v>
      </c>
      <c r="H6207" s="239">
        <f t="shared" ca="1" si="109"/>
        <v>-3.3560089040417948E-2</v>
      </c>
    </row>
    <row r="6208" spans="7:8" x14ac:dyDescent="0.3">
      <c r="G6208" s="35">
        <v>6206</v>
      </c>
      <c r="H6208" s="239">
        <f t="shared" ca="1" si="109"/>
        <v>-4.5782648636025047E-2</v>
      </c>
    </row>
    <row r="6209" spans="7:8" x14ac:dyDescent="0.3">
      <c r="G6209" s="35">
        <v>6207</v>
      </c>
      <c r="H6209" s="239">
        <f t="shared" ca="1" si="109"/>
        <v>-2.3698114253921177E-3</v>
      </c>
    </row>
    <row r="6210" spans="7:8" x14ac:dyDescent="0.3">
      <c r="G6210" s="35">
        <v>6208</v>
      </c>
      <c r="H6210" s="239">
        <f t="shared" ca="1" si="109"/>
        <v>-5.5648019261602615E-2</v>
      </c>
    </row>
    <row r="6211" spans="7:8" x14ac:dyDescent="0.3">
      <c r="G6211" s="35">
        <v>6209</v>
      </c>
      <c r="H6211" s="239">
        <f t="shared" ca="1" si="109"/>
        <v>-2.4293279663395936E-3</v>
      </c>
    </row>
    <row r="6212" spans="7:8" x14ac:dyDescent="0.3">
      <c r="G6212" s="35">
        <v>6210</v>
      </c>
      <c r="H6212" s="239">
        <f t="shared" ref="H6212:H6275" ca="1" si="110">_xlfn.NORM.INV(RAND(),N$5,N$6)</f>
        <v>-2.564309054627165E-2</v>
      </c>
    </row>
    <row r="6213" spans="7:8" x14ac:dyDescent="0.3">
      <c r="G6213" s="35">
        <v>6211</v>
      </c>
      <c r="H6213" s="239">
        <f t="shared" ca="1" si="110"/>
        <v>6.8834785509269136E-2</v>
      </c>
    </row>
    <row r="6214" spans="7:8" x14ac:dyDescent="0.3">
      <c r="G6214" s="35">
        <v>6212</v>
      </c>
      <c r="H6214" s="239">
        <f t="shared" ca="1" si="110"/>
        <v>1.3413126776149288E-2</v>
      </c>
    </row>
    <row r="6215" spans="7:8" x14ac:dyDescent="0.3">
      <c r="G6215" s="35">
        <v>6213</v>
      </c>
      <c r="H6215" s="239">
        <f t="shared" ca="1" si="110"/>
        <v>4.9421823933197898E-2</v>
      </c>
    </row>
    <row r="6216" spans="7:8" x14ac:dyDescent="0.3">
      <c r="G6216" s="35">
        <v>6214</v>
      </c>
      <c r="H6216" s="239">
        <f t="shared" ca="1" si="110"/>
        <v>-3.319025425006418E-2</v>
      </c>
    </row>
    <row r="6217" spans="7:8" x14ac:dyDescent="0.3">
      <c r="G6217" s="35">
        <v>6215</v>
      </c>
      <c r="H6217" s="239">
        <f t="shared" ca="1" si="110"/>
        <v>-1.0969488197172753E-2</v>
      </c>
    </row>
    <row r="6218" spans="7:8" x14ac:dyDescent="0.3">
      <c r="G6218" s="35">
        <v>6216</v>
      </c>
      <c r="H6218" s="239">
        <f t="shared" ca="1" si="110"/>
        <v>-3.3092233944200598E-2</v>
      </c>
    </row>
    <row r="6219" spans="7:8" x14ac:dyDescent="0.3">
      <c r="G6219" s="35">
        <v>6217</v>
      </c>
      <c r="H6219" s="239">
        <f t="shared" ca="1" si="110"/>
        <v>3.2515345755658613E-2</v>
      </c>
    </row>
    <row r="6220" spans="7:8" x14ac:dyDescent="0.3">
      <c r="G6220" s="35">
        <v>6218</v>
      </c>
      <c r="H6220" s="239">
        <f t="shared" ca="1" si="110"/>
        <v>2.5603370004270085E-2</v>
      </c>
    </row>
    <row r="6221" spans="7:8" x14ac:dyDescent="0.3">
      <c r="G6221" s="35">
        <v>6219</v>
      </c>
      <c r="H6221" s="239">
        <f t="shared" ca="1" si="110"/>
        <v>2.6901164981628419E-2</v>
      </c>
    </row>
    <row r="6222" spans="7:8" x14ac:dyDescent="0.3">
      <c r="G6222" s="35">
        <v>6220</v>
      </c>
      <c r="H6222" s="239">
        <f t="shared" ca="1" si="110"/>
        <v>-1.640698579536844E-2</v>
      </c>
    </row>
    <row r="6223" spans="7:8" x14ac:dyDescent="0.3">
      <c r="G6223" s="35">
        <v>6221</v>
      </c>
      <c r="H6223" s="239">
        <f t="shared" ca="1" si="110"/>
        <v>5.0007112710091631E-2</v>
      </c>
    </row>
    <row r="6224" spans="7:8" x14ac:dyDescent="0.3">
      <c r="G6224" s="35">
        <v>6222</v>
      </c>
      <c r="H6224" s="239">
        <f t="shared" ca="1" si="110"/>
        <v>2.216259015585385E-2</v>
      </c>
    </row>
    <row r="6225" spans="7:8" x14ac:dyDescent="0.3">
      <c r="G6225" s="35">
        <v>6223</v>
      </c>
      <c r="H6225" s="239">
        <f t="shared" ca="1" si="110"/>
        <v>-2.5116559295214714E-2</v>
      </c>
    </row>
    <row r="6226" spans="7:8" x14ac:dyDescent="0.3">
      <c r="G6226" s="35">
        <v>6224</v>
      </c>
      <c r="H6226" s="239">
        <f t="shared" ca="1" si="110"/>
        <v>6.1230531719631644E-2</v>
      </c>
    </row>
    <row r="6227" spans="7:8" x14ac:dyDescent="0.3">
      <c r="G6227" s="35">
        <v>6225</v>
      </c>
      <c r="H6227" s="239">
        <f t="shared" ca="1" si="110"/>
        <v>-2.0574066053398614E-2</v>
      </c>
    </row>
    <row r="6228" spans="7:8" x14ac:dyDescent="0.3">
      <c r="G6228" s="35">
        <v>6226</v>
      </c>
      <c r="H6228" s="239">
        <f t="shared" ca="1" si="110"/>
        <v>-6.333311350837123E-2</v>
      </c>
    </row>
    <row r="6229" spans="7:8" x14ac:dyDescent="0.3">
      <c r="G6229" s="35">
        <v>6227</v>
      </c>
      <c r="H6229" s="239">
        <f t="shared" ca="1" si="110"/>
        <v>6.2871034632378642E-2</v>
      </c>
    </row>
    <row r="6230" spans="7:8" x14ac:dyDescent="0.3">
      <c r="G6230" s="35">
        <v>6228</v>
      </c>
      <c r="H6230" s="239">
        <f t="shared" ca="1" si="110"/>
        <v>-2.9257424992076373E-3</v>
      </c>
    </row>
    <row r="6231" spans="7:8" x14ac:dyDescent="0.3">
      <c r="G6231" s="35">
        <v>6229</v>
      </c>
      <c r="H6231" s="239">
        <f t="shared" ca="1" si="110"/>
        <v>-1.0842445519007732E-2</v>
      </c>
    </row>
    <row r="6232" spans="7:8" x14ac:dyDescent="0.3">
      <c r="G6232" s="35">
        <v>6230</v>
      </c>
      <c r="H6232" s="239">
        <f t="shared" ca="1" si="110"/>
        <v>-5.4609979728602737E-2</v>
      </c>
    </row>
    <row r="6233" spans="7:8" x14ac:dyDescent="0.3">
      <c r="G6233" s="35">
        <v>6231</v>
      </c>
      <c r="H6233" s="239">
        <f t="shared" ca="1" si="110"/>
        <v>5.0022596604981137E-2</v>
      </c>
    </row>
    <row r="6234" spans="7:8" x14ac:dyDescent="0.3">
      <c r="G6234" s="35">
        <v>6232</v>
      </c>
      <c r="H6234" s="239">
        <f t="shared" ca="1" si="110"/>
        <v>-3.5193149459061206E-2</v>
      </c>
    </row>
    <row r="6235" spans="7:8" x14ac:dyDescent="0.3">
      <c r="G6235" s="35">
        <v>6233</v>
      </c>
      <c r="H6235" s="239">
        <f t="shared" ca="1" si="110"/>
        <v>-7.4570487578278629E-3</v>
      </c>
    </row>
    <row r="6236" spans="7:8" x14ac:dyDescent="0.3">
      <c r="G6236" s="35">
        <v>6234</v>
      </c>
      <c r="H6236" s="239">
        <f t="shared" ca="1" si="110"/>
        <v>5.232954754062441E-2</v>
      </c>
    </row>
    <row r="6237" spans="7:8" x14ac:dyDescent="0.3">
      <c r="G6237" s="35">
        <v>6235</v>
      </c>
      <c r="H6237" s="239">
        <f t="shared" ca="1" si="110"/>
        <v>5.6057039601315603E-3</v>
      </c>
    </row>
    <row r="6238" spans="7:8" x14ac:dyDescent="0.3">
      <c r="G6238" s="35">
        <v>6236</v>
      </c>
      <c r="H6238" s="239">
        <f t="shared" ca="1" si="110"/>
        <v>2.5839163577876977E-2</v>
      </c>
    </row>
    <row r="6239" spans="7:8" x14ac:dyDescent="0.3">
      <c r="G6239" s="35">
        <v>6237</v>
      </c>
      <c r="H6239" s="239">
        <f t="shared" ca="1" si="110"/>
        <v>-1.3450151583571483E-2</v>
      </c>
    </row>
    <row r="6240" spans="7:8" x14ac:dyDescent="0.3">
      <c r="G6240" s="35">
        <v>6238</v>
      </c>
      <c r="H6240" s="239">
        <f t="shared" ca="1" si="110"/>
        <v>3.6505074081563046E-2</v>
      </c>
    </row>
    <row r="6241" spans="7:8" x14ac:dyDescent="0.3">
      <c r="G6241" s="35">
        <v>6239</v>
      </c>
      <c r="H6241" s="239">
        <f t="shared" ca="1" si="110"/>
        <v>2.12784225930777E-2</v>
      </c>
    </row>
    <row r="6242" spans="7:8" x14ac:dyDescent="0.3">
      <c r="G6242" s="35">
        <v>6240</v>
      </c>
      <c r="H6242" s="239">
        <f t="shared" ca="1" si="110"/>
        <v>6.7423302349621683E-2</v>
      </c>
    </row>
    <row r="6243" spans="7:8" x14ac:dyDescent="0.3">
      <c r="G6243" s="35">
        <v>6241</v>
      </c>
      <c r="H6243" s="239">
        <f t="shared" ca="1" si="110"/>
        <v>-1.5499313965368577E-2</v>
      </c>
    </row>
    <row r="6244" spans="7:8" x14ac:dyDescent="0.3">
      <c r="G6244" s="35">
        <v>6242</v>
      </c>
      <c r="H6244" s="239">
        <f t="shared" ca="1" si="110"/>
        <v>-2.5934524550927833E-3</v>
      </c>
    </row>
    <row r="6245" spans="7:8" x14ac:dyDescent="0.3">
      <c r="G6245" s="35">
        <v>6243</v>
      </c>
      <c r="H6245" s="239">
        <f t="shared" ca="1" si="110"/>
        <v>3.4775758180707231E-2</v>
      </c>
    </row>
    <row r="6246" spans="7:8" x14ac:dyDescent="0.3">
      <c r="G6246" s="35">
        <v>6244</v>
      </c>
      <c r="H6246" s="239">
        <f t="shared" ca="1" si="110"/>
        <v>-4.8797882157951188E-2</v>
      </c>
    </row>
    <row r="6247" spans="7:8" x14ac:dyDescent="0.3">
      <c r="G6247" s="35">
        <v>6245</v>
      </c>
      <c r="H6247" s="239">
        <f t="shared" ca="1" si="110"/>
        <v>1.1376407663259175E-2</v>
      </c>
    </row>
    <row r="6248" spans="7:8" x14ac:dyDescent="0.3">
      <c r="G6248" s="35">
        <v>6246</v>
      </c>
      <c r="H6248" s="239">
        <f t="shared" ca="1" si="110"/>
        <v>3.3702886172701195E-2</v>
      </c>
    </row>
    <row r="6249" spans="7:8" x14ac:dyDescent="0.3">
      <c r="G6249" s="35">
        <v>6247</v>
      </c>
      <c r="H6249" s="239">
        <f t="shared" ca="1" si="110"/>
        <v>8.7107963427866079E-3</v>
      </c>
    </row>
    <row r="6250" spans="7:8" x14ac:dyDescent="0.3">
      <c r="G6250" s="35">
        <v>6248</v>
      </c>
      <c r="H6250" s="239">
        <f t="shared" ca="1" si="110"/>
        <v>2.8337838615891352E-2</v>
      </c>
    </row>
    <row r="6251" spans="7:8" x14ac:dyDescent="0.3">
      <c r="G6251" s="35">
        <v>6249</v>
      </c>
      <c r="H6251" s="239">
        <f t="shared" ca="1" si="110"/>
        <v>1.71372644150864E-3</v>
      </c>
    </row>
    <row r="6252" spans="7:8" x14ac:dyDescent="0.3">
      <c r="G6252" s="35">
        <v>6250</v>
      </c>
      <c r="H6252" s="239">
        <f t="shared" ca="1" si="110"/>
        <v>2.3237233263395034E-2</v>
      </c>
    </row>
    <row r="6253" spans="7:8" x14ac:dyDescent="0.3">
      <c r="G6253" s="35">
        <v>6251</v>
      </c>
      <c r="H6253" s="239">
        <f t="shared" ca="1" si="110"/>
        <v>1.334393080790483E-2</v>
      </c>
    </row>
    <row r="6254" spans="7:8" x14ac:dyDescent="0.3">
      <c r="G6254" s="35">
        <v>6252</v>
      </c>
      <c r="H6254" s="239">
        <f t="shared" ca="1" si="110"/>
        <v>2.5715755077033865E-2</v>
      </c>
    </row>
    <row r="6255" spans="7:8" x14ac:dyDescent="0.3">
      <c r="G6255" s="35">
        <v>6253</v>
      </c>
      <c r="H6255" s="239">
        <f t="shared" ca="1" si="110"/>
        <v>1.8754222423610013E-2</v>
      </c>
    </row>
    <row r="6256" spans="7:8" x14ac:dyDescent="0.3">
      <c r="G6256" s="35">
        <v>6254</v>
      </c>
      <c r="H6256" s="239">
        <f t="shared" ca="1" si="110"/>
        <v>4.6422469800490342E-2</v>
      </c>
    </row>
    <row r="6257" spans="7:8" x14ac:dyDescent="0.3">
      <c r="G6257" s="35">
        <v>6255</v>
      </c>
      <c r="H6257" s="239">
        <f t="shared" ca="1" si="110"/>
        <v>-3.9604827712435293E-2</v>
      </c>
    </row>
    <row r="6258" spans="7:8" x14ac:dyDescent="0.3">
      <c r="G6258" s="35">
        <v>6256</v>
      </c>
      <c r="H6258" s="239">
        <f t="shared" ca="1" si="110"/>
        <v>2.3666604781682712E-2</v>
      </c>
    </row>
    <row r="6259" spans="7:8" x14ac:dyDescent="0.3">
      <c r="G6259" s="35">
        <v>6257</v>
      </c>
      <c r="H6259" s="239">
        <f t="shared" ca="1" si="110"/>
        <v>1.5425559157213314E-2</v>
      </c>
    </row>
    <row r="6260" spans="7:8" x14ac:dyDescent="0.3">
      <c r="G6260" s="35">
        <v>6258</v>
      </c>
      <c r="H6260" s="239">
        <f t="shared" ca="1" si="110"/>
        <v>6.7413131704822896E-2</v>
      </c>
    </row>
    <row r="6261" spans="7:8" x14ac:dyDescent="0.3">
      <c r="G6261" s="35">
        <v>6259</v>
      </c>
      <c r="H6261" s="239">
        <f t="shared" ca="1" si="110"/>
        <v>6.5715120783849893E-3</v>
      </c>
    </row>
    <row r="6262" spans="7:8" x14ac:dyDescent="0.3">
      <c r="G6262" s="35">
        <v>6260</v>
      </c>
      <c r="H6262" s="239">
        <f t="shared" ca="1" si="110"/>
        <v>-2.0256371949140428E-2</v>
      </c>
    </row>
    <row r="6263" spans="7:8" x14ac:dyDescent="0.3">
      <c r="G6263" s="35">
        <v>6261</v>
      </c>
      <c r="H6263" s="239">
        <f t="shared" ca="1" si="110"/>
        <v>-4.3686608276270779E-2</v>
      </c>
    </row>
    <row r="6264" spans="7:8" x14ac:dyDescent="0.3">
      <c r="G6264" s="35">
        <v>6262</v>
      </c>
      <c r="H6264" s="239">
        <f t="shared" ca="1" si="110"/>
        <v>3.2835558870016136E-2</v>
      </c>
    </row>
    <row r="6265" spans="7:8" x14ac:dyDescent="0.3">
      <c r="G6265" s="35">
        <v>6263</v>
      </c>
      <c r="H6265" s="239">
        <f t="shared" ca="1" si="110"/>
        <v>2.9621649562356829E-3</v>
      </c>
    </row>
    <row r="6266" spans="7:8" x14ac:dyDescent="0.3">
      <c r="G6266" s="35">
        <v>6264</v>
      </c>
      <c r="H6266" s="239">
        <f t="shared" ca="1" si="110"/>
        <v>-6.9530589156055192E-3</v>
      </c>
    </row>
    <row r="6267" spans="7:8" x14ac:dyDescent="0.3">
      <c r="G6267" s="35">
        <v>6265</v>
      </c>
      <c r="H6267" s="239">
        <f t="shared" ca="1" si="110"/>
        <v>-4.8051815283688916E-3</v>
      </c>
    </row>
    <row r="6268" spans="7:8" x14ac:dyDescent="0.3">
      <c r="G6268" s="35">
        <v>6266</v>
      </c>
      <c r="H6268" s="239">
        <f t="shared" ca="1" si="110"/>
        <v>1.5162911329032303E-2</v>
      </c>
    </row>
    <row r="6269" spans="7:8" x14ac:dyDescent="0.3">
      <c r="G6269" s="35">
        <v>6267</v>
      </c>
      <c r="H6269" s="239">
        <f t="shared" ca="1" si="110"/>
        <v>-1.1660961104145069E-2</v>
      </c>
    </row>
    <row r="6270" spans="7:8" x14ac:dyDescent="0.3">
      <c r="G6270" s="35">
        <v>6268</v>
      </c>
      <c r="H6270" s="239">
        <f t="shared" ca="1" si="110"/>
        <v>-2.7835592172354342E-2</v>
      </c>
    </row>
    <row r="6271" spans="7:8" x14ac:dyDescent="0.3">
      <c r="G6271" s="35">
        <v>6269</v>
      </c>
      <c r="H6271" s="239">
        <f t="shared" ca="1" si="110"/>
        <v>-5.76680789596027E-2</v>
      </c>
    </row>
    <row r="6272" spans="7:8" x14ac:dyDescent="0.3">
      <c r="G6272" s="35">
        <v>6270</v>
      </c>
      <c r="H6272" s="239">
        <f t="shared" ca="1" si="110"/>
        <v>-1.2990001499673356E-2</v>
      </c>
    </row>
    <row r="6273" spans="7:8" x14ac:dyDescent="0.3">
      <c r="G6273" s="35">
        <v>6271</v>
      </c>
      <c r="H6273" s="239">
        <f t="shared" ca="1" si="110"/>
        <v>4.7966656994551677E-3</v>
      </c>
    </row>
    <row r="6274" spans="7:8" x14ac:dyDescent="0.3">
      <c r="G6274" s="35">
        <v>6272</v>
      </c>
      <c r="H6274" s="239">
        <f t="shared" ca="1" si="110"/>
        <v>-1.0139060411456777E-2</v>
      </c>
    </row>
    <row r="6275" spans="7:8" x14ac:dyDescent="0.3">
      <c r="G6275" s="35">
        <v>6273</v>
      </c>
      <c r="H6275" s="239">
        <f t="shared" ca="1" si="110"/>
        <v>-1.3481473120924552E-2</v>
      </c>
    </row>
    <row r="6276" spans="7:8" x14ac:dyDescent="0.3">
      <c r="G6276" s="35">
        <v>6274</v>
      </c>
      <c r="H6276" s="239">
        <f t="shared" ref="H6276:H6339" ca="1" si="111">_xlfn.NORM.INV(RAND(),N$5,N$6)</f>
        <v>3.129331626249243E-3</v>
      </c>
    </row>
    <row r="6277" spans="7:8" x14ac:dyDescent="0.3">
      <c r="G6277" s="35">
        <v>6275</v>
      </c>
      <c r="H6277" s="239">
        <f t="shared" ca="1" si="111"/>
        <v>3.0840987449019832E-2</v>
      </c>
    </row>
    <row r="6278" spans="7:8" x14ac:dyDescent="0.3">
      <c r="G6278" s="35">
        <v>6276</v>
      </c>
      <c r="H6278" s="239">
        <f t="shared" ca="1" si="111"/>
        <v>-3.0886985375281849E-2</v>
      </c>
    </row>
    <row r="6279" spans="7:8" x14ac:dyDescent="0.3">
      <c r="G6279" s="35">
        <v>6277</v>
      </c>
      <c r="H6279" s="239">
        <f t="shared" ca="1" si="111"/>
        <v>-6.497115677449139E-2</v>
      </c>
    </row>
    <row r="6280" spans="7:8" x14ac:dyDescent="0.3">
      <c r="G6280" s="35">
        <v>6278</v>
      </c>
      <c r="H6280" s="239">
        <f t="shared" ca="1" si="111"/>
        <v>0.11533924447387399</v>
      </c>
    </row>
    <row r="6281" spans="7:8" x14ac:dyDescent="0.3">
      <c r="G6281" s="35">
        <v>6279</v>
      </c>
      <c r="H6281" s="239">
        <f t="shared" ca="1" si="111"/>
        <v>4.0769684177589478E-2</v>
      </c>
    </row>
    <row r="6282" spans="7:8" x14ac:dyDescent="0.3">
      <c r="G6282" s="35">
        <v>6280</v>
      </c>
      <c r="H6282" s="239">
        <f t="shared" ca="1" si="111"/>
        <v>-8.2782750906156097E-2</v>
      </c>
    </row>
    <row r="6283" spans="7:8" x14ac:dyDescent="0.3">
      <c r="G6283" s="35">
        <v>6281</v>
      </c>
      <c r="H6283" s="239">
        <f t="shared" ca="1" si="111"/>
        <v>1.5063648235234182E-2</v>
      </c>
    </row>
    <row r="6284" spans="7:8" x14ac:dyDescent="0.3">
      <c r="G6284" s="35">
        <v>6282</v>
      </c>
      <c r="H6284" s="239">
        <f t="shared" ca="1" si="111"/>
        <v>-2.2100670104818313E-2</v>
      </c>
    </row>
    <row r="6285" spans="7:8" x14ac:dyDescent="0.3">
      <c r="G6285" s="35">
        <v>6283</v>
      </c>
      <c r="H6285" s="239">
        <f t="shared" ca="1" si="111"/>
        <v>-1.7207635533965853E-2</v>
      </c>
    </row>
    <row r="6286" spans="7:8" x14ac:dyDescent="0.3">
      <c r="G6286" s="35">
        <v>6284</v>
      </c>
      <c r="H6286" s="239">
        <f t="shared" ca="1" si="111"/>
        <v>2.8008080775249328E-2</v>
      </c>
    </row>
    <row r="6287" spans="7:8" x14ac:dyDescent="0.3">
      <c r="G6287" s="35">
        <v>6285</v>
      </c>
      <c r="H6287" s="239">
        <f t="shared" ca="1" si="111"/>
        <v>6.946329445427443E-4</v>
      </c>
    </row>
    <row r="6288" spans="7:8" x14ac:dyDescent="0.3">
      <c r="G6288" s="35">
        <v>6286</v>
      </c>
      <c r="H6288" s="239">
        <f t="shared" ca="1" si="111"/>
        <v>1.2213272629915683E-2</v>
      </c>
    </row>
    <row r="6289" spans="7:8" x14ac:dyDescent="0.3">
      <c r="G6289" s="35">
        <v>6287</v>
      </c>
      <c r="H6289" s="239">
        <f t="shared" ca="1" si="111"/>
        <v>-8.4415434319038377E-2</v>
      </c>
    </row>
    <row r="6290" spans="7:8" x14ac:dyDescent="0.3">
      <c r="G6290" s="35">
        <v>6288</v>
      </c>
      <c r="H6290" s="239">
        <f t="shared" ca="1" si="111"/>
        <v>6.1471324089220078E-3</v>
      </c>
    </row>
    <row r="6291" spans="7:8" x14ac:dyDescent="0.3">
      <c r="G6291" s="35">
        <v>6289</v>
      </c>
      <c r="H6291" s="239">
        <f t="shared" ca="1" si="111"/>
        <v>-1.3594808771085657E-2</v>
      </c>
    </row>
    <row r="6292" spans="7:8" x14ac:dyDescent="0.3">
      <c r="G6292" s="35">
        <v>6290</v>
      </c>
      <c r="H6292" s="239">
        <f t="shared" ca="1" si="111"/>
        <v>1.594341676060523E-2</v>
      </c>
    </row>
    <row r="6293" spans="7:8" x14ac:dyDescent="0.3">
      <c r="G6293" s="35">
        <v>6291</v>
      </c>
      <c r="H6293" s="239">
        <f t="shared" ca="1" si="111"/>
        <v>-2.2969123239238887E-2</v>
      </c>
    </row>
    <row r="6294" spans="7:8" x14ac:dyDescent="0.3">
      <c r="G6294" s="35">
        <v>6292</v>
      </c>
      <c r="H6294" s="239">
        <f t="shared" ca="1" si="111"/>
        <v>-2.9043887678980581E-2</v>
      </c>
    </row>
    <row r="6295" spans="7:8" x14ac:dyDescent="0.3">
      <c r="G6295" s="35">
        <v>6293</v>
      </c>
      <c r="H6295" s="239">
        <f t="shared" ca="1" si="111"/>
        <v>3.9572479625927227E-2</v>
      </c>
    </row>
    <row r="6296" spans="7:8" x14ac:dyDescent="0.3">
      <c r="G6296" s="35">
        <v>6294</v>
      </c>
      <c r="H6296" s="239">
        <f t="shared" ca="1" si="111"/>
        <v>-3.4879519852103961E-2</v>
      </c>
    </row>
    <row r="6297" spans="7:8" x14ac:dyDescent="0.3">
      <c r="G6297" s="35">
        <v>6295</v>
      </c>
      <c r="H6297" s="239">
        <f t="shared" ca="1" si="111"/>
        <v>-1.0889258001572959E-2</v>
      </c>
    </row>
    <row r="6298" spans="7:8" x14ac:dyDescent="0.3">
      <c r="G6298" s="35">
        <v>6296</v>
      </c>
      <c r="H6298" s="239">
        <f t="shared" ca="1" si="111"/>
        <v>-4.5916843053832772E-3</v>
      </c>
    </row>
    <row r="6299" spans="7:8" x14ac:dyDescent="0.3">
      <c r="G6299" s="35">
        <v>6297</v>
      </c>
      <c r="H6299" s="239">
        <f t="shared" ca="1" si="111"/>
        <v>-1.5441826264821427E-2</v>
      </c>
    </row>
    <row r="6300" spans="7:8" x14ac:dyDescent="0.3">
      <c r="G6300" s="35">
        <v>6298</v>
      </c>
      <c r="H6300" s="239">
        <f t="shared" ca="1" si="111"/>
        <v>-3.6681348077873259E-2</v>
      </c>
    </row>
    <row r="6301" spans="7:8" x14ac:dyDescent="0.3">
      <c r="G6301" s="35">
        <v>6299</v>
      </c>
      <c r="H6301" s="239">
        <f t="shared" ca="1" si="111"/>
        <v>1.7188190496136919E-2</v>
      </c>
    </row>
    <row r="6302" spans="7:8" x14ac:dyDescent="0.3">
      <c r="G6302" s="35">
        <v>6300</v>
      </c>
      <c r="H6302" s="239">
        <f t="shared" ca="1" si="111"/>
        <v>-9.2960197263171618E-3</v>
      </c>
    </row>
    <row r="6303" spans="7:8" x14ac:dyDescent="0.3">
      <c r="G6303" s="35">
        <v>6301</v>
      </c>
      <c r="H6303" s="239">
        <f t="shared" ca="1" si="111"/>
        <v>5.8479514248365311E-2</v>
      </c>
    </row>
    <row r="6304" spans="7:8" x14ac:dyDescent="0.3">
      <c r="G6304" s="35">
        <v>6302</v>
      </c>
      <c r="H6304" s="239">
        <f t="shared" ca="1" si="111"/>
        <v>1.9717852757395689E-2</v>
      </c>
    </row>
    <row r="6305" spans="7:8" x14ac:dyDescent="0.3">
      <c r="G6305" s="35">
        <v>6303</v>
      </c>
      <c r="H6305" s="239">
        <f t="shared" ca="1" si="111"/>
        <v>-1.9727489324856056E-2</v>
      </c>
    </row>
    <row r="6306" spans="7:8" x14ac:dyDescent="0.3">
      <c r="G6306" s="35">
        <v>6304</v>
      </c>
      <c r="H6306" s="239">
        <f t="shared" ca="1" si="111"/>
        <v>7.5947589768368944E-5</v>
      </c>
    </row>
    <row r="6307" spans="7:8" x14ac:dyDescent="0.3">
      <c r="G6307" s="35">
        <v>6305</v>
      </c>
      <c r="H6307" s="239">
        <f t="shared" ca="1" si="111"/>
        <v>-2.508587387950267E-2</v>
      </c>
    </row>
    <row r="6308" spans="7:8" x14ac:dyDescent="0.3">
      <c r="G6308" s="35">
        <v>6306</v>
      </c>
      <c r="H6308" s="239">
        <f t="shared" ca="1" si="111"/>
        <v>2.8731148489507741E-2</v>
      </c>
    </row>
    <row r="6309" spans="7:8" x14ac:dyDescent="0.3">
      <c r="G6309" s="35">
        <v>6307</v>
      </c>
      <c r="H6309" s="239">
        <f t="shared" ca="1" si="111"/>
        <v>-2.0294234826998036E-4</v>
      </c>
    </row>
    <row r="6310" spans="7:8" x14ac:dyDescent="0.3">
      <c r="G6310" s="35">
        <v>6308</v>
      </c>
      <c r="H6310" s="239">
        <f t="shared" ca="1" si="111"/>
        <v>1.7915873011326945E-2</v>
      </c>
    </row>
    <row r="6311" spans="7:8" x14ac:dyDescent="0.3">
      <c r="G6311" s="35">
        <v>6309</v>
      </c>
      <c r="H6311" s="239">
        <f t="shared" ca="1" si="111"/>
        <v>-2.6593987353925538E-2</v>
      </c>
    </row>
    <row r="6312" spans="7:8" x14ac:dyDescent="0.3">
      <c r="G6312" s="35">
        <v>6310</v>
      </c>
      <c r="H6312" s="239">
        <f t="shared" ca="1" si="111"/>
        <v>-3.5432082867528608E-2</v>
      </c>
    </row>
    <row r="6313" spans="7:8" x14ac:dyDescent="0.3">
      <c r="G6313" s="35">
        <v>6311</v>
      </c>
      <c r="H6313" s="239">
        <f t="shared" ca="1" si="111"/>
        <v>-7.0530068554014108E-3</v>
      </c>
    </row>
    <row r="6314" spans="7:8" x14ac:dyDescent="0.3">
      <c r="G6314" s="35">
        <v>6312</v>
      </c>
      <c r="H6314" s="239">
        <f t="shared" ca="1" si="111"/>
        <v>-1.5520001957964828E-2</v>
      </c>
    </row>
    <row r="6315" spans="7:8" x14ac:dyDescent="0.3">
      <c r="G6315" s="35">
        <v>6313</v>
      </c>
      <c r="H6315" s="239">
        <f t="shared" ca="1" si="111"/>
        <v>-2.2365095652987096E-2</v>
      </c>
    </row>
    <row r="6316" spans="7:8" x14ac:dyDescent="0.3">
      <c r="G6316" s="35">
        <v>6314</v>
      </c>
      <c r="H6316" s="239">
        <f t="shared" ca="1" si="111"/>
        <v>-3.2801326292637392E-2</v>
      </c>
    </row>
    <row r="6317" spans="7:8" x14ac:dyDescent="0.3">
      <c r="G6317" s="35">
        <v>6315</v>
      </c>
      <c r="H6317" s="239">
        <f t="shared" ca="1" si="111"/>
        <v>-2.1702433443828756E-3</v>
      </c>
    </row>
    <row r="6318" spans="7:8" x14ac:dyDescent="0.3">
      <c r="G6318" s="35">
        <v>6316</v>
      </c>
      <c r="H6318" s="239">
        <f t="shared" ca="1" si="111"/>
        <v>3.2840334500639695E-2</v>
      </c>
    </row>
    <row r="6319" spans="7:8" x14ac:dyDescent="0.3">
      <c r="G6319" s="35">
        <v>6317</v>
      </c>
      <c r="H6319" s="239">
        <f t="shared" ca="1" si="111"/>
        <v>-3.9561126656479893E-2</v>
      </c>
    </row>
    <row r="6320" spans="7:8" x14ac:dyDescent="0.3">
      <c r="G6320" s="35">
        <v>6318</v>
      </c>
      <c r="H6320" s="239">
        <f t="shared" ca="1" si="111"/>
        <v>2.3917230302713852E-2</v>
      </c>
    </row>
    <row r="6321" spans="7:8" x14ac:dyDescent="0.3">
      <c r="G6321" s="35">
        <v>6319</v>
      </c>
      <c r="H6321" s="239">
        <f t="shared" ca="1" si="111"/>
        <v>-1.91772529519601E-2</v>
      </c>
    </row>
    <row r="6322" spans="7:8" x14ac:dyDescent="0.3">
      <c r="G6322" s="35">
        <v>6320</v>
      </c>
      <c r="H6322" s="239">
        <f t="shared" ca="1" si="111"/>
        <v>-4.6716297480737419E-2</v>
      </c>
    </row>
    <row r="6323" spans="7:8" x14ac:dyDescent="0.3">
      <c r="G6323" s="35">
        <v>6321</v>
      </c>
      <c r="H6323" s="239">
        <f t="shared" ca="1" si="111"/>
        <v>3.9584085524306308E-3</v>
      </c>
    </row>
    <row r="6324" spans="7:8" x14ac:dyDescent="0.3">
      <c r="G6324" s="35">
        <v>6322</v>
      </c>
      <c r="H6324" s="239">
        <f t="shared" ca="1" si="111"/>
        <v>1.3236224346334344E-2</v>
      </c>
    </row>
    <row r="6325" spans="7:8" x14ac:dyDescent="0.3">
      <c r="G6325" s="35">
        <v>6323</v>
      </c>
      <c r="H6325" s="239">
        <f t="shared" ca="1" si="111"/>
        <v>9.8302508761210876E-3</v>
      </c>
    </row>
    <row r="6326" spans="7:8" x14ac:dyDescent="0.3">
      <c r="G6326" s="35">
        <v>6324</v>
      </c>
      <c r="H6326" s="239">
        <f t="shared" ca="1" si="111"/>
        <v>1.0163876766388213E-3</v>
      </c>
    </row>
    <row r="6327" spans="7:8" x14ac:dyDescent="0.3">
      <c r="G6327" s="35">
        <v>6325</v>
      </c>
      <c r="H6327" s="239">
        <f t="shared" ca="1" si="111"/>
        <v>3.0699458071333761E-2</v>
      </c>
    </row>
    <row r="6328" spans="7:8" x14ac:dyDescent="0.3">
      <c r="G6328" s="35">
        <v>6326</v>
      </c>
      <c r="H6328" s="239">
        <f t="shared" ca="1" si="111"/>
        <v>-2.5931918120842192E-2</v>
      </c>
    </row>
    <row r="6329" spans="7:8" x14ac:dyDescent="0.3">
      <c r="G6329" s="35">
        <v>6327</v>
      </c>
      <c r="H6329" s="239">
        <f t="shared" ca="1" si="111"/>
        <v>4.4213119723513113E-2</v>
      </c>
    </row>
    <row r="6330" spans="7:8" x14ac:dyDescent="0.3">
      <c r="G6330" s="35">
        <v>6328</v>
      </c>
      <c r="H6330" s="239">
        <f t="shared" ca="1" si="111"/>
        <v>1.3987368495058353E-3</v>
      </c>
    </row>
    <row r="6331" spans="7:8" x14ac:dyDescent="0.3">
      <c r="G6331" s="35">
        <v>6329</v>
      </c>
      <c r="H6331" s="239">
        <f t="shared" ca="1" si="111"/>
        <v>5.9964766633157245E-2</v>
      </c>
    </row>
    <row r="6332" spans="7:8" x14ac:dyDescent="0.3">
      <c r="G6332" s="35">
        <v>6330</v>
      </c>
      <c r="H6332" s="239">
        <f t="shared" ca="1" si="111"/>
        <v>1.9880358197187204E-3</v>
      </c>
    </row>
    <row r="6333" spans="7:8" x14ac:dyDescent="0.3">
      <c r="G6333" s="35">
        <v>6331</v>
      </c>
      <c r="H6333" s="239">
        <f t="shared" ca="1" si="111"/>
        <v>1.6811958992956046E-2</v>
      </c>
    </row>
    <row r="6334" spans="7:8" x14ac:dyDescent="0.3">
      <c r="G6334" s="35">
        <v>6332</v>
      </c>
      <c r="H6334" s="239">
        <f t="shared" ca="1" si="111"/>
        <v>-4.3273035170802013E-2</v>
      </c>
    </row>
    <row r="6335" spans="7:8" x14ac:dyDescent="0.3">
      <c r="G6335" s="35">
        <v>6333</v>
      </c>
      <c r="H6335" s="239">
        <f t="shared" ca="1" si="111"/>
        <v>-1.0545631829536828E-2</v>
      </c>
    </row>
    <row r="6336" spans="7:8" x14ac:dyDescent="0.3">
      <c r="G6336" s="35">
        <v>6334</v>
      </c>
      <c r="H6336" s="239">
        <f t="shared" ca="1" si="111"/>
        <v>-9.6443896851036021E-3</v>
      </c>
    </row>
    <row r="6337" spans="7:8" x14ac:dyDescent="0.3">
      <c r="G6337" s="35">
        <v>6335</v>
      </c>
      <c r="H6337" s="239">
        <f t="shared" ca="1" si="111"/>
        <v>-6.326682576665113E-2</v>
      </c>
    </row>
    <row r="6338" spans="7:8" x14ac:dyDescent="0.3">
      <c r="G6338" s="35">
        <v>6336</v>
      </c>
      <c r="H6338" s="239">
        <f t="shared" ca="1" si="111"/>
        <v>3.2991842294700119E-2</v>
      </c>
    </row>
    <row r="6339" spans="7:8" x14ac:dyDescent="0.3">
      <c r="G6339" s="35">
        <v>6337</v>
      </c>
      <c r="H6339" s="239">
        <f t="shared" ca="1" si="111"/>
        <v>-1.9464684295020521E-2</v>
      </c>
    </row>
    <row r="6340" spans="7:8" x14ac:dyDescent="0.3">
      <c r="G6340" s="35">
        <v>6338</v>
      </c>
      <c r="H6340" s="239">
        <f t="shared" ref="H6340:H6403" ca="1" si="112">_xlfn.NORM.INV(RAND(),N$5,N$6)</f>
        <v>2.0641358852105191E-2</v>
      </c>
    </row>
    <row r="6341" spans="7:8" x14ac:dyDescent="0.3">
      <c r="G6341" s="35">
        <v>6339</v>
      </c>
      <c r="H6341" s="239">
        <f t="shared" ca="1" si="112"/>
        <v>2.889306820169156E-2</v>
      </c>
    </row>
    <row r="6342" spans="7:8" x14ac:dyDescent="0.3">
      <c r="G6342" s="35">
        <v>6340</v>
      </c>
      <c r="H6342" s="239">
        <f t="shared" ca="1" si="112"/>
        <v>-3.0378476926714738E-2</v>
      </c>
    </row>
    <row r="6343" spans="7:8" x14ac:dyDescent="0.3">
      <c r="G6343" s="35">
        <v>6341</v>
      </c>
      <c r="H6343" s="239">
        <f t="shared" ca="1" si="112"/>
        <v>-3.6130511310840481E-3</v>
      </c>
    </row>
    <row r="6344" spans="7:8" x14ac:dyDescent="0.3">
      <c r="G6344" s="35">
        <v>6342</v>
      </c>
      <c r="H6344" s="239">
        <f t="shared" ca="1" si="112"/>
        <v>6.0175909836488413E-2</v>
      </c>
    </row>
    <row r="6345" spans="7:8" x14ac:dyDescent="0.3">
      <c r="G6345" s="35">
        <v>6343</v>
      </c>
      <c r="H6345" s="239">
        <f t="shared" ca="1" si="112"/>
        <v>-7.0337845937276156E-2</v>
      </c>
    </row>
    <row r="6346" spans="7:8" x14ac:dyDescent="0.3">
      <c r="G6346" s="35">
        <v>6344</v>
      </c>
      <c r="H6346" s="239">
        <f t="shared" ca="1" si="112"/>
        <v>3.346778761649255E-2</v>
      </c>
    </row>
    <row r="6347" spans="7:8" x14ac:dyDescent="0.3">
      <c r="G6347" s="35">
        <v>6345</v>
      </c>
      <c r="H6347" s="239">
        <f t="shared" ca="1" si="112"/>
        <v>2.8201055576984612E-2</v>
      </c>
    </row>
    <row r="6348" spans="7:8" x14ac:dyDescent="0.3">
      <c r="G6348" s="35">
        <v>6346</v>
      </c>
      <c r="H6348" s="239">
        <f t="shared" ca="1" si="112"/>
        <v>4.9647783909283726E-2</v>
      </c>
    </row>
    <row r="6349" spans="7:8" x14ac:dyDescent="0.3">
      <c r="G6349" s="35">
        <v>6347</v>
      </c>
      <c r="H6349" s="239">
        <f t="shared" ca="1" si="112"/>
        <v>-6.1267292443343134E-2</v>
      </c>
    </row>
    <row r="6350" spans="7:8" x14ac:dyDescent="0.3">
      <c r="G6350" s="35">
        <v>6348</v>
      </c>
      <c r="H6350" s="239">
        <f t="shared" ca="1" si="112"/>
        <v>-4.7888035621074781E-3</v>
      </c>
    </row>
    <row r="6351" spans="7:8" x14ac:dyDescent="0.3">
      <c r="G6351" s="35">
        <v>6349</v>
      </c>
      <c r="H6351" s="239">
        <f t="shared" ca="1" si="112"/>
        <v>-3.3937476050310555E-2</v>
      </c>
    </row>
    <row r="6352" spans="7:8" x14ac:dyDescent="0.3">
      <c r="G6352" s="35">
        <v>6350</v>
      </c>
      <c r="H6352" s="239">
        <f t="shared" ca="1" si="112"/>
        <v>-8.721623647947517E-2</v>
      </c>
    </row>
    <row r="6353" spans="7:8" x14ac:dyDescent="0.3">
      <c r="G6353" s="35">
        <v>6351</v>
      </c>
      <c r="H6353" s="239">
        <f t="shared" ca="1" si="112"/>
        <v>-2.1760577693723518E-3</v>
      </c>
    </row>
    <row r="6354" spans="7:8" x14ac:dyDescent="0.3">
      <c r="G6354" s="35">
        <v>6352</v>
      </c>
      <c r="H6354" s="239">
        <f t="shared" ca="1" si="112"/>
        <v>-2.8819710885641787E-2</v>
      </c>
    </row>
    <row r="6355" spans="7:8" x14ac:dyDescent="0.3">
      <c r="G6355" s="35">
        <v>6353</v>
      </c>
      <c r="H6355" s="239">
        <f t="shared" ca="1" si="112"/>
        <v>2.4462158162351005E-2</v>
      </c>
    </row>
    <row r="6356" spans="7:8" x14ac:dyDescent="0.3">
      <c r="G6356" s="35">
        <v>6354</v>
      </c>
      <c r="H6356" s="239">
        <f t="shared" ca="1" si="112"/>
        <v>-2.4305090107452746E-2</v>
      </c>
    </row>
    <row r="6357" spans="7:8" x14ac:dyDescent="0.3">
      <c r="G6357" s="35">
        <v>6355</v>
      </c>
      <c r="H6357" s="239">
        <f t="shared" ca="1" si="112"/>
        <v>1.2647580145216705E-2</v>
      </c>
    </row>
    <row r="6358" spans="7:8" x14ac:dyDescent="0.3">
      <c r="G6358" s="35">
        <v>6356</v>
      </c>
      <c r="H6358" s="239">
        <f t="shared" ca="1" si="112"/>
        <v>1.4872378406378534E-2</v>
      </c>
    </row>
    <row r="6359" spans="7:8" x14ac:dyDescent="0.3">
      <c r="G6359" s="35">
        <v>6357</v>
      </c>
      <c r="H6359" s="239">
        <f t="shared" ca="1" si="112"/>
        <v>-4.9027528821781956E-2</v>
      </c>
    </row>
    <row r="6360" spans="7:8" x14ac:dyDescent="0.3">
      <c r="G6360" s="35">
        <v>6358</v>
      </c>
      <c r="H6360" s="239">
        <f t="shared" ca="1" si="112"/>
        <v>-8.5526801908502419E-3</v>
      </c>
    </row>
    <row r="6361" spans="7:8" x14ac:dyDescent="0.3">
      <c r="G6361" s="35">
        <v>6359</v>
      </c>
      <c r="H6361" s="239">
        <f t="shared" ca="1" si="112"/>
        <v>2.1902232568308096E-2</v>
      </c>
    </row>
    <row r="6362" spans="7:8" x14ac:dyDescent="0.3">
      <c r="G6362" s="35">
        <v>6360</v>
      </c>
      <c r="H6362" s="239">
        <f t="shared" ca="1" si="112"/>
        <v>4.2657415645588476E-2</v>
      </c>
    </row>
    <row r="6363" spans="7:8" x14ac:dyDescent="0.3">
      <c r="G6363" s="35">
        <v>6361</v>
      </c>
      <c r="H6363" s="239">
        <f t="shared" ca="1" si="112"/>
        <v>-2.3053637291619296E-3</v>
      </c>
    </row>
    <row r="6364" spans="7:8" x14ac:dyDescent="0.3">
      <c r="G6364" s="35">
        <v>6362</v>
      </c>
      <c r="H6364" s="239">
        <f t="shared" ca="1" si="112"/>
        <v>-1.4294250857437459E-2</v>
      </c>
    </row>
    <row r="6365" spans="7:8" x14ac:dyDescent="0.3">
      <c r="G6365" s="35">
        <v>6363</v>
      </c>
      <c r="H6365" s="239">
        <f t="shared" ca="1" si="112"/>
        <v>3.0577699766707617E-2</v>
      </c>
    </row>
    <row r="6366" spans="7:8" x14ac:dyDescent="0.3">
      <c r="G6366" s="35">
        <v>6364</v>
      </c>
      <c r="H6366" s="239">
        <f t="shared" ca="1" si="112"/>
        <v>8.7881325617362199E-2</v>
      </c>
    </row>
    <row r="6367" spans="7:8" x14ac:dyDescent="0.3">
      <c r="G6367" s="35">
        <v>6365</v>
      </c>
      <c r="H6367" s="239">
        <f t="shared" ca="1" si="112"/>
        <v>-2.0199941292349276E-2</v>
      </c>
    </row>
    <row r="6368" spans="7:8" x14ac:dyDescent="0.3">
      <c r="G6368" s="35">
        <v>6366</v>
      </c>
      <c r="H6368" s="239">
        <f t="shared" ca="1" si="112"/>
        <v>-6.2380662237748437E-4</v>
      </c>
    </row>
    <row r="6369" spans="7:8" x14ac:dyDescent="0.3">
      <c r="G6369" s="35">
        <v>6367</v>
      </c>
      <c r="H6369" s="239">
        <f t="shared" ca="1" si="112"/>
        <v>-3.5481167887277579E-2</v>
      </c>
    </row>
    <row r="6370" spans="7:8" x14ac:dyDescent="0.3">
      <c r="G6370" s="35">
        <v>6368</v>
      </c>
      <c r="H6370" s="239">
        <f t="shared" ca="1" si="112"/>
        <v>-4.1754075083169452E-2</v>
      </c>
    </row>
    <row r="6371" spans="7:8" x14ac:dyDescent="0.3">
      <c r="G6371" s="35">
        <v>6369</v>
      </c>
      <c r="H6371" s="239">
        <f t="shared" ca="1" si="112"/>
        <v>-3.672027204136126E-2</v>
      </c>
    </row>
    <row r="6372" spans="7:8" x14ac:dyDescent="0.3">
      <c r="G6372" s="35">
        <v>6370</v>
      </c>
      <c r="H6372" s="239">
        <f t="shared" ca="1" si="112"/>
        <v>-1.331604709784742E-3</v>
      </c>
    </row>
    <row r="6373" spans="7:8" x14ac:dyDescent="0.3">
      <c r="G6373" s="35">
        <v>6371</v>
      </c>
      <c r="H6373" s="239">
        <f t="shared" ca="1" si="112"/>
        <v>2.2447214322389369E-2</v>
      </c>
    </row>
    <row r="6374" spans="7:8" x14ac:dyDescent="0.3">
      <c r="G6374" s="35">
        <v>6372</v>
      </c>
      <c r="H6374" s="239">
        <f t="shared" ca="1" si="112"/>
        <v>-3.8702574787575904E-2</v>
      </c>
    </row>
    <row r="6375" spans="7:8" x14ac:dyDescent="0.3">
      <c r="G6375" s="35">
        <v>6373</v>
      </c>
      <c r="H6375" s="239">
        <f t="shared" ca="1" si="112"/>
        <v>2.6741581414499775E-2</v>
      </c>
    </row>
    <row r="6376" spans="7:8" x14ac:dyDescent="0.3">
      <c r="G6376" s="35">
        <v>6374</v>
      </c>
      <c r="H6376" s="239">
        <f t="shared" ca="1" si="112"/>
        <v>6.5825300365308662E-2</v>
      </c>
    </row>
    <row r="6377" spans="7:8" x14ac:dyDescent="0.3">
      <c r="G6377" s="35">
        <v>6375</v>
      </c>
      <c r="H6377" s="239">
        <f t="shared" ca="1" si="112"/>
        <v>3.5541468679898769E-2</v>
      </c>
    </row>
    <row r="6378" spans="7:8" x14ac:dyDescent="0.3">
      <c r="G6378" s="35">
        <v>6376</v>
      </c>
      <c r="H6378" s="239">
        <f t="shared" ca="1" si="112"/>
        <v>-7.2198043985873374E-4</v>
      </c>
    </row>
    <row r="6379" spans="7:8" x14ac:dyDescent="0.3">
      <c r="G6379" s="35">
        <v>6377</v>
      </c>
      <c r="H6379" s="239">
        <f t="shared" ca="1" si="112"/>
        <v>-4.7818546535628705E-2</v>
      </c>
    </row>
    <row r="6380" spans="7:8" x14ac:dyDescent="0.3">
      <c r="G6380" s="35">
        <v>6378</v>
      </c>
      <c r="H6380" s="239">
        <f t="shared" ca="1" si="112"/>
        <v>-2.2305336307718526E-2</v>
      </c>
    </row>
    <row r="6381" spans="7:8" x14ac:dyDescent="0.3">
      <c r="G6381" s="35">
        <v>6379</v>
      </c>
      <c r="H6381" s="239">
        <f t="shared" ca="1" si="112"/>
        <v>-1.2525844346126216E-2</v>
      </c>
    </row>
    <row r="6382" spans="7:8" x14ac:dyDescent="0.3">
      <c r="G6382" s="35">
        <v>6380</v>
      </c>
      <c r="H6382" s="239">
        <f t="shared" ca="1" si="112"/>
        <v>-4.4472230920879954E-3</v>
      </c>
    </row>
    <row r="6383" spans="7:8" x14ac:dyDescent="0.3">
      <c r="G6383" s="35">
        <v>6381</v>
      </c>
      <c r="H6383" s="239">
        <f t="shared" ca="1" si="112"/>
        <v>-3.9225743938567093E-2</v>
      </c>
    </row>
    <row r="6384" spans="7:8" x14ac:dyDescent="0.3">
      <c r="G6384" s="35">
        <v>6382</v>
      </c>
      <c r="H6384" s="239">
        <f t="shared" ca="1" si="112"/>
        <v>2.2747739828664074E-2</v>
      </c>
    </row>
    <row r="6385" spans="7:8" x14ac:dyDescent="0.3">
      <c r="G6385" s="35">
        <v>6383</v>
      </c>
      <c r="H6385" s="239">
        <f t="shared" ca="1" si="112"/>
        <v>-4.277250647421748E-2</v>
      </c>
    </row>
    <row r="6386" spans="7:8" x14ac:dyDescent="0.3">
      <c r="G6386" s="35">
        <v>6384</v>
      </c>
      <c r="H6386" s="239">
        <f t="shared" ca="1" si="112"/>
        <v>-1.0221921796960687E-2</v>
      </c>
    </row>
    <row r="6387" spans="7:8" x14ac:dyDescent="0.3">
      <c r="G6387" s="35">
        <v>6385</v>
      </c>
      <c r="H6387" s="239">
        <f t="shared" ca="1" si="112"/>
        <v>8.5617012355844891E-3</v>
      </c>
    </row>
    <row r="6388" spans="7:8" x14ac:dyDescent="0.3">
      <c r="G6388" s="35">
        <v>6386</v>
      </c>
      <c r="H6388" s="239">
        <f t="shared" ca="1" si="112"/>
        <v>-1.9343647615126986E-2</v>
      </c>
    </row>
    <row r="6389" spans="7:8" x14ac:dyDescent="0.3">
      <c r="G6389" s="35">
        <v>6387</v>
      </c>
      <c r="H6389" s="239">
        <f t="shared" ca="1" si="112"/>
        <v>3.4247028725946739E-2</v>
      </c>
    </row>
    <row r="6390" spans="7:8" x14ac:dyDescent="0.3">
      <c r="G6390" s="35">
        <v>6388</v>
      </c>
      <c r="H6390" s="239">
        <f t="shared" ca="1" si="112"/>
        <v>5.2129126070541449E-3</v>
      </c>
    </row>
    <row r="6391" spans="7:8" x14ac:dyDescent="0.3">
      <c r="G6391" s="35">
        <v>6389</v>
      </c>
      <c r="H6391" s="239">
        <f t="shared" ca="1" si="112"/>
        <v>-1.5090288564131454E-2</v>
      </c>
    </row>
    <row r="6392" spans="7:8" x14ac:dyDescent="0.3">
      <c r="G6392" s="35">
        <v>6390</v>
      </c>
      <c r="H6392" s="239">
        <f t="shared" ca="1" si="112"/>
        <v>2.6989542024321675E-2</v>
      </c>
    </row>
    <row r="6393" spans="7:8" x14ac:dyDescent="0.3">
      <c r="G6393" s="35">
        <v>6391</v>
      </c>
      <c r="H6393" s="239">
        <f t="shared" ca="1" si="112"/>
        <v>-1.880855857281848E-2</v>
      </c>
    </row>
    <row r="6394" spans="7:8" x14ac:dyDescent="0.3">
      <c r="G6394" s="35">
        <v>6392</v>
      </c>
      <c r="H6394" s="239">
        <f t="shared" ca="1" si="112"/>
        <v>1.7754395042164721E-3</v>
      </c>
    </row>
    <row r="6395" spans="7:8" x14ac:dyDescent="0.3">
      <c r="G6395" s="35">
        <v>6393</v>
      </c>
      <c r="H6395" s="239">
        <f t="shared" ca="1" si="112"/>
        <v>2.2869364461461334E-2</v>
      </c>
    </row>
    <row r="6396" spans="7:8" x14ac:dyDescent="0.3">
      <c r="G6396" s="35">
        <v>6394</v>
      </c>
      <c r="H6396" s="239">
        <f t="shared" ca="1" si="112"/>
        <v>-4.1958576405669466E-3</v>
      </c>
    </row>
    <row r="6397" spans="7:8" x14ac:dyDescent="0.3">
      <c r="G6397" s="35">
        <v>6395</v>
      </c>
      <c r="H6397" s="239">
        <f t="shared" ca="1" si="112"/>
        <v>-1.3805363668405665E-2</v>
      </c>
    </row>
    <row r="6398" spans="7:8" x14ac:dyDescent="0.3">
      <c r="G6398" s="35">
        <v>6396</v>
      </c>
      <c r="H6398" s="239">
        <f t="shared" ca="1" si="112"/>
        <v>-1.0216127359941578E-2</v>
      </c>
    </row>
    <row r="6399" spans="7:8" x14ac:dyDescent="0.3">
      <c r="G6399" s="35">
        <v>6397</v>
      </c>
      <c r="H6399" s="239">
        <f t="shared" ca="1" si="112"/>
        <v>5.3331784103882472E-2</v>
      </c>
    </row>
    <row r="6400" spans="7:8" x14ac:dyDescent="0.3">
      <c r="G6400" s="35">
        <v>6398</v>
      </c>
      <c r="H6400" s="239">
        <f t="shared" ca="1" si="112"/>
        <v>2.4017433417209466E-2</v>
      </c>
    </row>
    <row r="6401" spans="7:8" x14ac:dyDescent="0.3">
      <c r="G6401" s="35">
        <v>6399</v>
      </c>
      <c r="H6401" s="239">
        <f t="shared" ca="1" si="112"/>
        <v>4.7784273880561827E-3</v>
      </c>
    </row>
    <row r="6402" spans="7:8" x14ac:dyDescent="0.3">
      <c r="G6402" s="35">
        <v>6400</v>
      </c>
      <c r="H6402" s="239">
        <f t="shared" ca="1" si="112"/>
        <v>-1.7160869075322865E-2</v>
      </c>
    </row>
    <row r="6403" spans="7:8" x14ac:dyDescent="0.3">
      <c r="G6403" s="35">
        <v>6401</v>
      </c>
      <c r="H6403" s="239">
        <f t="shared" ca="1" si="112"/>
        <v>2.2990712411220339E-2</v>
      </c>
    </row>
    <row r="6404" spans="7:8" x14ac:dyDescent="0.3">
      <c r="G6404" s="35">
        <v>6402</v>
      </c>
      <c r="H6404" s="239">
        <f t="shared" ref="H6404:H6467" ca="1" si="113">_xlfn.NORM.INV(RAND(),N$5,N$6)</f>
        <v>-7.6279434157137019E-2</v>
      </c>
    </row>
    <row r="6405" spans="7:8" x14ac:dyDescent="0.3">
      <c r="G6405" s="35">
        <v>6403</v>
      </c>
      <c r="H6405" s="239">
        <f t="shared" ca="1" si="113"/>
        <v>4.1661011325126096E-3</v>
      </c>
    </row>
    <row r="6406" spans="7:8" x14ac:dyDescent="0.3">
      <c r="G6406" s="35">
        <v>6404</v>
      </c>
      <c r="H6406" s="239">
        <f t="shared" ca="1" si="113"/>
        <v>1.8109856839651238E-2</v>
      </c>
    </row>
    <row r="6407" spans="7:8" x14ac:dyDescent="0.3">
      <c r="G6407" s="35">
        <v>6405</v>
      </c>
      <c r="H6407" s="239">
        <f t="shared" ca="1" si="113"/>
        <v>2.2986270269724694E-2</v>
      </c>
    </row>
    <row r="6408" spans="7:8" x14ac:dyDescent="0.3">
      <c r="G6408" s="35">
        <v>6406</v>
      </c>
      <c r="H6408" s="239">
        <f t="shared" ca="1" si="113"/>
        <v>1.63883262908322E-2</v>
      </c>
    </row>
    <row r="6409" spans="7:8" x14ac:dyDescent="0.3">
      <c r="G6409" s="35">
        <v>6407</v>
      </c>
      <c r="H6409" s="239">
        <f t="shared" ca="1" si="113"/>
        <v>-1.7698604468223182E-2</v>
      </c>
    </row>
    <row r="6410" spans="7:8" x14ac:dyDescent="0.3">
      <c r="G6410" s="35">
        <v>6408</v>
      </c>
      <c r="H6410" s="239">
        <f t="shared" ca="1" si="113"/>
        <v>2.3087298399556748E-2</v>
      </c>
    </row>
    <row r="6411" spans="7:8" x14ac:dyDescent="0.3">
      <c r="G6411" s="35">
        <v>6409</v>
      </c>
      <c r="H6411" s="239">
        <f t="shared" ca="1" si="113"/>
        <v>-5.5216593758100035E-2</v>
      </c>
    </row>
    <row r="6412" spans="7:8" x14ac:dyDescent="0.3">
      <c r="G6412" s="35">
        <v>6410</v>
      </c>
      <c r="H6412" s="239">
        <f t="shared" ca="1" si="113"/>
        <v>1.1661922324321245E-2</v>
      </c>
    </row>
    <row r="6413" spans="7:8" x14ac:dyDescent="0.3">
      <c r="G6413" s="35">
        <v>6411</v>
      </c>
      <c r="H6413" s="239">
        <f t="shared" ca="1" si="113"/>
        <v>-1.6744808124957582E-2</v>
      </c>
    </row>
    <row r="6414" spans="7:8" x14ac:dyDescent="0.3">
      <c r="G6414" s="35">
        <v>6412</v>
      </c>
      <c r="H6414" s="239">
        <f t="shared" ca="1" si="113"/>
        <v>4.0638197528277353E-2</v>
      </c>
    </row>
    <row r="6415" spans="7:8" x14ac:dyDescent="0.3">
      <c r="G6415" s="35">
        <v>6413</v>
      </c>
      <c r="H6415" s="239">
        <f t="shared" ca="1" si="113"/>
        <v>3.8705525983173929E-2</v>
      </c>
    </row>
    <row r="6416" spans="7:8" x14ac:dyDescent="0.3">
      <c r="G6416" s="35">
        <v>6414</v>
      </c>
      <c r="H6416" s="239">
        <f t="shared" ca="1" si="113"/>
        <v>3.1190411668343006E-3</v>
      </c>
    </row>
    <row r="6417" spans="7:8" x14ac:dyDescent="0.3">
      <c r="G6417" s="35">
        <v>6415</v>
      </c>
      <c r="H6417" s="239">
        <f t="shared" ca="1" si="113"/>
        <v>-2.2162876676792863E-2</v>
      </c>
    </row>
    <row r="6418" spans="7:8" x14ac:dyDescent="0.3">
      <c r="G6418" s="35">
        <v>6416</v>
      </c>
      <c r="H6418" s="239">
        <f t="shared" ca="1" si="113"/>
        <v>-1.9535018898159996E-2</v>
      </c>
    </row>
    <row r="6419" spans="7:8" x14ac:dyDescent="0.3">
      <c r="G6419" s="35">
        <v>6417</v>
      </c>
      <c r="H6419" s="239">
        <f t="shared" ca="1" si="113"/>
        <v>3.3469190428269777E-2</v>
      </c>
    </row>
    <row r="6420" spans="7:8" x14ac:dyDescent="0.3">
      <c r="G6420" s="35">
        <v>6418</v>
      </c>
      <c r="H6420" s="239">
        <f t="shared" ca="1" si="113"/>
        <v>1.1001005152283271E-2</v>
      </c>
    </row>
    <row r="6421" spans="7:8" x14ac:dyDescent="0.3">
      <c r="G6421" s="35">
        <v>6419</v>
      </c>
      <c r="H6421" s="239">
        <f t="shared" ca="1" si="113"/>
        <v>1.928273609165726E-2</v>
      </c>
    </row>
    <row r="6422" spans="7:8" x14ac:dyDescent="0.3">
      <c r="G6422" s="35">
        <v>6420</v>
      </c>
      <c r="H6422" s="239">
        <f t="shared" ca="1" si="113"/>
        <v>-1.0084468404282187E-2</v>
      </c>
    </row>
    <row r="6423" spans="7:8" x14ac:dyDescent="0.3">
      <c r="G6423" s="35">
        <v>6421</v>
      </c>
      <c r="H6423" s="239">
        <f t="shared" ca="1" si="113"/>
        <v>7.4636261781803589E-2</v>
      </c>
    </row>
    <row r="6424" spans="7:8" x14ac:dyDescent="0.3">
      <c r="G6424" s="35">
        <v>6422</v>
      </c>
      <c r="H6424" s="239">
        <f t="shared" ca="1" si="113"/>
        <v>5.613124898955258E-2</v>
      </c>
    </row>
    <row r="6425" spans="7:8" x14ac:dyDescent="0.3">
      <c r="G6425" s="35">
        <v>6423</v>
      </c>
      <c r="H6425" s="239">
        <f t="shared" ca="1" si="113"/>
        <v>2.0389957021067689E-2</v>
      </c>
    </row>
    <row r="6426" spans="7:8" x14ac:dyDescent="0.3">
      <c r="G6426" s="35">
        <v>6424</v>
      </c>
      <c r="H6426" s="239">
        <f t="shared" ca="1" si="113"/>
        <v>1.2899073676424868E-2</v>
      </c>
    </row>
    <row r="6427" spans="7:8" x14ac:dyDescent="0.3">
      <c r="G6427" s="35">
        <v>6425</v>
      </c>
      <c r="H6427" s="239">
        <f t="shared" ca="1" si="113"/>
        <v>-2.5952619616761634E-3</v>
      </c>
    </row>
    <row r="6428" spans="7:8" x14ac:dyDescent="0.3">
      <c r="G6428" s="35">
        <v>6426</v>
      </c>
      <c r="H6428" s="239">
        <f t="shared" ca="1" si="113"/>
        <v>-6.7373176178736574E-2</v>
      </c>
    </row>
    <row r="6429" spans="7:8" x14ac:dyDescent="0.3">
      <c r="G6429" s="35">
        <v>6427</v>
      </c>
      <c r="H6429" s="239">
        <f t="shared" ca="1" si="113"/>
        <v>2.753079611289359E-2</v>
      </c>
    </row>
    <row r="6430" spans="7:8" x14ac:dyDescent="0.3">
      <c r="G6430" s="35">
        <v>6428</v>
      </c>
      <c r="H6430" s="239">
        <f t="shared" ca="1" si="113"/>
        <v>8.2300107256382982E-2</v>
      </c>
    </row>
    <row r="6431" spans="7:8" x14ac:dyDescent="0.3">
      <c r="G6431" s="35">
        <v>6429</v>
      </c>
      <c r="H6431" s="239">
        <f t="shared" ca="1" si="113"/>
        <v>3.3470367473308177E-3</v>
      </c>
    </row>
    <row r="6432" spans="7:8" x14ac:dyDescent="0.3">
      <c r="G6432" s="35">
        <v>6430</v>
      </c>
      <c r="H6432" s="239">
        <f t="shared" ca="1" si="113"/>
        <v>4.7271070278128019E-2</v>
      </c>
    </row>
    <row r="6433" spans="7:8" x14ac:dyDescent="0.3">
      <c r="G6433" s="35">
        <v>6431</v>
      </c>
      <c r="H6433" s="239">
        <f t="shared" ca="1" si="113"/>
        <v>5.3672831368129737E-3</v>
      </c>
    </row>
    <row r="6434" spans="7:8" x14ac:dyDescent="0.3">
      <c r="G6434" s="35">
        <v>6432</v>
      </c>
      <c r="H6434" s="239">
        <f t="shared" ca="1" si="113"/>
        <v>4.4968719449223607E-2</v>
      </c>
    </row>
    <row r="6435" spans="7:8" x14ac:dyDescent="0.3">
      <c r="G6435" s="35">
        <v>6433</v>
      </c>
      <c r="H6435" s="239">
        <f t="shared" ca="1" si="113"/>
        <v>-2.7272233607622327E-2</v>
      </c>
    </row>
    <row r="6436" spans="7:8" x14ac:dyDescent="0.3">
      <c r="G6436" s="35">
        <v>6434</v>
      </c>
      <c r="H6436" s="239">
        <f t="shared" ca="1" si="113"/>
        <v>7.7007469308727093E-3</v>
      </c>
    </row>
    <row r="6437" spans="7:8" x14ac:dyDescent="0.3">
      <c r="G6437" s="35">
        <v>6435</v>
      </c>
      <c r="H6437" s="239">
        <f t="shared" ca="1" si="113"/>
        <v>4.2613748522429776E-3</v>
      </c>
    </row>
    <row r="6438" spans="7:8" x14ac:dyDescent="0.3">
      <c r="G6438" s="35">
        <v>6436</v>
      </c>
      <c r="H6438" s="239">
        <f t="shared" ca="1" si="113"/>
        <v>-2.2772918657203305E-2</v>
      </c>
    </row>
    <row r="6439" spans="7:8" x14ac:dyDescent="0.3">
      <c r="G6439" s="35">
        <v>6437</v>
      </c>
      <c r="H6439" s="239">
        <f t="shared" ca="1" si="113"/>
        <v>-3.3137186364996039E-2</v>
      </c>
    </row>
    <row r="6440" spans="7:8" x14ac:dyDescent="0.3">
      <c r="G6440" s="35">
        <v>6438</v>
      </c>
      <c r="H6440" s="239">
        <f t="shared" ca="1" si="113"/>
        <v>8.7690049404657629E-3</v>
      </c>
    </row>
    <row r="6441" spans="7:8" x14ac:dyDescent="0.3">
      <c r="G6441" s="35">
        <v>6439</v>
      </c>
      <c r="H6441" s="239">
        <f t="shared" ca="1" si="113"/>
        <v>-1.6542100588371144E-2</v>
      </c>
    </row>
    <row r="6442" spans="7:8" x14ac:dyDescent="0.3">
      <c r="G6442" s="35">
        <v>6440</v>
      </c>
      <c r="H6442" s="239">
        <f t="shared" ca="1" si="113"/>
        <v>-3.0536804266064917E-2</v>
      </c>
    </row>
    <row r="6443" spans="7:8" x14ac:dyDescent="0.3">
      <c r="G6443" s="35">
        <v>6441</v>
      </c>
      <c r="H6443" s="239">
        <f t="shared" ca="1" si="113"/>
        <v>3.1928975899193062E-3</v>
      </c>
    </row>
    <row r="6444" spans="7:8" x14ac:dyDescent="0.3">
      <c r="G6444" s="35">
        <v>6442</v>
      </c>
      <c r="H6444" s="239">
        <f t="shared" ca="1" si="113"/>
        <v>-2.9366516142963744E-2</v>
      </c>
    </row>
    <row r="6445" spans="7:8" x14ac:dyDescent="0.3">
      <c r="G6445" s="35">
        <v>6443</v>
      </c>
      <c r="H6445" s="239">
        <f t="shared" ca="1" si="113"/>
        <v>-2.0761390787896714E-2</v>
      </c>
    </row>
    <row r="6446" spans="7:8" x14ac:dyDescent="0.3">
      <c r="G6446" s="35">
        <v>6444</v>
      </c>
      <c r="H6446" s="239">
        <f t="shared" ca="1" si="113"/>
        <v>-1.3808262292275796E-2</v>
      </c>
    </row>
    <row r="6447" spans="7:8" x14ac:dyDescent="0.3">
      <c r="G6447" s="35">
        <v>6445</v>
      </c>
      <c r="H6447" s="239">
        <f t="shared" ca="1" si="113"/>
        <v>3.6897412219482992E-2</v>
      </c>
    </row>
    <row r="6448" spans="7:8" x14ac:dyDescent="0.3">
      <c r="G6448" s="35">
        <v>6446</v>
      </c>
      <c r="H6448" s="239">
        <f t="shared" ca="1" si="113"/>
        <v>-1.9227126413008305E-2</v>
      </c>
    </row>
    <row r="6449" spans="7:8" x14ac:dyDescent="0.3">
      <c r="G6449" s="35">
        <v>6447</v>
      </c>
      <c r="H6449" s="239">
        <f t="shared" ca="1" si="113"/>
        <v>5.3057452471829039E-2</v>
      </c>
    </row>
    <row r="6450" spans="7:8" x14ac:dyDescent="0.3">
      <c r="G6450" s="35">
        <v>6448</v>
      </c>
      <c r="H6450" s="239">
        <f t="shared" ca="1" si="113"/>
        <v>-1.4171944979101479E-2</v>
      </c>
    </row>
    <row r="6451" spans="7:8" x14ac:dyDescent="0.3">
      <c r="G6451" s="35">
        <v>6449</v>
      </c>
      <c r="H6451" s="239">
        <f t="shared" ca="1" si="113"/>
        <v>-1.5058730625621797E-2</v>
      </c>
    </row>
    <row r="6452" spans="7:8" x14ac:dyDescent="0.3">
      <c r="G6452" s="35">
        <v>6450</v>
      </c>
      <c r="H6452" s="239">
        <f t="shared" ca="1" si="113"/>
        <v>4.4164010679413113E-2</v>
      </c>
    </row>
    <row r="6453" spans="7:8" x14ac:dyDescent="0.3">
      <c r="G6453" s="35">
        <v>6451</v>
      </c>
      <c r="H6453" s="239">
        <f t="shared" ca="1" si="113"/>
        <v>-3.5055613514325561E-2</v>
      </c>
    </row>
    <row r="6454" spans="7:8" x14ac:dyDescent="0.3">
      <c r="G6454" s="35">
        <v>6452</v>
      </c>
      <c r="H6454" s="239">
        <f t="shared" ca="1" si="113"/>
        <v>1.7834710970519495E-2</v>
      </c>
    </row>
    <row r="6455" spans="7:8" x14ac:dyDescent="0.3">
      <c r="G6455" s="35">
        <v>6453</v>
      </c>
      <c r="H6455" s="239">
        <f t="shared" ca="1" si="113"/>
        <v>1.1835317029083074E-2</v>
      </c>
    </row>
    <row r="6456" spans="7:8" x14ac:dyDescent="0.3">
      <c r="G6456" s="35">
        <v>6454</v>
      </c>
      <c r="H6456" s="239">
        <f t="shared" ca="1" si="113"/>
        <v>-3.1878939145495805E-2</v>
      </c>
    </row>
    <row r="6457" spans="7:8" x14ac:dyDescent="0.3">
      <c r="G6457" s="35">
        <v>6455</v>
      </c>
      <c r="H6457" s="239">
        <f t="shared" ca="1" si="113"/>
        <v>-1.71391676710206E-2</v>
      </c>
    </row>
    <row r="6458" spans="7:8" x14ac:dyDescent="0.3">
      <c r="G6458" s="35">
        <v>6456</v>
      </c>
      <c r="H6458" s="239">
        <f t="shared" ca="1" si="113"/>
        <v>2.1581474020124353E-2</v>
      </c>
    </row>
    <row r="6459" spans="7:8" x14ac:dyDescent="0.3">
      <c r="G6459" s="35">
        <v>6457</v>
      </c>
      <c r="H6459" s="239">
        <f t="shared" ca="1" si="113"/>
        <v>1.6645986351862218E-2</v>
      </c>
    </row>
    <row r="6460" spans="7:8" x14ac:dyDescent="0.3">
      <c r="G6460" s="35">
        <v>6458</v>
      </c>
      <c r="H6460" s="239">
        <f t="shared" ca="1" si="113"/>
        <v>-1.8484538408849026E-2</v>
      </c>
    </row>
    <row r="6461" spans="7:8" x14ac:dyDescent="0.3">
      <c r="G6461" s="35">
        <v>6459</v>
      </c>
      <c r="H6461" s="239">
        <f t="shared" ca="1" si="113"/>
        <v>-6.6226591523789917E-3</v>
      </c>
    </row>
    <row r="6462" spans="7:8" x14ac:dyDescent="0.3">
      <c r="G6462" s="35">
        <v>6460</v>
      </c>
      <c r="H6462" s="239">
        <f t="shared" ca="1" si="113"/>
        <v>1.9777495750879569E-2</v>
      </c>
    </row>
    <row r="6463" spans="7:8" x14ac:dyDescent="0.3">
      <c r="G6463" s="35">
        <v>6461</v>
      </c>
      <c r="H6463" s="239">
        <f t="shared" ca="1" si="113"/>
        <v>1.5381335981120386E-2</v>
      </c>
    </row>
    <row r="6464" spans="7:8" x14ac:dyDescent="0.3">
      <c r="G6464" s="35">
        <v>6462</v>
      </c>
      <c r="H6464" s="239">
        <f t="shared" ca="1" si="113"/>
        <v>-3.1845173870273372E-2</v>
      </c>
    </row>
    <row r="6465" spans="7:8" x14ac:dyDescent="0.3">
      <c r="G6465" s="35">
        <v>6463</v>
      </c>
      <c r="H6465" s="239">
        <f t="shared" ca="1" si="113"/>
        <v>-3.6391503208423978E-2</v>
      </c>
    </row>
    <row r="6466" spans="7:8" x14ac:dyDescent="0.3">
      <c r="G6466" s="35">
        <v>6464</v>
      </c>
      <c r="H6466" s="239">
        <f t="shared" ca="1" si="113"/>
        <v>3.4262801864443901E-2</v>
      </c>
    </row>
    <row r="6467" spans="7:8" x14ac:dyDescent="0.3">
      <c r="G6467" s="35">
        <v>6465</v>
      </c>
      <c r="H6467" s="239">
        <f t="shared" ca="1" si="113"/>
        <v>1.5149765087220789E-2</v>
      </c>
    </row>
    <row r="6468" spans="7:8" x14ac:dyDescent="0.3">
      <c r="G6468" s="35">
        <v>6466</v>
      </c>
      <c r="H6468" s="239">
        <f t="shared" ref="H6468:H6531" ca="1" si="114">_xlfn.NORM.INV(RAND(),N$5,N$6)</f>
        <v>-1.7802784278061808E-2</v>
      </c>
    </row>
    <row r="6469" spans="7:8" x14ac:dyDescent="0.3">
      <c r="G6469" s="35">
        <v>6467</v>
      </c>
      <c r="H6469" s="239">
        <f t="shared" ca="1" si="114"/>
        <v>9.8965592517202203E-3</v>
      </c>
    </row>
    <row r="6470" spans="7:8" x14ac:dyDescent="0.3">
      <c r="G6470" s="35">
        <v>6468</v>
      </c>
      <c r="H6470" s="239">
        <f t="shared" ca="1" si="114"/>
        <v>3.7898029899731283E-3</v>
      </c>
    </row>
    <row r="6471" spans="7:8" x14ac:dyDescent="0.3">
      <c r="G6471" s="35">
        <v>6469</v>
      </c>
      <c r="H6471" s="239">
        <f t="shared" ca="1" si="114"/>
        <v>4.7483393259793713E-2</v>
      </c>
    </row>
    <row r="6472" spans="7:8" x14ac:dyDescent="0.3">
      <c r="G6472" s="35">
        <v>6470</v>
      </c>
      <c r="H6472" s="239">
        <f t="shared" ca="1" si="114"/>
        <v>6.2015990433704697E-2</v>
      </c>
    </row>
    <row r="6473" spans="7:8" x14ac:dyDescent="0.3">
      <c r="G6473" s="35">
        <v>6471</v>
      </c>
      <c r="H6473" s="239">
        <f t="shared" ca="1" si="114"/>
        <v>4.5788800222918709E-2</v>
      </c>
    </row>
    <row r="6474" spans="7:8" x14ac:dyDescent="0.3">
      <c r="G6474" s="35">
        <v>6472</v>
      </c>
      <c r="H6474" s="239">
        <f t="shared" ca="1" si="114"/>
        <v>-3.081874188516227E-3</v>
      </c>
    </row>
    <row r="6475" spans="7:8" x14ac:dyDescent="0.3">
      <c r="G6475" s="35">
        <v>6473</v>
      </c>
      <c r="H6475" s="239">
        <f t="shared" ca="1" si="114"/>
        <v>-2.1644431036794361E-2</v>
      </c>
    </row>
    <row r="6476" spans="7:8" x14ac:dyDescent="0.3">
      <c r="G6476" s="35">
        <v>6474</v>
      </c>
      <c r="H6476" s="239">
        <f t="shared" ca="1" si="114"/>
        <v>6.1662210819316859E-2</v>
      </c>
    </row>
    <row r="6477" spans="7:8" x14ac:dyDescent="0.3">
      <c r="G6477" s="35">
        <v>6475</v>
      </c>
      <c r="H6477" s="239">
        <f t="shared" ca="1" si="114"/>
        <v>-3.0397017463512661E-3</v>
      </c>
    </row>
    <row r="6478" spans="7:8" x14ac:dyDescent="0.3">
      <c r="G6478" s="35">
        <v>6476</v>
      </c>
      <c r="H6478" s="239">
        <f t="shared" ca="1" si="114"/>
        <v>2.3430152525540277E-2</v>
      </c>
    </row>
    <row r="6479" spans="7:8" x14ac:dyDescent="0.3">
      <c r="G6479" s="35">
        <v>6477</v>
      </c>
      <c r="H6479" s="239">
        <f t="shared" ca="1" si="114"/>
        <v>3.5714902245584518E-2</v>
      </c>
    </row>
    <row r="6480" spans="7:8" x14ac:dyDescent="0.3">
      <c r="G6480" s="35">
        <v>6478</v>
      </c>
      <c r="H6480" s="239">
        <f t="shared" ca="1" si="114"/>
        <v>-2.1185863974489454E-2</v>
      </c>
    </row>
    <row r="6481" spans="7:8" x14ac:dyDescent="0.3">
      <c r="G6481" s="35">
        <v>6479</v>
      </c>
      <c r="H6481" s="239">
        <f t="shared" ca="1" si="114"/>
        <v>-2.2187507449447589E-2</v>
      </c>
    </row>
    <row r="6482" spans="7:8" x14ac:dyDescent="0.3">
      <c r="G6482" s="35">
        <v>6480</v>
      </c>
      <c r="H6482" s="239">
        <f t="shared" ca="1" si="114"/>
        <v>5.6830446677648604E-2</v>
      </c>
    </row>
    <row r="6483" spans="7:8" x14ac:dyDescent="0.3">
      <c r="G6483" s="35">
        <v>6481</v>
      </c>
      <c r="H6483" s="239">
        <f t="shared" ca="1" si="114"/>
        <v>3.4741847366230681E-3</v>
      </c>
    </row>
    <row r="6484" spans="7:8" x14ac:dyDescent="0.3">
      <c r="G6484" s="35">
        <v>6482</v>
      </c>
      <c r="H6484" s="239">
        <f t="shared" ca="1" si="114"/>
        <v>3.0460105690731466E-2</v>
      </c>
    </row>
    <row r="6485" spans="7:8" x14ac:dyDescent="0.3">
      <c r="G6485" s="35">
        <v>6483</v>
      </c>
      <c r="H6485" s="239">
        <f t="shared" ca="1" si="114"/>
        <v>8.5645074270441601E-4</v>
      </c>
    </row>
    <row r="6486" spans="7:8" x14ac:dyDescent="0.3">
      <c r="G6486" s="35">
        <v>6484</v>
      </c>
      <c r="H6486" s="239">
        <f t="shared" ca="1" si="114"/>
        <v>-2.7571075943264814E-2</v>
      </c>
    </row>
    <row r="6487" spans="7:8" x14ac:dyDescent="0.3">
      <c r="G6487" s="35">
        <v>6485</v>
      </c>
      <c r="H6487" s="239">
        <f t="shared" ca="1" si="114"/>
        <v>-3.0831957147659735E-2</v>
      </c>
    </row>
    <row r="6488" spans="7:8" x14ac:dyDescent="0.3">
      <c r="G6488" s="35">
        <v>6486</v>
      </c>
      <c r="H6488" s="239">
        <f t="shared" ca="1" si="114"/>
        <v>-1.7036124915168274E-2</v>
      </c>
    </row>
    <row r="6489" spans="7:8" x14ac:dyDescent="0.3">
      <c r="G6489" s="35">
        <v>6487</v>
      </c>
      <c r="H6489" s="239">
        <f t="shared" ca="1" si="114"/>
        <v>8.4476472889611579E-3</v>
      </c>
    </row>
    <row r="6490" spans="7:8" x14ac:dyDescent="0.3">
      <c r="G6490" s="35">
        <v>6488</v>
      </c>
      <c r="H6490" s="239">
        <f t="shared" ca="1" si="114"/>
        <v>-2.8567388223932403E-2</v>
      </c>
    </row>
    <row r="6491" spans="7:8" x14ac:dyDescent="0.3">
      <c r="G6491" s="35">
        <v>6489</v>
      </c>
      <c r="H6491" s="239">
        <f t="shared" ca="1" si="114"/>
        <v>-1.1691568704121656E-2</v>
      </c>
    </row>
    <row r="6492" spans="7:8" x14ac:dyDescent="0.3">
      <c r="G6492" s="35">
        <v>6490</v>
      </c>
      <c r="H6492" s="239">
        <f t="shared" ca="1" si="114"/>
        <v>3.8146436158861749E-2</v>
      </c>
    </row>
    <row r="6493" spans="7:8" x14ac:dyDescent="0.3">
      <c r="G6493" s="35">
        <v>6491</v>
      </c>
      <c r="H6493" s="239">
        <f t="shared" ca="1" si="114"/>
        <v>-1.0925385804868126E-2</v>
      </c>
    </row>
    <row r="6494" spans="7:8" x14ac:dyDescent="0.3">
      <c r="G6494" s="35">
        <v>6492</v>
      </c>
      <c r="H6494" s="239">
        <f t="shared" ca="1" si="114"/>
        <v>2.9629764395885046E-2</v>
      </c>
    </row>
    <row r="6495" spans="7:8" x14ac:dyDescent="0.3">
      <c r="G6495" s="35">
        <v>6493</v>
      </c>
      <c r="H6495" s="239">
        <f t="shared" ca="1" si="114"/>
        <v>6.7930384887114458E-3</v>
      </c>
    </row>
    <row r="6496" spans="7:8" x14ac:dyDescent="0.3">
      <c r="G6496" s="35">
        <v>6494</v>
      </c>
      <c r="H6496" s="239">
        <f t="shared" ca="1" si="114"/>
        <v>-4.8654477428337221E-2</v>
      </c>
    </row>
    <row r="6497" spans="7:8" x14ac:dyDescent="0.3">
      <c r="G6497" s="35">
        <v>6495</v>
      </c>
      <c r="H6497" s="239">
        <f t="shared" ca="1" si="114"/>
        <v>-3.7416881557501204E-2</v>
      </c>
    </row>
    <row r="6498" spans="7:8" x14ac:dyDescent="0.3">
      <c r="G6498" s="35">
        <v>6496</v>
      </c>
      <c r="H6498" s="239">
        <f t="shared" ca="1" si="114"/>
        <v>-2.6771948018466458E-2</v>
      </c>
    </row>
    <row r="6499" spans="7:8" x14ac:dyDescent="0.3">
      <c r="G6499" s="35">
        <v>6497</v>
      </c>
      <c r="H6499" s="239">
        <f t="shared" ca="1" si="114"/>
        <v>-6.515637315173925E-2</v>
      </c>
    </row>
    <row r="6500" spans="7:8" x14ac:dyDescent="0.3">
      <c r="G6500" s="35">
        <v>6498</v>
      </c>
      <c r="H6500" s="239">
        <f t="shared" ca="1" si="114"/>
        <v>2.8616804942313549E-2</v>
      </c>
    </row>
    <row r="6501" spans="7:8" x14ac:dyDescent="0.3">
      <c r="G6501" s="35">
        <v>6499</v>
      </c>
      <c r="H6501" s="239">
        <f t="shared" ca="1" si="114"/>
        <v>7.2760348218665116E-2</v>
      </c>
    </row>
    <row r="6502" spans="7:8" x14ac:dyDescent="0.3">
      <c r="G6502" s="35">
        <v>6500</v>
      </c>
      <c r="H6502" s="239">
        <f t="shared" ca="1" si="114"/>
        <v>3.7514487607304053E-2</v>
      </c>
    </row>
    <row r="6503" spans="7:8" x14ac:dyDescent="0.3">
      <c r="G6503" s="35">
        <v>6501</v>
      </c>
      <c r="H6503" s="239">
        <f t="shared" ca="1" si="114"/>
        <v>3.9714151804077731E-2</v>
      </c>
    </row>
    <row r="6504" spans="7:8" x14ac:dyDescent="0.3">
      <c r="G6504" s="35">
        <v>6502</v>
      </c>
      <c r="H6504" s="239">
        <f t="shared" ca="1" si="114"/>
        <v>-6.8143104234979707E-3</v>
      </c>
    </row>
    <row r="6505" spans="7:8" x14ac:dyDescent="0.3">
      <c r="G6505" s="35">
        <v>6503</v>
      </c>
      <c r="H6505" s="239">
        <f t="shared" ca="1" si="114"/>
        <v>-2.9731824062490118E-2</v>
      </c>
    </row>
    <row r="6506" spans="7:8" x14ac:dyDescent="0.3">
      <c r="G6506" s="35">
        <v>6504</v>
      </c>
      <c r="H6506" s="239">
        <f t="shared" ca="1" si="114"/>
        <v>-6.9664975634491297E-2</v>
      </c>
    </row>
    <row r="6507" spans="7:8" x14ac:dyDescent="0.3">
      <c r="G6507" s="35">
        <v>6505</v>
      </c>
      <c r="H6507" s="239">
        <f t="shared" ca="1" si="114"/>
        <v>-1.7530071457351155E-2</v>
      </c>
    </row>
    <row r="6508" spans="7:8" x14ac:dyDescent="0.3">
      <c r="G6508" s="35">
        <v>6506</v>
      </c>
      <c r="H6508" s="239">
        <f t="shared" ca="1" si="114"/>
        <v>-1.7195685594262065E-2</v>
      </c>
    </row>
    <row r="6509" spans="7:8" x14ac:dyDescent="0.3">
      <c r="G6509" s="35">
        <v>6507</v>
      </c>
      <c r="H6509" s="239">
        <f t="shared" ca="1" si="114"/>
        <v>-6.8137194597422443E-2</v>
      </c>
    </row>
    <row r="6510" spans="7:8" x14ac:dyDescent="0.3">
      <c r="G6510" s="35">
        <v>6508</v>
      </c>
      <c r="H6510" s="239">
        <f t="shared" ca="1" si="114"/>
        <v>3.9037879298820875E-2</v>
      </c>
    </row>
    <row r="6511" spans="7:8" x14ac:dyDescent="0.3">
      <c r="G6511" s="35">
        <v>6509</v>
      </c>
      <c r="H6511" s="239">
        <f t="shared" ca="1" si="114"/>
        <v>-1.2284062928987073E-2</v>
      </c>
    </row>
    <row r="6512" spans="7:8" x14ac:dyDescent="0.3">
      <c r="G6512" s="35">
        <v>6510</v>
      </c>
      <c r="H6512" s="239">
        <f t="shared" ca="1" si="114"/>
        <v>6.4094860237391138E-2</v>
      </c>
    </row>
    <row r="6513" spans="7:8" x14ac:dyDescent="0.3">
      <c r="G6513" s="35">
        <v>6511</v>
      </c>
      <c r="H6513" s="239">
        <f t="shared" ca="1" si="114"/>
        <v>1.1613350582262774E-3</v>
      </c>
    </row>
    <row r="6514" spans="7:8" x14ac:dyDescent="0.3">
      <c r="G6514" s="35">
        <v>6512</v>
      </c>
      <c r="H6514" s="239">
        <f t="shared" ca="1" si="114"/>
        <v>1.5309367052349251E-2</v>
      </c>
    </row>
    <row r="6515" spans="7:8" x14ac:dyDescent="0.3">
      <c r="G6515" s="35">
        <v>6513</v>
      </c>
      <c r="H6515" s="239">
        <f t="shared" ca="1" si="114"/>
        <v>3.3111243369555489E-2</v>
      </c>
    </row>
    <row r="6516" spans="7:8" x14ac:dyDescent="0.3">
      <c r="G6516" s="35">
        <v>6514</v>
      </c>
      <c r="H6516" s="239">
        <f t="shared" ca="1" si="114"/>
        <v>1.5131461207487068E-2</v>
      </c>
    </row>
    <row r="6517" spans="7:8" x14ac:dyDescent="0.3">
      <c r="G6517" s="35">
        <v>6515</v>
      </c>
      <c r="H6517" s="239">
        <f t="shared" ca="1" si="114"/>
        <v>-7.5446284175287245E-2</v>
      </c>
    </row>
    <row r="6518" spans="7:8" x14ac:dyDescent="0.3">
      <c r="G6518" s="35">
        <v>6516</v>
      </c>
      <c r="H6518" s="239">
        <f t="shared" ca="1" si="114"/>
        <v>-1.5759327280609102E-2</v>
      </c>
    </row>
    <row r="6519" spans="7:8" x14ac:dyDescent="0.3">
      <c r="G6519" s="35">
        <v>6517</v>
      </c>
      <c r="H6519" s="239">
        <f t="shared" ca="1" si="114"/>
        <v>4.7327048233536412E-3</v>
      </c>
    </row>
    <row r="6520" spans="7:8" x14ac:dyDescent="0.3">
      <c r="G6520" s="35">
        <v>6518</v>
      </c>
      <c r="H6520" s="239">
        <f t="shared" ca="1" si="114"/>
        <v>3.9042097890679917E-2</v>
      </c>
    </row>
    <row r="6521" spans="7:8" x14ac:dyDescent="0.3">
      <c r="G6521" s="35">
        <v>6519</v>
      </c>
      <c r="H6521" s="239">
        <f t="shared" ca="1" si="114"/>
        <v>1.9888044119887965E-2</v>
      </c>
    </row>
    <row r="6522" spans="7:8" x14ac:dyDescent="0.3">
      <c r="G6522" s="35">
        <v>6520</v>
      </c>
      <c r="H6522" s="239">
        <f t="shared" ca="1" si="114"/>
        <v>-6.1477928662871661E-2</v>
      </c>
    </row>
    <row r="6523" spans="7:8" x14ac:dyDescent="0.3">
      <c r="G6523" s="35">
        <v>6521</v>
      </c>
      <c r="H6523" s="239">
        <f t="shared" ca="1" si="114"/>
        <v>-2.8355201523532842E-2</v>
      </c>
    </row>
    <row r="6524" spans="7:8" x14ac:dyDescent="0.3">
      <c r="G6524" s="35">
        <v>6522</v>
      </c>
      <c r="H6524" s="239">
        <f t="shared" ca="1" si="114"/>
        <v>-3.2305851079745462E-3</v>
      </c>
    </row>
    <row r="6525" spans="7:8" x14ac:dyDescent="0.3">
      <c r="G6525" s="35">
        <v>6523</v>
      </c>
      <c r="H6525" s="239">
        <f t="shared" ca="1" si="114"/>
        <v>-5.6623245221901729E-2</v>
      </c>
    </row>
    <row r="6526" spans="7:8" x14ac:dyDescent="0.3">
      <c r="G6526" s="35">
        <v>6524</v>
      </c>
      <c r="H6526" s="239">
        <f t="shared" ca="1" si="114"/>
        <v>-3.2901750565195662E-2</v>
      </c>
    </row>
    <row r="6527" spans="7:8" x14ac:dyDescent="0.3">
      <c r="G6527" s="35">
        <v>6525</v>
      </c>
      <c r="H6527" s="239">
        <f t="shared" ca="1" si="114"/>
        <v>2.5994105195798929E-2</v>
      </c>
    </row>
    <row r="6528" spans="7:8" x14ac:dyDescent="0.3">
      <c r="G6528" s="35">
        <v>6526</v>
      </c>
      <c r="H6528" s="239">
        <f t="shared" ca="1" si="114"/>
        <v>2.9556053691533839E-2</v>
      </c>
    </row>
    <row r="6529" spans="7:8" x14ac:dyDescent="0.3">
      <c r="G6529" s="35">
        <v>6527</v>
      </c>
      <c r="H6529" s="239">
        <f t="shared" ca="1" si="114"/>
        <v>3.2532519345087857E-2</v>
      </c>
    </row>
    <row r="6530" spans="7:8" x14ac:dyDescent="0.3">
      <c r="G6530" s="35">
        <v>6528</v>
      </c>
      <c r="H6530" s="239">
        <f t="shared" ca="1" si="114"/>
        <v>-6.3863161435757473E-2</v>
      </c>
    </row>
    <row r="6531" spans="7:8" x14ac:dyDescent="0.3">
      <c r="G6531" s="35">
        <v>6529</v>
      </c>
      <c r="H6531" s="239">
        <f t="shared" ca="1" si="114"/>
        <v>3.0816456195615977E-2</v>
      </c>
    </row>
    <row r="6532" spans="7:8" x14ac:dyDescent="0.3">
      <c r="G6532" s="35">
        <v>6530</v>
      </c>
      <c r="H6532" s="239">
        <f t="shared" ref="H6532:H6595" ca="1" si="115">_xlfn.NORM.INV(RAND(),N$5,N$6)</f>
        <v>-3.7188911845079782E-2</v>
      </c>
    </row>
    <row r="6533" spans="7:8" x14ac:dyDescent="0.3">
      <c r="G6533" s="35">
        <v>6531</v>
      </c>
      <c r="H6533" s="239">
        <f t="shared" ca="1" si="115"/>
        <v>3.1447972657218305E-2</v>
      </c>
    </row>
    <row r="6534" spans="7:8" x14ac:dyDescent="0.3">
      <c r="G6534" s="35">
        <v>6532</v>
      </c>
      <c r="H6534" s="239">
        <f t="shared" ca="1" si="115"/>
        <v>-3.9708034796604591E-2</v>
      </c>
    </row>
    <row r="6535" spans="7:8" x14ac:dyDescent="0.3">
      <c r="G6535" s="35">
        <v>6533</v>
      </c>
      <c r="H6535" s="239">
        <f t="shared" ca="1" si="115"/>
        <v>-2.4981310459035167E-2</v>
      </c>
    </row>
    <row r="6536" spans="7:8" x14ac:dyDescent="0.3">
      <c r="G6536" s="35">
        <v>6534</v>
      </c>
      <c r="H6536" s="239">
        <f t="shared" ca="1" si="115"/>
        <v>7.3298761954483475E-3</v>
      </c>
    </row>
    <row r="6537" spans="7:8" x14ac:dyDescent="0.3">
      <c r="G6537" s="35">
        <v>6535</v>
      </c>
      <c r="H6537" s="239">
        <f t="shared" ca="1" si="115"/>
        <v>5.0442420597889795E-2</v>
      </c>
    </row>
    <row r="6538" spans="7:8" x14ac:dyDescent="0.3">
      <c r="G6538" s="35">
        <v>6536</v>
      </c>
      <c r="H6538" s="239">
        <f t="shared" ca="1" si="115"/>
        <v>-1.8814182816497528E-2</v>
      </c>
    </row>
    <row r="6539" spans="7:8" x14ac:dyDescent="0.3">
      <c r="G6539" s="35">
        <v>6537</v>
      </c>
      <c r="H6539" s="239">
        <f t="shared" ca="1" si="115"/>
        <v>4.0422507930991489E-2</v>
      </c>
    </row>
    <row r="6540" spans="7:8" x14ac:dyDescent="0.3">
      <c r="G6540" s="35">
        <v>6538</v>
      </c>
      <c r="H6540" s="239">
        <f t="shared" ca="1" si="115"/>
        <v>-2.6326109304067587E-2</v>
      </c>
    </row>
    <row r="6541" spans="7:8" x14ac:dyDescent="0.3">
      <c r="G6541" s="35">
        <v>6539</v>
      </c>
      <c r="H6541" s="239">
        <f t="shared" ca="1" si="115"/>
        <v>-2.3102444837147683E-3</v>
      </c>
    </row>
    <row r="6542" spans="7:8" x14ac:dyDescent="0.3">
      <c r="G6542" s="35">
        <v>6540</v>
      </c>
      <c r="H6542" s="239">
        <f t="shared" ca="1" si="115"/>
        <v>4.7259423671683141E-2</v>
      </c>
    </row>
    <row r="6543" spans="7:8" x14ac:dyDescent="0.3">
      <c r="G6543" s="35">
        <v>6541</v>
      </c>
      <c r="H6543" s="239">
        <f t="shared" ca="1" si="115"/>
        <v>-4.8594055831320719E-3</v>
      </c>
    </row>
    <row r="6544" spans="7:8" x14ac:dyDescent="0.3">
      <c r="G6544" s="35">
        <v>6542</v>
      </c>
      <c r="H6544" s="239">
        <f t="shared" ca="1" si="115"/>
        <v>-2.6808067582581564E-2</v>
      </c>
    </row>
    <row r="6545" spans="7:8" x14ac:dyDescent="0.3">
      <c r="G6545" s="35">
        <v>6543</v>
      </c>
      <c r="H6545" s="239">
        <f t="shared" ca="1" si="115"/>
        <v>3.323194834181227E-2</v>
      </c>
    </row>
    <row r="6546" spans="7:8" x14ac:dyDescent="0.3">
      <c r="G6546" s="35">
        <v>6544</v>
      </c>
      <c r="H6546" s="239">
        <f t="shared" ca="1" si="115"/>
        <v>3.6397309270440499E-2</v>
      </c>
    </row>
    <row r="6547" spans="7:8" x14ac:dyDescent="0.3">
      <c r="G6547" s="35">
        <v>6545</v>
      </c>
      <c r="H6547" s="239">
        <f t="shared" ca="1" si="115"/>
        <v>4.0933680512672925E-3</v>
      </c>
    </row>
    <row r="6548" spans="7:8" x14ac:dyDescent="0.3">
      <c r="G6548" s="35">
        <v>6546</v>
      </c>
      <c r="H6548" s="239">
        <f t="shared" ca="1" si="115"/>
        <v>3.5303051722155053E-2</v>
      </c>
    </row>
    <row r="6549" spans="7:8" x14ac:dyDescent="0.3">
      <c r="G6549" s="35">
        <v>6547</v>
      </c>
      <c r="H6549" s="239">
        <f t="shared" ca="1" si="115"/>
        <v>-1.593727850288916E-2</v>
      </c>
    </row>
    <row r="6550" spans="7:8" x14ac:dyDescent="0.3">
      <c r="G6550" s="35">
        <v>6548</v>
      </c>
      <c r="H6550" s="239">
        <f t="shared" ca="1" si="115"/>
        <v>4.157911079587049E-2</v>
      </c>
    </row>
    <row r="6551" spans="7:8" x14ac:dyDescent="0.3">
      <c r="G6551" s="35">
        <v>6549</v>
      </c>
      <c r="H6551" s="239">
        <f t="shared" ca="1" si="115"/>
        <v>4.4340010333503259E-2</v>
      </c>
    </row>
    <row r="6552" spans="7:8" x14ac:dyDescent="0.3">
      <c r="G6552" s="35">
        <v>6550</v>
      </c>
      <c r="H6552" s="239">
        <f t="shared" ca="1" si="115"/>
        <v>2.8822480726017506E-3</v>
      </c>
    </row>
    <row r="6553" spans="7:8" x14ac:dyDescent="0.3">
      <c r="G6553" s="35">
        <v>6551</v>
      </c>
      <c r="H6553" s="239">
        <f t="shared" ca="1" si="115"/>
        <v>-8.3832959573653374E-4</v>
      </c>
    </row>
    <row r="6554" spans="7:8" x14ac:dyDescent="0.3">
      <c r="G6554" s="35">
        <v>6552</v>
      </c>
      <c r="H6554" s="239">
        <f t="shared" ca="1" si="115"/>
        <v>5.4435441516029345E-2</v>
      </c>
    </row>
    <row r="6555" spans="7:8" x14ac:dyDescent="0.3">
      <c r="G6555" s="35">
        <v>6553</v>
      </c>
      <c r="H6555" s="239">
        <f t="shared" ca="1" si="115"/>
        <v>-4.5754373038075259E-3</v>
      </c>
    </row>
    <row r="6556" spans="7:8" x14ac:dyDescent="0.3">
      <c r="G6556" s="35">
        <v>6554</v>
      </c>
      <c r="H6556" s="239">
        <f t="shared" ca="1" si="115"/>
        <v>1.8297211608053719E-2</v>
      </c>
    </row>
    <row r="6557" spans="7:8" x14ac:dyDescent="0.3">
      <c r="G6557" s="35">
        <v>6555</v>
      </c>
      <c r="H6557" s="239">
        <f t="shared" ca="1" si="115"/>
        <v>1.1972114146356901E-2</v>
      </c>
    </row>
    <row r="6558" spans="7:8" x14ac:dyDescent="0.3">
      <c r="G6558" s="35">
        <v>6556</v>
      </c>
      <c r="H6558" s="239">
        <f t="shared" ca="1" si="115"/>
        <v>-1.0706385904983202E-2</v>
      </c>
    </row>
    <row r="6559" spans="7:8" x14ac:dyDescent="0.3">
      <c r="G6559" s="35">
        <v>6557</v>
      </c>
      <c r="H6559" s="239">
        <f t="shared" ca="1" si="115"/>
        <v>8.8821806423493313E-2</v>
      </c>
    </row>
    <row r="6560" spans="7:8" x14ac:dyDescent="0.3">
      <c r="G6560" s="35">
        <v>6558</v>
      </c>
      <c r="H6560" s="239">
        <f t="shared" ca="1" si="115"/>
        <v>4.1820108625018275E-2</v>
      </c>
    </row>
    <row r="6561" spans="7:8" x14ac:dyDescent="0.3">
      <c r="G6561" s="35">
        <v>6559</v>
      </c>
      <c r="H6561" s="239">
        <f t="shared" ca="1" si="115"/>
        <v>1.8738158636092489E-2</v>
      </c>
    </row>
    <row r="6562" spans="7:8" x14ac:dyDescent="0.3">
      <c r="G6562" s="35">
        <v>6560</v>
      </c>
      <c r="H6562" s="239">
        <f t="shared" ca="1" si="115"/>
        <v>5.08994222040439E-2</v>
      </c>
    </row>
    <row r="6563" spans="7:8" x14ac:dyDescent="0.3">
      <c r="G6563" s="35">
        <v>6561</v>
      </c>
      <c r="H6563" s="239">
        <f t="shared" ca="1" si="115"/>
        <v>-1.6416514472775191E-2</v>
      </c>
    </row>
    <row r="6564" spans="7:8" x14ac:dyDescent="0.3">
      <c r="G6564" s="35">
        <v>6562</v>
      </c>
      <c r="H6564" s="239">
        <f t="shared" ca="1" si="115"/>
        <v>2.287268743241622E-2</v>
      </c>
    </row>
    <row r="6565" spans="7:8" x14ac:dyDescent="0.3">
      <c r="G6565" s="35">
        <v>6563</v>
      </c>
      <c r="H6565" s="239">
        <f t="shared" ca="1" si="115"/>
        <v>-4.0207754818131013E-2</v>
      </c>
    </row>
    <row r="6566" spans="7:8" x14ac:dyDescent="0.3">
      <c r="G6566" s="35">
        <v>6564</v>
      </c>
      <c r="H6566" s="239">
        <f t="shared" ca="1" si="115"/>
        <v>-6.9772464219851971E-3</v>
      </c>
    </row>
    <row r="6567" spans="7:8" x14ac:dyDescent="0.3">
      <c r="G6567" s="35">
        <v>6565</v>
      </c>
      <c r="H6567" s="239">
        <f t="shared" ca="1" si="115"/>
        <v>-2.9766737404812491E-2</v>
      </c>
    </row>
    <row r="6568" spans="7:8" x14ac:dyDescent="0.3">
      <c r="G6568" s="35">
        <v>6566</v>
      </c>
      <c r="H6568" s="239">
        <f t="shared" ca="1" si="115"/>
        <v>2.1214559236292098E-2</v>
      </c>
    </row>
    <row r="6569" spans="7:8" x14ac:dyDescent="0.3">
      <c r="G6569" s="35">
        <v>6567</v>
      </c>
      <c r="H6569" s="239">
        <f t="shared" ca="1" si="115"/>
        <v>-3.7294876150179054E-2</v>
      </c>
    </row>
    <row r="6570" spans="7:8" x14ac:dyDescent="0.3">
      <c r="G6570" s="35">
        <v>6568</v>
      </c>
      <c r="H6570" s="239">
        <f t="shared" ca="1" si="115"/>
        <v>-2.1961181131661765E-2</v>
      </c>
    </row>
    <row r="6571" spans="7:8" x14ac:dyDescent="0.3">
      <c r="G6571" s="35">
        <v>6569</v>
      </c>
      <c r="H6571" s="239">
        <f t="shared" ca="1" si="115"/>
        <v>-4.4693201970280781E-2</v>
      </c>
    </row>
    <row r="6572" spans="7:8" x14ac:dyDescent="0.3">
      <c r="G6572" s="35">
        <v>6570</v>
      </c>
      <c r="H6572" s="239">
        <f t="shared" ca="1" si="115"/>
        <v>1.0209443642661815E-2</v>
      </c>
    </row>
    <row r="6573" spans="7:8" x14ac:dyDescent="0.3">
      <c r="G6573" s="35">
        <v>6571</v>
      </c>
      <c r="H6573" s="239">
        <f t="shared" ca="1" si="115"/>
        <v>-5.2360142804706682E-3</v>
      </c>
    </row>
    <row r="6574" spans="7:8" x14ac:dyDescent="0.3">
      <c r="G6574" s="35">
        <v>6572</v>
      </c>
      <c r="H6574" s="239">
        <f t="shared" ca="1" si="115"/>
        <v>-1.8300487494181533E-3</v>
      </c>
    </row>
    <row r="6575" spans="7:8" x14ac:dyDescent="0.3">
      <c r="G6575" s="35">
        <v>6573</v>
      </c>
      <c r="H6575" s="239">
        <f t="shared" ca="1" si="115"/>
        <v>3.7627804276798163E-3</v>
      </c>
    </row>
    <row r="6576" spans="7:8" x14ac:dyDescent="0.3">
      <c r="G6576" s="35">
        <v>6574</v>
      </c>
      <c r="H6576" s="239">
        <f t="shared" ca="1" si="115"/>
        <v>-3.6414020481577488E-3</v>
      </c>
    </row>
    <row r="6577" spans="7:8" x14ac:dyDescent="0.3">
      <c r="G6577" s="35">
        <v>6575</v>
      </c>
      <c r="H6577" s="239">
        <f t="shared" ca="1" si="115"/>
        <v>1.9165707331783171E-2</v>
      </c>
    </row>
    <row r="6578" spans="7:8" x14ac:dyDescent="0.3">
      <c r="G6578" s="35">
        <v>6576</v>
      </c>
      <c r="H6578" s="239">
        <f t="shared" ca="1" si="115"/>
        <v>1.0039563216813686E-2</v>
      </c>
    </row>
    <row r="6579" spans="7:8" x14ac:dyDescent="0.3">
      <c r="G6579" s="35">
        <v>6577</v>
      </c>
      <c r="H6579" s="239">
        <f t="shared" ca="1" si="115"/>
        <v>-6.2863169803120756E-3</v>
      </c>
    </row>
    <row r="6580" spans="7:8" x14ac:dyDescent="0.3">
      <c r="G6580" s="35">
        <v>6578</v>
      </c>
      <c r="H6580" s="239">
        <f t="shared" ca="1" si="115"/>
        <v>3.8627138885889291E-2</v>
      </c>
    </row>
    <row r="6581" spans="7:8" x14ac:dyDescent="0.3">
      <c r="G6581" s="35">
        <v>6579</v>
      </c>
      <c r="H6581" s="239">
        <f t="shared" ca="1" si="115"/>
        <v>2.8187571361247953E-3</v>
      </c>
    </row>
    <row r="6582" spans="7:8" x14ac:dyDescent="0.3">
      <c r="G6582" s="35">
        <v>6580</v>
      </c>
      <c r="H6582" s="239">
        <f t="shared" ca="1" si="115"/>
        <v>1.9036819531036794E-2</v>
      </c>
    </row>
    <row r="6583" spans="7:8" x14ac:dyDescent="0.3">
      <c r="G6583" s="35">
        <v>6581</v>
      </c>
      <c r="H6583" s="239">
        <f t="shared" ca="1" si="115"/>
        <v>1.0560982639484347E-2</v>
      </c>
    </row>
    <row r="6584" spans="7:8" x14ac:dyDescent="0.3">
      <c r="G6584" s="35">
        <v>6582</v>
      </c>
      <c r="H6584" s="239">
        <f t="shared" ca="1" si="115"/>
        <v>1.429650402503466E-2</v>
      </c>
    </row>
    <row r="6585" spans="7:8" x14ac:dyDescent="0.3">
      <c r="G6585" s="35">
        <v>6583</v>
      </c>
      <c r="H6585" s="239">
        <f t="shared" ca="1" si="115"/>
        <v>-4.7789448463501404E-3</v>
      </c>
    </row>
    <row r="6586" spans="7:8" x14ac:dyDescent="0.3">
      <c r="G6586" s="35">
        <v>6584</v>
      </c>
      <c r="H6586" s="239">
        <f t="shared" ca="1" si="115"/>
        <v>4.3260866604222487E-2</v>
      </c>
    </row>
    <row r="6587" spans="7:8" x14ac:dyDescent="0.3">
      <c r="G6587" s="35">
        <v>6585</v>
      </c>
      <c r="H6587" s="239">
        <f t="shared" ca="1" si="115"/>
        <v>-6.0743084429655701E-3</v>
      </c>
    </row>
    <row r="6588" spans="7:8" x14ac:dyDescent="0.3">
      <c r="G6588" s="35">
        <v>6586</v>
      </c>
      <c r="H6588" s="239">
        <f t="shared" ca="1" si="115"/>
        <v>4.6473984932321549E-2</v>
      </c>
    </row>
    <row r="6589" spans="7:8" x14ac:dyDescent="0.3">
      <c r="G6589" s="35">
        <v>6587</v>
      </c>
      <c r="H6589" s="239">
        <f t="shared" ca="1" si="115"/>
        <v>-6.2282262123354191E-3</v>
      </c>
    </row>
    <row r="6590" spans="7:8" x14ac:dyDescent="0.3">
      <c r="G6590" s="35">
        <v>6588</v>
      </c>
      <c r="H6590" s="239">
        <f t="shared" ca="1" si="115"/>
        <v>-1.3091624964483677E-2</v>
      </c>
    </row>
    <row r="6591" spans="7:8" x14ac:dyDescent="0.3">
      <c r="G6591" s="35">
        <v>6589</v>
      </c>
      <c r="H6591" s="239">
        <f t="shared" ca="1" si="115"/>
        <v>4.9457681450257801E-3</v>
      </c>
    </row>
    <row r="6592" spans="7:8" x14ac:dyDescent="0.3">
      <c r="G6592" s="35">
        <v>6590</v>
      </c>
      <c r="H6592" s="239">
        <f t="shared" ca="1" si="115"/>
        <v>-7.01814419981001E-2</v>
      </c>
    </row>
    <row r="6593" spans="7:8" x14ac:dyDescent="0.3">
      <c r="G6593" s="35">
        <v>6591</v>
      </c>
      <c r="H6593" s="239">
        <f t="shared" ca="1" si="115"/>
        <v>-2.7654277684764771E-2</v>
      </c>
    </row>
    <row r="6594" spans="7:8" x14ac:dyDescent="0.3">
      <c r="G6594" s="35">
        <v>6592</v>
      </c>
      <c r="H6594" s="239">
        <f t="shared" ca="1" si="115"/>
        <v>-1.6471576929407601E-3</v>
      </c>
    </row>
    <row r="6595" spans="7:8" x14ac:dyDescent="0.3">
      <c r="G6595" s="35">
        <v>6593</v>
      </c>
      <c r="H6595" s="239">
        <f t="shared" ca="1" si="115"/>
        <v>-2.2797212452461874E-2</v>
      </c>
    </row>
    <row r="6596" spans="7:8" x14ac:dyDescent="0.3">
      <c r="G6596" s="35">
        <v>6594</v>
      </c>
      <c r="H6596" s="239">
        <f t="shared" ref="H6596:H6659" ca="1" si="116">_xlfn.NORM.INV(RAND(),N$5,N$6)</f>
        <v>3.7006314721019513E-2</v>
      </c>
    </row>
    <row r="6597" spans="7:8" x14ac:dyDescent="0.3">
      <c r="G6597" s="35">
        <v>6595</v>
      </c>
      <c r="H6597" s="239">
        <f t="shared" ca="1" si="116"/>
        <v>-1.0560445511294928E-2</v>
      </c>
    </row>
    <row r="6598" spans="7:8" x14ac:dyDescent="0.3">
      <c r="G6598" s="35">
        <v>6596</v>
      </c>
      <c r="H6598" s="239">
        <f t="shared" ca="1" si="116"/>
        <v>-3.7813048807751791E-2</v>
      </c>
    </row>
    <row r="6599" spans="7:8" x14ac:dyDescent="0.3">
      <c r="G6599" s="35">
        <v>6597</v>
      </c>
      <c r="H6599" s="239">
        <f t="shared" ca="1" si="116"/>
        <v>1.1161962791137623E-3</v>
      </c>
    </row>
    <row r="6600" spans="7:8" x14ac:dyDescent="0.3">
      <c r="G6600" s="35">
        <v>6598</v>
      </c>
      <c r="H6600" s="239">
        <f t="shared" ca="1" si="116"/>
        <v>-6.6635854803197503E-2</v>
      </c>
    </row>
    <row r="6601" spans="7:8" x14ac:dyDescent="0.3">
      <c r="G6601" s="35">
        <v>6599</v>
      </c>
      <c r="H6601" s="239">
        <f t="shared" ca="1" si="116"/>
        <v>2.8400564375122794E-2</v>
      </c>
    </row>
    <row r="6602" spans="7:8" x14ac:dyDescent="0.3">
      <c r="G6602" s="35">
        <v>6600</v>
      </c>
      <c r="H6602" s="239">
        <f t="shared" ca="1" si="116"/>
        <v>-1.1157099126046306E-2</v>
      </c>
    </row>
    <row r="6603" spans="7:8" x14ac:dyDescent="0.3">
      <c r="G6603" s="35">
        <v>6601</v>
      </c>
      <c r="H6603" s="239">
        <f t="shared" ca="1" si="116"/>
        <v>-1.6955855200891674E-2</v>
      </c>
    </row>
    <row r="6604" spans="7:8" x14ac:dyDescent="0.3">
      <c r="G6604" s="35">
        <v>6602</v>
      </c>
      <c r="H6604" s="239">
        <f t="shared" ca="1" si="116"/>
        <v>1.3301325064253224E-3</v>
      </c>
    </row>
    <row r="6605" spans="7:8" x14ac:dyDescent="0.3">
      <c r="G6605" s="35">
        <v>6603</v>
      </c>
      <c r="H6605" s="239">
        <f t="shared" ca="1" si="116"/>
        <v>-1.5651434511967686E-2</v>
      </c>
    </row>
    <row r="6606" spans="7:8" x14ac:dyDescent="0.3">
      <c r="G6606" s="35">
        <v>6604</v>
      </c>
      <c r="H6606" s="239">
        <f t="shared" ca="1" si="116"/>
        <v>-8.6921078023855756E-3</v>
      </c>
    </row>
    <row r="6607" spans="7:8" x14ac:dyDescent="0.3">
      <c r="G6607" s="35">
        <v>6605</v>
      </c>
      <c r="H6607" s="239">
        <f t="shared" ca="1" si="116"/>
        <v>-3.2167371048480678E-2</v>
      </c>
    </row>
    <row r="6608" spans="7:8" x14ac:dyDescent="0.3">
      <c r="G6608" s="35">
        <v>6606</v>
      </c>
      <c r="H6608" s="239">
        <f t="shared" ca="1" si="116"/>
        <v>-3.6055751299960987E-3</v>
      </c>
    </row>
    <row r="6609" spans="7:8" x14ac:dyDescent="0.3">
      <c r="G6609" s="35">
        <v>6607</v>
      </c>
      <c r="H6609" s="239">
        <f t="shared" ca="1" si="116"/>
        <v>-2.2455543685203923E-2</v>
      </c>
    </row>
    <row r="6610" spans="7:8" x14ac:dyDescent="0.3">
      <c r="G6610" s="35">
        <v>6608</v>
      </c>
      <c r="H6610" s="239">
        <f t="shared" ca="1" si="116"/>
        <v>4.9083671628115819E-2</v>
      </c>
    </row>
    <row r="6611" spans="7:8" x14ac:dyDescent="0.3">
      <c r="G6611" s="35">
        <v>6609</v>
      </c>
      <c r="H6611" s="239">
        <f t="shared" ca="1" si="116"/>
        <v>3.1369368351533915E-2</v>
      </c>
    </row>
    <row r="6612" spans="7:8" x14ac:dyDescent="0.3">
      <c r="G6612" s="35">
        <v>6610</v>
      </c>
      <c r="H6612" s="239">
        <f t="shared" ca="1" si="116"/>
        <v>-3.1489673695603529E-2</v>
      </c>
    </row>
    <row r="6613" spans="7:8" x14ac:dyDescent="0.3">
      <c r="G6613" s="35">
        <v>6611</v>
      </c>
      <c r="H6613" s="239">
        <f t="shared" ca="1" si="116"/>
        <v>2.8670200323982948E-2</v>
      </c>
    </row>
    <row r="6614" spans="7:8" x14ac:dyDescent="0.3">
      <c r="G6614" s="35">
        <v>6612</v>
      </c>
      <c r="H6614" s="239">
        <f t="shared" ca="1" si="116"/>
        <v>6.2244858019775341E-2</v>
      </c>
    </row>
    <row r="6615" spans="7:8" x14ac:dyDescent="0.3">
      <c r="G6615" s="35">
        <v>6613</v>
      </c>
      <c r="H6615" s="239">
        <f t="shared" ca="1" si="116"/>
        <v>2.9259380551231234E-3</v>
      </c>
    </row>
    <row r="6616" spans="7:8" x14ac:dyDescent="0.3">
      <c r="G6616" s="35">
        <v>6614</v>
      </c>
      <c r="H6616" s="239">
        <f t="shared" ca="1" si="116"/>
        <v>6.604668045291669E-3</v>
      </c>
    </row>
    <row r="6617" spans="7:8" x14ac:dyDescent="0.3">
      <c r="G6617" s="35">
        <v>6615</v>
      </c>
      <c r="H6617" s="239">
        <f t="shared" ca="1" si="116"/>
        <v>5.0973830784429623E-2</v>
      </c>
    </row>
    <row r="6618" spans="7:8" x14ac:dyDescent="0.3">
      <c r="G6618" s="35">
        <v>6616</v>
      </c>
      <c r="H6618" s="239">
        <f t="shared" ca="1" si="116"/>
        <v>-1.0785127719113639E-2</v>
      </c>
    </row>
    <row r="6619" spans="7:8" x14ac:dyDescent="0.3">
      <c r="G6619" s="35">
        <v>6617</v>
      </c>
      <c r="H6619" s="239">
        <f t="shared" ca="1" si="116"/>
        <v>3.3459057465382525E-2</v>
      </c>
    </row>
    <row r="6620" spans="7:8" x14ac:dyDescent="0.3">
      <c r="G6620" s="35">
        <v>6618</v>
      </c>
      <c r="H6620" s="239">
        <f t="shared" ca="1" si="116"/>
        <v>4.5916342305591537E-2</v>
      </c>
    </row>
    <row r="6621" spans="7:8" x14ac:dyDescent="0.3">
      <c r="G6621" s="35">
        <v>6619</v>
      </c>
      <c r="H6621" s="239">
        <f t="shared" ca="1" si="116"/>
        <v>-1.0475083156338789E-2</v>
      </c>
    </row>
    <row r="6622" spans="7:8" x14ac:dyDescent="0.3">
      <c r="G6622" s="35">
        <v>6620</v>
      </c>
      <c r="H6622" s="239">
        <f t="shared" ca="1" si="116"/>
        <v>8.1971611663843091E-2</v>
      </c>
    </row>
    <row r="6623" spans="7:8" x14ac:dyDescent="0.3">
      <c r="G6623" s="35">
        <v>6621</v>
      </c>
      <c r="H6623" s="239">
        <f t="shared" ca="1" si="116"/>
        <v>4.063847533094149E-2</v>
      </c>
    </row>
    <row r="6624" spans="7:8" x14ac:dyDescent="0.3">
      <c r="G6624" s="35">
        <v>6622</v>
      </c>
      <c r="H6624" s="239">
        <f t="shared" ca="1" si="116"/>
        <v>-2.6724394618340423E-2</v>
      </c>
    </row>
    <row r="6625" spans="7:8" x14ac:dyDescent="0.3">
      <c r="G6625" s="35">
        <v>6623</v>
      </c>
      <c r="H6625" s="239">
        <f t="shared" ca="1" si="116"/>
        <v>-2.6914723491278037E-2</v>
      </c>
    </row>
    <row r="6626" spans="7:8" x14ac:dyDescent="0.3">
      <c r="G6626" s="35">
        <v>6624</v>
      </c>
      <c r="H6626" s="239">
        <f t="shared" ca="1" si="116"/>
        <v>-3.6096994640133967E-2</v>
      </c>
    </row>
    <row r="6627" spans="7:8" x14ac:dyDescent="0.3">
      <c r="G6627" s="35">
        <v>6625</v>
      </c>
      <c r="H6627" s="239">
        <f t="shared" ca="1" si="116"/>
        <v>-3.52402009198984E-2</v>
      </c>
    </row>
    <row r="6628" spans="7:8" x14ac:dyDescent="0.3">
      <c r="G6628" s="35">
        <v>6626</v>
      </c>
      <c r="H6628" s="239">
        <f t="shared" ca="1" si="116"/>
        <v>1.2609237015367536E-2</v>
      </c>
    </row>
    <row r="6629" spans="7:8" x14ac:dyDescent="0.3">
      <c r="G6629" s="35">
        <v>6627</v>
      </c>
      <c r="H6629" s="239">
        <f t="shared" ca="1" si="116"/>
        <v>-4.019643715473651E-2</v>
      </c>
    </row>
    <row r="6630" spans="7:8" x14ac:dyDescent="0.3">
      <c r="G6630" s="35">
        <v>6628</v>
      </c>
      <c r="H6630" s="239">
        <f t="shared" ca="1" si="116"/>
        <v>-2.8982772233411131E-2</v>
      </c>
    </row>
    <row r="6631" spans="7:8" x14ac:dyDescent="0.3">
      <c r="G6631" s="35">
        <v>6629</v>
      </c>
      <c r="H6631" s="239">
        <f t="shared" ca="1" si="116"/>
        <v>-1.18677403312147E-2</v>
      </c>
    </row>
    <row r="6632" spans="7:8" x14ac:dyDescent="0.3">
      <c r="G6632" s="35">
        <v>6630</v>
      </c>
      <c r="H6632" s="239">
        <f t="shared" ca="1" si="116"/>
        <v>-3.8517770161252213E-2</v>
      </c>
    </row>
    <row r="6633" spans="7:8" x14ac:dyDescent="0.3">
      <c r="G6633" s="35">
        <v>6631</v>
      </c>
      <c r="H6633" s="239">
        <f t="shared" ca="1" si="116"/>
        <v>7.2437272684956824E-2</v>
      </c>
    </row>
    <row r="6634" spans="7:8" x14ac:dyDescent="0.3">
      <c r="G6634" s="35">
        <v>6632</v>
      </c>
      <c r="H6634" s="239">
        <f t="shared" ca="1" si="116"/>
        <v>8.4799445916870012E-3</v>
      </c>
    </row>
    <row r="6635" spans="7:8" x14ac:dyDescent="0.3">
      <c r="G6635" s="35">
        <v>6633</v>
      </c>
      <c r="H6635" s="239">
        <f t="shared" ca="1" si="116"/>
        <v>-1.324414327041552E-2</v>
      </c>
    </row>
    <row r="6636" spans="7:8" x14ac:dyDescent="0.3">
      <c r="G6636" s="35">
        <v>6634</v>
      </c>
      <c r="H6636" s="239">
        <f t="shared" ca="1" si="116"/>
        <v>2.1730683415210558E-2</v>
      </c>
    </row>
    <row r="6637" spans="7:8" x14ac:dyDescent="0.3">
      <c r="G6637" s="35">
        <v>6635</v>
      </c>
      <c r="H6637" s="239">
        <f t="shared" ca="1" si="116"/>
        <v>1.8757958329280795E-2</v>
      </c>
    </row>
    <row r="6638" spans="7:8" x14ac:dyDescent="0.3">
      <c r="G6638" s="35">
        <v>6636</v>
      </c>
      <c r="H6638" s="239">
        <f t="shared" ca="1" si="116"/>
        <v>6.5629832260640933E-3</v>
      </c>
    </row>
    <row r="6639" spans="7:8" x14ac:dyDescent="0.3">
      <c r="G6639" s="35">
        <v>6637</v>
      </c>
      <c r="H6639" s="239">
        <f t="shared" ca="1" si="116"/>
        <v>-7.3015258430714228E-2</v>
      </c>
    </row>
    <row r="6640" spans="7:8" x14ac:dyDescent="0.3">
      <c r="G6640" s="35">
        <v>6638</v>
      </c>
      <c r="H6640" s="239">
        <f t="shared" ca="1" si="116"/>
        <v>4.1604895816380154E-2</v>
      </c>
    </row>
    <row r="6641" spans="7:8" x14ac:dyDescent="0.3">
      <c r="G6641" s="35">
        <v>6639</v>
      </c>
      <c r="H6641" s="239">
        <f t="shared" ca="1" si="116"/>
        <v>-1.5773074292994661E-2</v>
      </c>
    </row>
    <row r="6642" spans="7:8" x14ac:dyDescent="0.3">
      <c r="G6642" s="35">
        <v>6640</v>
      </c>
      <c r="H6642" s="239">
        <f t="shared" ca="1" si="116"/>
        <v>6.6338004399797961E-3</v>
      </c>
    </row>
    <row r="6643" spans="7:8" x14ac:dyDescent="0.3">
      <c r="G6643" s="35">
        <v>6641</v>
      </c>
      <c r="H6643" s="239">
        <f t="shared" ca="1" si="116"/>
        <v>3.5429340738510944E-2</v>
      </c>
    </row>
    <row r="6644" spans="7:8" x14ac:dyDescent="0.3">
      <c r="G6644" s="35">
        <v>6642</v>
      </c>
      <c r="H6644" s="239">
        <f t="shared" ca="1" si="116"/>
        <v>1.2618804202699459E-2</v>
      </c>
    </row>
    <row r="6645" spans="7:8" x14ac:dyDescent="0.3">
      <c r="G6645" s="35">
        <v>6643</v>
      </c>
      <c r="H6645" s="239">
        <f t="shared" ca="1" si="116"/>
        <v>5.7397443306925318E-2</v>
      </c>
    </row>
    <row r="6646" spans="7:8" x14ac:dyDescent="0.3">
      <c r="G6646" s="35">
        <v>6644</v>
      </c>
      <c r="H6646" s="239">
        <f t="shared" ca="1" si="116"/>
        <v>2.133288517234623E-2</v>
      </c>
    </row>
    <row r="6647" spans="7:8" x14ac:dyDescent="0.3">
      <c r="G6647" s="35">
        <v>6645</v>
      </c>
      <c r="H6647" s="239">
        <f t="shared" ca="1" si="116"/>
        <v>-2.3169313945162829E-3</v>
      </c>
    </row>
    <row r="6648" spans="7:8" x14ac:dyDescent="0.3">
      <c r="G6648" s="35">
        <v>6646</v>
      </c>
      <c r="H6648" s="239">
        <f t="shared" ca="1" si="116"/>
        <v>2.2415485267890313E-2</v>
      </c>
    </row>
    <row r="6649" spans="7:8" x14ac:dyDescent="0.3">
      <c r="G6649" s="35">
        <v>6647</v>
      </c>
      <c r="H6649" s="239">
        <f t="shared" ca="1" si="116"/>
        <v>3.4852709605269303E-2</v>
      </c>
    </row>
    <row r="6650" spans="7:8" x14ac:dyDescent="0.3">
      <c r="G6650" s="35">
        <v>6648</v>
      </c>
      <c r="H6650" s="239">
        <f t="shared" ca="1" si="116"/>
        <v>-1.3150177336396833E-2</v>
      </c>
    </row>
    <row r="6651" spans="7:8" x14ac:dyDescent="0.3">
      <c r="G6651" s="35">
        <v>6649</v>
      </c>
      <c r="H6651" s="239">
        <f t="shared" ca="1" si="116"/>
        <v>-3.354978933462374E-3</v>
      </c>
    </row>
    <row r="6652" spans="7:8" x14ac:dyDescent="0.3">
      <c r="G6652" s="35">
        <v>6650</v>
      </c>
      <c r="H6652" s="239">
        <f t="shared" ca="1" si="116"/>
        <v>4.7554609134912419E-2</v>
      </c>
    </row>
    <row r="6653" spans="7:8" x14ac:dyDescent="0.3">
      <c r="G6653" s="35">
        <v>6651</v>
      </c>
      <c r="H6653" s="239">
        <f t="shared" ca="1" si="116"/>
        <v>-7.7166801497505532E-3</v>
      </c>
    </row>
    <row r="6654" spans="7:8" x14ac:dyDescent="0.3">
      <c r="G6654" s="35">
        <v>6652</v>
      </c>
      <c r="H6654" s="239">
        <f t="shared" ca="1" si="116"/>
        <v>-2.0341711960405968E-2</v>
      </c>
    </row>
    <row r="6655" spans="7:8" x14ac:dyDescent="0.3">
      <c r="G6655" s="35">
        <v>6653</v>
      </c>
      <c r="H6655" s="239">
        <f t="shared" ca="1" si="116"/>
        <v>-1.0460188575634854E-2</v>
      </c>
    </row>
    <row r="6656" spans="7:8" x14ac:dyDescent="0.3">
      <c r="G6656" s="35">
        <v>6654</v>
      </c>
      <c r="H6656" s="239">
        <f t="shared" ca="1" si="116"/>
        <v>6.8784491481087437E-2</v>
      </c>
    </row>
    <row r="6657" spans="7:8" x14ac:dyDescent="0.3">
      <c r="G6657" s="35">
        <v>6655</v>
      </c>
      <c r="H6657" s="239">
        <f t="shared" ca="1" si="116"/>
        <v>6.5778199357723527E-2</v>
      </c>
    </row>
    <row r="6658" spans="7:8" x14ac:dyDescent="0.3">
      <c r="G6658" s="35">
        <v>6656</v>
      </c>
      <c r="H6658" s="239">
        <f t="shared" ca="1" si="116"/>
        <v>3.1374994507862186E-2</v>
      </c>
    </row>
    <row r="6659" spans="7:8" x14ac:dyDescent="0.3">
      <c r="G6659" s="35">
        <v>6657</v>
      </c>
      <c r="H6659" s="239">
        <f t="shared" ca="1" si="116"/>
        <v>-2.0906417820280337E-2</v>
      </c>
    </row>
    <row r="6660" spans="7:8" x14ac:dyDescent="0.3">
      <c r="G6660" s="35">
        <v>6658</v>
      </c>
      <c r="H6660" s="239">
        <f t="shared" ref="H6660:H6723" ca="1" si="117">_xlfn.NORM.INV(RAND(),N$5,N$6)</f>
        <v>-3.0702212585104336E-2</v>
      </c>
    </row>
    <row r="6661" spans="7:8" x14ac:dyDescent="0.3">
      <c r="G6661" s="35">
        <v>6659</v>
      </c>
      <c r="H6661" s="239">
        <f t="shared" ca="1" si="117"/>
        <v>5.6110555643540103E-2</v>
      </c>
    </row>
    <row r="6662" spans="7:8" x14ac:dyDescent="0.3">
      <c r="G6662" s="35">
        <v>6660</v>
      </c>
      <c r="H6662" s="239">
        <f t="shared" ca="1" si="117"/>
        <v>-1.0103320123060183E-3</v>
      </c>
    </row>
    <row r="6663" spans="7:8" x14ac:dyDescent="0.3">
      <c r="G6663" s="35">
        <v>6661</v>
      </c>
      <c r="H6663" s="239">
        <f t="shared" ca="1" si="117"/>
        <v>-1.642054758541996E-2</v>
      </c>
    </row>
    <row r="6664" spans="7:8" x14ac:dyDescent="0.3">
      <c r="G6664" s="35">
        <v>6662</v>
      </c>
      <c r="H6664" s="239">
        <f t="shared" ca="1" si="117"/>
        <v>2.1983702050632353E-2</v>
      </c>
    </row>
    <row r="6665" spans="7:8" x14ac:dyDescent="0.3">
      <c r="G6665" s="35">
        <v>6663</v>
      </c>
      <c r="H6665" s="239">
        <f t="shared" ca="1" si="117"/>
        <v>1.6639428803039508E-2</v>
      </c>
    </row>
    <row r="6666" spans="7:8" x14ac:dyDescent="0.3">
      <c r="G6666" s="35">
        <v>6664</v>
      </c>
      <c r="H6666" s="239">
        <f t="shared" ca="1" si="117"/>
        <v>3.4515223746350257E-2</v>
      </c>
    </row>
    <row r="6667" spans="7:8" x14ac:dyDescent="0.3">
      <c r="G6667" s="35">
        <v>6665</v>
      </c>
      <c r="H6667" s="239">
        <f t="shared" ca="1" si="117"/>
        <v>2.4344134587731322E-2</v>
      </c>
    </row>
    <row r="6668" spans="7:8" x14ac:dyDescent="0.3">
      <c r="G6668" s="35">
        <v>6666</v>
      </c>
      <c r="H6668" s="239">
        <f t="shared" ca="1" si="117"/>
        <v>7.8144715311240037E-2</v>
      </c>
    </row>
    <row r="6669" spans="7:8" x14ac:dyDescent="0.3">
      <c r="G6669" s="35">
        <v>6667</v>
      </c>
      <c r="H6669" s="239">
        <f t="shared" ca="1" si="117"/>
        <v>-1.9047321771231258E-2</v>
      </c>
    </row>
    <row r="6670" spans="7:8" x14ac:dyDescent="0.3">
      <c r="G6670" s="35">
        <v>6668</v>
      </c>
      <c r="H6670" s="239">
        <f t="shared" ca="1" si="117"/>
        <v>-5.2334134843238705E-2</v>
      </c>
    </row>
    <row r="6671" spans="7:8" x14ac:dyDescent="0.3">
      <c r="G6671" s="35">
        <v>6669</v>
      </c>
      <c r="H6671" s="239">
        <f t="shared" ca="1" si="117"/>
        <v>-1.196848095883002E-3</v>
      </c>
    </row>
    <row r="6672" spans="7:8" x14ac:dyDescent="0.3">
      <c r="G6672" s="35">
        <v>6670</v>
      </c>
      <c r="H6672" s="239">
        <f t="shared" ca="1" si="117"/>
        <v>-3.0820316933661402E-2</v>
      </c>
    </row>
    <row r="6673" spans="7:8" x14ac:dyDescent="0.3">
      <c r="G6673" s="35">
        <v>6671</v>
      </c>
      <c r="H6673" s="239">
        <f t="shared" ca="1" si="117"/>
        <v>-4.7303439359585413E-3</v>
      </c>
    </row>
    <row r="6674" spans="7:8" x14ac:dyDescent="0.3">
      <c r="G6674" s="35">
        <v>6672</v>
      </c>
      <c r="H6674" s="239">
        <f t="shared" ca="1" si="117"/>
        <v>-3.8509786198608134E-3</v>
      </c>
    </row>
    <row r="6675" spans="7:8" x14ac:dyDescent="0.3">
      <c r="G6675" s="35">
        <v>6673</v>
      </c>
      <c r="H6675" s="239">
        <f t="shared" ca="1" si="117"/>
        <v>7.6280129585200242E-4</v>
      </c>
    </row>
    <row r="6676" spans="7:8" x14ac:dyDescent="0.3">
      <c r="G6676" s="35">
        <v>6674</v>
      </c>
      <c r="H6676" s="239">
        <f t="shared" ca="1" si="117"/>
        <v>-8.7033359276929984E-3</v>
      </c>
    </row>
    <row r="6677" spans="7:8" x14ac:dyDescent="0.3">
      <c r="G6677" s="35">
        <v>6675</v>
      </c>
      <c r="H6677" s="239">
        <f t="shared" ca="1" si="117"/>
        <v>-5.0283809678111295E-2</v>
      </c>
    </row>
    <row r="6678" spans="7:8" x14ac:dyDescent="0.3">
      <c r="G6678" s="35">
        <v>6676</v>
      </c>
      <c r="H6678" s="239">
        <f t="shared" ca="1" si="117"/>
        <v>-6.1651763317440107E-2</v>
      </c>
    </row>
    <row r="6679" spans="7:8" x14ac:dyDescent="0.3">
      <c r="G6679" s="35">
        <v>6677</v>
      </c>
      <c r="H6679" s="239">
        <f t="shared" ca="1" si="117"/>
        <v>4.5795690963024865E-4</v>
      </c>
    </row>
    <row r="6680" spans="7:8" x14ac:dyDescent="0.3">
      <c r="G6680" s="35">
        <v>6678</v>
      </c>
      <c r="H6680" s="239">
        <f t="shared" ca="1" si="117"/>
        <v>9.9449178113616976E-3</v>
      </c>
    </row>
    <row r="6681" spans="7:8" x14ac:dyDescent="0.3">
      <c r="G6681" s="35">
        <v>6679</v>
      </c>
      <c r="H6681" s="239">
        <f t="shared" ca="1" si="117"/>
        <v>4.2465853853256991E-2</v>
      </c>
    </row>
    <row r="6682" spans="7:8" x14ac:dyDescent="0.3">
      <c r="G6682" s="35">
        <v>6680</v>
      </c>
      <c r="H6682" s="239">
        <f t="shared" ca="1" si="117"/>
        <v>-5.6913976161345983E-2</v>
      </c>
    </row>
    <row r="6683" spans="7:8" x14ac:dyDescent="0.3">
      <c r="G6683" s="35">
        <v>6681</v>
      </c>
      <c r="H6683" s="239">
        <f t="shared" ca="1" si="117"/>
        <v>-9.1380901448105019E-3</v>
      </c>
    </row>
    <row r="6684" spans="7:8" x14ac:dyDescent="0.3">
      <c r="G6684" s="35">
        <v>6682</v>
      </c>
      <c r="H6684" s="239">
        <f t="shared" ca="1" si="117"/>
        <v>2.8663668486761142E-3</v>
      </c>
    </row>
    <row r="6685" spans="7:8" x14ac:dyDescent="0.3">
      <c r="G6685" s="35">
        <v>6683</v>
      </c>
      <c r="H6685" s="239">
        <f t="shared" ca="1" si="117"/>
        <v>1.9076185635104274E-2</v>
      </c>
    </row>
    <row r="6686" spans="7:8" x14ac:dyDescent="0.3">
      <c r="G6686" s="35">
        <v>6684</v>
      </c>
      <c r="H6686" s="239">
        <f t="shared" ca="1" si="117"/>
        <v>-7.3379659773095971E-3</v>
      </c>
    </row>
    <row r="6687" spans="7:8" x14ac:dyDescent="0.3">
      <c r="G6687" s="35">
        <v>6685</v>
      </c>
      <c r="H6687" s="239">
        <f t="shared" ca="1" si="117"/>
        <v>4.612368876116963E-2</v>
      </c>
    </row>
    <row r="6688" spans="7:8" x14ac:dyDescent="0.3">
      <c r="G6688" s="35">
        <v>6686</v>
      </c>
      <c r="H6688" s="239">
        <f t="shared" ca="1" si="117"/>
        <v>-5.6992444680642636E-2</v>
      </c>
    </row>
    <row r="6689" spans="7:8" x14ac:dyDescent="0.3">
      <c r="G6689" s="35">
        <v>6687</v>
      </c>
      <c r="H6689" s="239">
        <f t="shared" ca="1" si="117"/>
        <v>3.007961173787731E-2</v>
      </c>
    </row>
    <row r="6690" spans="7:8" x14ac:dyDescent="0.3">
      <c r="G6690" s="35">
        <v>6688</v>
      </c>
      <c r="H6690" s="239">
        <f t="shared" ca="1" si="117"/>
        <v>3.1409216280533413E-2</v>
      </c>
    </row>
    <row r="6691" spans="7:8" x14ac:dyDescent="0.3">
      <c r="G6691" s="35">
        <v>6689</v>
      </c>
      <c r="H6691" s="239">
        <f t="shared" ca="1" si="117"/>
        <v>1.3298736137851673E-2</v>
      </c>
    </row>
    <row r="6692" spans="7:8" x14ac:dyDescent="0.3">
      <c r="G6692" s="35">
        <v>6690</v>
      </c>
      <c r="H6692" s="239">
        <f t="shared" ca="1" si="117"/>
        <v>6.4421096695799221E-2</v>
      </c>
    </row>
    <row r="6693" spans="7:8" x14ac:dyDescent="0.3">
      <c r="G6693" s="35">
        <v>6691</v>
      </c>
      <c r="H6693" s="239">
        <f t="shared" ca="1" si="117"/>
        <v>1.978883780423818E-2</v>
      </c>
    </row>
    <row r="6694" spans="7:8" x14ac:dyDescent="0.3">
      <c r="G6694" s="35">
        <v>6692</v>
      </c>
      <c r="H6694" s="239">
        <f t="shared" ca="1" si="117"/>
        <v>-3.0465494144502853E-2</v>
      </c>
    </row>
    <row r="6695" spans="7:8" x14ac:dyDescent="0.3">
      <c r="G6695" s="35">
        <v>6693</v>
      </c>
      <c r="H6695" s="239">
        <f t="shared" ca="1" si="117"/>
        <v>-3.7631821163380272E-3</v>
      </c>
    </row>
    <row r="6696" spans="7:8" x14ac:dyDescent="0.3">
      <c r="G6696" s="35">
        <v>6694</v>
      </c>
      <c r="H6696" s="239">
        <f t="shared" ca="1" si="117"/>
        <v>-2.5355136412194522E-2</v>
      </c>
    </row>
    <row r="6697" spans="7:8" x14ac:dyDescent="0.3">
      <c r="G6697" s="35">
        <v>6695</v>
      </c>
      <c r="H6697" s="239">
        <f t="shared" ca="1" si="117"/>
        <v>4.8906590637084239E-2</v>
      </c>
    </row>
    <row r="6698" spans="7:8" x14ac:dyDescent="0.3">
      <c r="G6698" s="35">
        <v>6696</v>
      </c>
      <c r="H6698" s="239">
        <f t="shared" ca="1" si="117"/>
        <v>-2.3700927452149724E-2</v>
      </c>
    </row>
    <row r="6699" spans="7:8" x14ac:dyDescent="0.3">
      <c r="G6699" s="35">
        <v>6697</v>
      </c>
      <c r="H6699" s="239">
        <f t="shared" ca="1" si="117"/>
        <v>-5.1406305947807162E-3</v>
      </c>
    </row>
    <row r="6700" spans="7:8" x14ac:dyDescent="0.3">
      <c r="G6700" s="35">
        <v>6698</v>
      </c>
      <c r="H6700" s="239">
        <f t="shared" ca="1" si="117"/>
        <v>2.2482127353647706E-2</v>
      </c>
    </row>
    <row r="6701" spans="7:8" x14ac:dyDescent="0.3">
      <c r="G6701" s="35">
        <v>6699</v>
      </c>
      <c r="H6701" s="239">
        <f t="shared" ca="1" si="117"/>
        <v>3.9435027967621473E-3</v>
      </c>
    </row>
    <row r="6702" spans="7:8" x14ac:dyDescent="0.3">
      <c r="G6702" s="35">
        <v>6700</v>
      </c>
      <c r="H6702" s="239">
        <f t="shared" ca="1" si="117"/>
        <v>-6.7088472958669538E-3</v>
      </c>
    </row>
    <row r="6703" spans="7:8" x14ac:dyDescent="0.3">
      <c r="G6703" s="35">
        <v>6701</v>
      </c>
      <c r="H6703" s="239">
        <f t="shared" ca="1" si="117"/>
        <v>-5.1307904875595542E-2</v>
      </c>
    </row>
    <row r="6704" spans="7:8" x14ac:dyDescent="0.3">
      <c r="G6704" s="35">
        <v>6702</v>
      </c>
      <c r="H6704" s="239">
        <f t="shared" ca="1" si="117"/>
        <v>4.4255989822634977E-2</v>
      </c>
    </row>
    <row r="6705" spans="7:8" x14ac:dyDescent="0.3">
      <c r="G6705" s="35">
        <v>6703</v>
      </c>
      <c r="H6705" s="239">
        <f t="shared" ca="1" si="117"/>
        <v>-2.5503923367864972E-2</v>
      </c>
    </row>
    <row r="6706" spans="7:8" x14ac:dyDescent="0.3">
      <c r="G6706" s="35">
        <v>6704</v>
      </c>
      <c r="H6706" s="239">
        <f t="shared" ca="1" si="117"/>
        <v>7.9561703902494233E-3</v>
      </c>
    </row>
    <row r="6707" spans="7:8" x14ac:dyDescent="0.3">
      <c r="G6707" s="35">
        <v>6705</v>
      </c>
      <c r="H6707" s="239">
        <f t="shared" ca="1" si="117"/>
        <v>2.7175497684828246E-2</v>
      </c>
    </row>
    <row r="6708" spans="7:8" x14ac:dyDescent="0.3">
      <c r="G6708" s="35">
        <v>6706</v>
      </c>
      <c r="H6708" s="239">
        <f t="shared" ca="1" si="117"/>
        <v>2.7704085516593625E-2</v>
      </c>
    </row>
    <row r="6709" spans="7:8" x14ac:dyDescent="0.3">
      <c r="G6709" s="35">
        <v>6707</v>
      </c>
      <c r="H6709" s="239">
        <f t="shared" ca="1" si="117"/>
        <v>-9.1244322650206183E-3</v>
      </c>
    </row>
    <row r="6710" spans="7:8" x14ac:dyDescent="0.3">
      <c r="G6710" s="35">
        <v>6708</v>
      </c>
      <c r="H6710" s="239">
        <f t="shared" ca="1" si="117"/>
        <v>-1.7917263952172938E-3</v>
      </c>
    </row>
    <row r="6711" spans="7:8" x14ac:dyDescent="0.3">
      <c r="G6711" s="35">
        <v>6709</v>
      </c>
      <c r="H6711" s="239">
        <f t="shared" ca="1" si="117"/>
        <v>1.4636931670022217E-2</v>
      </c>
    </row>
    <row r="6712" spans="7:8" x14ac:dyDescent="0.3">
      <c r="G6712" s="35">
        <v>6710</v>
      </c>
      <c r="H6712" s="239">
        <f t="shared" ca="1" si="117"/>
        <v>-5.3606010006545649E-2</v>
      </c>
    </row>
    <row r="6713" spans="7:8" x14ac:dyDescent="0.3">
      <c r="G6713" s="35">
        <v>6711</v>
      </c>
      <c r="H6713" s="239">
        <f t="shared" ca="1" si="117"/>
        <v>-4.1308505959003247E-2</v>
      </c>
    </row>
    <row r="6714" spans="7:8" x14ac:dyDescent="0.3">
      <c r="G6714" s="35">
        <v>6712</v>
      </c>
      <c r="H6714" s="239">
        <f t="shared" ca="1" si="117"/>
        <v>-5.337860850160938E-2</v>
      </c>
    </row>
    <row r="6715" spans="7:8" x14ac:dyDescent="0.3">
      <c r="G6715" s="35">
        <v>6713</v>
      </c>
      <c r="H6715" s="239">
        <f t="shared" ca="1" si="117"/>
        <v>-9.1369796700062206E-3</v>
      </c>
    </row>
    <row r="6716" spans="7:8" x14ac:dyDescent="0.3">
      <c r="G6716" s="35">
        <v>6714</v>
      </c>
      <c r="H6716" s="239">
        <f t="shared" ca="1" si="117"/>
        <v>5.5283595191481787E-2</v>
      </c>
    </row>
    <row r="6717" spans="7:8" x14ac:dyDescent="0.3">
      <c r="G6717" s="35">
        <v>6715</v>
      </c>
      <c r="H6717" s="239">
        <f t="shared" ca="1" si="117"/>
        <v>-1.6660807044270858E-2</v>
      </c>
    </row>
    <row r="6718" spans="7:8" x14ac:dyDescent="0.3">
      <c r="G6718" s="35">
        <v>6716</v>
      </c>
      <c r="H6718" s="239">
        <f t="shared" ca="1" si="117"/>
        <v>-5.7853931975861434E-3</v>
      </c>
    </row>
    <row r="6719" spans="7:8" x14ac:dyDescent="0.3">
      <c r="G6719" s="35">
        <v>6717</v>
      </c>
      <c r="H6719" s="239">
        <f t="shared" ca="1" si="117"/>
        <v>-7.1058616295209556E-2</v>
      </c>
    </row>
    <row r="6720" spans="7:8" x14ac:dyDescent="0.3">
      <c r="G6720" s="35">
        <v>6718</v>
      </c>
      <c r="H6720" s="239">
        <f t="shared" ca="1" si="117"/>
        <v>3.9163356180002967E-2</v>
      </c>
    </row>
    <row r="6721" spans="7:8" x14ac:dyDescent="0.3">
      <c r="G6721" s="35">
        <v>6719</v>
      </c>
      <c r="H6721" s="239">
        <f t="shared" ca="1" si="117"/>
        <v>-6.7270147845415337E-2</v>
      </c>
    </row>
    <row r="6722" spans="7:8" x14ac:dyDescent="0.3">
      <c r="G6722" s="35">
        <v>6720</v>
      </c>
      <c r="H6722" s="239">
        <f t="shared" ca="1" si="117"/>
        <v>-3.723622945542554E-2</v>
      </c>
    </row>
    <row r="6723" spans="7:8" x14ac:dyDescent="0.3">
      <c r="G6723" s="35">
        <v>6721</v>
      </c>
      <c r="H6723" s="239">
        <f t="shared" ca="1" si="117"/>
        <v>-1.1057129380162165E-2</v>
      </c>
    </row>
    <row r="6724" spans="7:8" x14ac:dyDescent="0.3">
      <c r="G6724" s="35">
        <v>6722</v>
      </c>
      <c r="H6724" s="239">
        <f t="shared" ref="H6724:H6787" ca="1" si="118">_xlfn.NORM.INV(RAND(),N$5,N$6)</f>
        <v>4.6239227348390699E-2</v>
      </c>
    </row>
    <row r="6725" spans="7:8" x14ac:dyDescent="0.3">
      <c r="G6725" s="35">
        <v>6723</v>
      </c>
      <c r="H6725" s="239">
        <f t="shared" ca="1" si="118"/>
        <v>1.7133703533902655E-2</v>
      </c>
    </row>
    <row r="6726" spans="7:8" x14ac:dyDescent="0.3">
      <c r="G6726" s="35">
        <v>6724</v>
      </c>
      <c r="H6726" s="239">
        <f t="shared" ca="1" si="118"/>
        <v>1.5191934891732366E-2</v>
      </c>
    </row>
    <row r="6727" spans="7:8" x14ac:dyDescent="0.3">
      <c r="G6727" s="35">
        <v>6725</v>
      </c>
      <c r="H6727" s="239">
        <f t="shared" ca="1" si="118"/>
        <v>7.1177411059049518E-3</v>
      </c>
    </row>
    <row r="6728" spans="7:8" x14ac:dyDescent="0.3">
      <c r="G6728" s="35">
        <v>6726</v>
      </c>
      <c r="H6728" s="239">
        <f t="shared" ca="1" si="118"/>
        <v>4.5092059889530252E-2</v>
      </c>
    </row>
    <row r="6729" spans="7:8" x14ac:dyDescent="0.3">
      <c r="G6729" s="35">
        <v>6727</v>
      </c>
      <c r="H6729" s="239">
        <f t="shared" ca="1" si="118"/>
        <v>3.7849477757992994E-2</v>
      </c>
    </row>
    <row r="6730" spans="7:8" x14ac:dyDescent="0.3">
      <c r="G6730" s="35">
        <v>6728</v>
      </c>
      <c r="H6730" s="239">
        <f t="shared" ca="1" si="118"/>
        <v>-2.0079038514396099E-3</v>
      </c>
    </row>
    <row r="6731" spans="7:8" x14ac:dyDescent="0.3">
      <c r="G6731" s="35">
        <v>6729</v>
      </c>
      <c r="H6731" s="239">
        <f t="shared" ca="1" si="118"/>
        <v>-1.472915977965597E-2</v>
      </c>
    </row>
    <row r="6732" spans="7:8" x14ac:dyDescent="0.3">
      <c r="G6732" s="35">
        <v>6730</v>
      </c>
      <c r="H6732" s="239">
        <f t="shared" ca="1" si="118"/>
        <v>-3.0461203461559751E-2</v>
      </c>
    </row>
    <row r="6733" spans="7:8" x14ac:dyDescent="0.3">
      <c r="G6733" s="35">
        <v>6731</v>
      </c>
      <c r="H6733" s="239">
        <f t="shared" ca="1" si="118"/>
        <v>4.8812834712922129E-3</v>
      </c>
    </row>
    <row r="6734" spans="7:8" x14ac:dyDescent="0.3">
      <c r="G6734" s="35">
        <v>6732</v>
      </c>
      <c r="H6734" s="239">
        <f t="shared" ca="1" si="118"/>
        <v>5.4871950507830267E-2</v>
      </c>
    </row>
    <row r="6735" spans="7:8" x14ac:dyDescent="0.3">
      <c r="G6735" s="35">
        <v>6733</v>
      </c>
      <c r="H6735" s="239">
        <f t="shared" ca="1" si="118"/>
        <v>9.3184595228697382E-3</v>
      </c>
    </row>
    <row r="6736" spans="7:8" x14ac:dyDescent="0.3">
      <c r="G6736" s="35">
        <v>6734</v>
      </c>
      <c r="H6736" s="239">
        <f t="shared" ca="1" si="118"/>
        <v>1.8905502623800481E-2</v>
      </c>
    </row>
    <row r="6737" spans="7:8" x14ac:dyDescent="0.3">
      <c r="G6737" s="35">
        <v>6735</v>
      </c>
      <c r="H6737" s="239">
        <f t="shared" ca="1" si="118"/>
        <v>-1.828896938279214E-2</v>
      </c>
    </row>
    <row r="6738" spans="7:8" x14ac:dyDescent="0.3">
      <c r="G6738" s="35">
        <v>6736</v>
      </c>
      <c r="H6738" s="239">
        <f t="shared" ca="1" si="118"/>
        <v>-1.5771399929143799E-2</v>
      </c>
    </row>
    <row r="6739" spans="7:8" x14ac:dyDescent="0.3">
      <c r="G6739" s="35">
        <v>6737</v>
      </c>
      <c r="H6739" s="239">
        <f t="shared" ca="1" si="118"/>
        <v>6.0786216715427157E-3</v>
      </c>
    </row>
    <row r="6740" spans="7:8" x14ac:dyDescent="0.3">
      <c r="G6740" s="35">
        <v>6738</v>
      </c>
      <c r="H6740" s="239">
        <f t="shared" ca="1" si="118"/>
        <v>-7.4898159858553916E-3</v>
      </c>
    </row>
    <row r="6741" spans="7:8" x14ac:dyDescent="0.3">
      <c r="G6741" s="35">
        <v>6739</v>
      </c>
      <c r="H6741" s="239">
        <f t="shared" ca="1" si="118"/>
        <v>3.407520313099234E-2</v>
      </c>
    </row>
    <row r="6742" spans="7:8" x14ac:dyDescent="0.3">
      <c r="G6742" s="35">
        <v>6740</v>
      </c>
      <c r="H6742" s="239">
        <f t="shared" ca="1" si="118"/>
        <v>1.4279378900178379E-2</v>
      </c>
    </row>
    <row r="6743" spans="7:8" x14ac:dyDescent="0.3">
      <c r="G6743" s="35">
        <v>6741</v>
      </c>
      <c r="H6743" s="239">
        <f t="shared" ca="1" si="118"/>
        <v>-4.8819185602181597E-2</v>
      </c>
    </row>
    <row r="6744" spans="7:8" x14ac:dyDescent="0.3">
      <c r="G6744" s="35">
        <v>6742</v>
      </c>
      <c r="H6744" s="239">
        <f t="shared" ca="1" si="118"/>
        <v>3.9637230549211519E-2</v>
      </c>
    </row>
    <row r="6745" spans="7:8" x14ac:dyDescent="0.3">
      <c r="G6745" s="35">
        <v>6743</v>
      </c>
      <c r="H6745" s="239">
        <f t="shared" ca="1" si="118"/>
        <v>3.9270026737958076E-2</v>
      </c>
    </row>
    <row r="6746" spans="7:8" x14ac:dyDescent="0.3">
      <c r="G6746" s="35">
        <v>6744</v>
      </c>
      <c r="H6746" s="239">
        <f t="shared" ca="1" si="118"/>
        <v>1.9055714882549098E-2</v>
      </c>
    </row>
    <row r="6747" spans="7:8" x14ac:dyDescent="0.3">
      <c r="G6747" s="35">
        <v>6745</v>
      </c>
      <c r="H6747" s="239">
        <f t="shared" ca="1" si="118"/>
        <v>1.949603868411718E-2</v>
      </c>
    </row>
    <row r="6748" spans="7:8" x14ac:dyDescent="0.3">
      <c r="G6748" s="35">
        <v>6746</v>
      </c>
      <c r="H6748" s="239">
        <f t="shared" ca="1" si="118"/>
        <v>1.0053653159333525E-2</v>
      </c>
    </row>
    <row r="6749" spans="7:8" x14ac:dyDescent="0.3">
      <c r="G6749" s="35">
        <v>6747</v>
      </c>
      <c r="H6749" s="239">
        <f t="shared" ca="1" si="118"/>
        <v>-7.1221276051593166E-3</v>
      </c>
    </row>
    <row r="6750" spans="7:8" x14ac:dyDescent="0.3">
      <c r="G6750" s="35">
        <v>6748</v>
      </c>
      <c r="H6750" s="239">
        <f t="shared" ca="1" si="118"/>
        <v>9.9117141627511167E-3</v>
      </c>
    </row>
    <row r="6751" spans="7:8" x14ac:dyDescent="0.3">
      <c r="G6751" s="35">
        <v>6749</v>
      </c>
      <c r="H6751" s="239">
        <f t="shared" ca="1" si="118"/>
        <v>3.9260297073595053E-2</v>
      </c>
    </row>
    <row r="6752" spans="7:8" x14ac:dyDescent="0.3">
      <c r="G6752" s="35">
        <v>6750</v>
      </c>
      <c r="H6752" s="239">
        <f t="shared" ca="1" si="118"/>
        <v>-3.244855412632594E-2</v>
      </c>
    </row>
    <row r="6753" spans="7:8" x14ac:dyDescent="0.3">
      <c r="G6753" s="35">
        <v>6751</v>
      </c>
      <c r="H6753" s="239">
        <f t="shared" ca="1" si="118"/>
        <v>6.105042226737729E-3</v>
      </c>
    </row>
    <row r="6754" spans="7:8" x14ac:dyDescent="0.3">
      <c r="G6754" s="35">
        <v>6752</v>
      </c>
      <c r="H6754" s="239">
        <f t="shared" ca="1" si="118"/>
        <v>-1.1740347932621895E-2</v>
      </c>
    </row>
    <row r="6755" spans="7:8" x14ac:dyDescent="0.3">
      <c r="G6755" s="35">
        <v>6753</v>
      </c>
      <c r="H6755" s="239">
        <f t="shared" ca="1" si="118"/>
        <v>2.7720652689490595E-2</v>
      </c>
    </row>
    <row r="6756" spans="7:8" x14ac:dyDescent="0.3">
      <c r="G6756" s="35">
        <v>6754</v>
      </c>
      <c r="H6756" s="239">
        <f t="shared" ca="1" si="118"/>
        <v>4.2301351245688054E-2</v>
      </c>
    </row>
    <row r="6757" spans="7:8" x14ac:dyDescent="0.3">
      <c r="G6757" s="35">
        <v>6755</v>
      </c>
      <c r="H6757" s="239">
        <f t="shared" ca="1" si="118"/>
        <v>-1.0907439454844136E-2</v>
      </c>
    </row>
    <row r="6758" spans="7:8" x14ac:dyDescent="0.3">
      <c r="G6758" s="35">
        <v>6756</v>
      </c>
      <c r="H6758" s="239">
        <f t="shared" ca="1" si="118"/>
        <v>7.5575195715896742E-2</v>
      </c>
    </row>
    <row r="6759" spans="7:8" x14ac:dyDescent="0.3">
      <c r="G6759" s="35">
        <v>6757</v>
      </c>
      <c r="H6759" s="239">
        <f t="shared" ca="1" si="118"/>
        <v>-5.433431378236786E-2</v>
      </c>
    </row>
    <row r="6760" spans="7:8" x14ac:dyDescent="0.3">
      <c r="G6760" s="35">
        <v>6758</v>
      </c>
      <c r="H6760" s="239">
        <f t="shared" ca="1" si="118"/>
        <v>-1.5564011257245384E-2</v>
      </c>
    </row>
    <row r="6761" spans="7:8" x14ac:dyDescent="0.3">
      <c r="G6761" s="35">
        <v>6759</v>
      </c>
      <c r="H6761" s="239">
        <f t="shared" ca="1" si="118"/>
        <v>-9.3896285133334527E-3</v>
      </c>
    </row>
    <row r="6762" spans="7:8" x14ac:dyDescent="0.3">
      <c r="G6762" s="35">
        <v>6760</v>
      </c>
      <c r="H6762" s="239">
        <f t="shared" ca="1" si="118"/>
        <v>6.0916665019386092E-2</v>
      </c>
    </row>
    <row r="6763" spans="7:8" x14ac:dyDescent="0.3">
      <c r="G6763" s="35">
        <v>6761</v>
      </c>
      <c r="H6763" s="239">
        <f t="shared" ca="1" si="118"/>
        <v>-6.3281656284759052E-3</v>
      </c>
    </row>
    <row r="6764" spans="7:8" x14ac:dyDescent="0.3">
      <c r="G6764" s="35">
        <v>6762</v>
      </c>
      <c r="H6764" s="239">
        <f t="shared" ca="1" si="118"/>
        <v>-1.5161873002350917E-2</v>
      </c>
    </row>
    <row r="6765" spans="7:8" x14ac:dyDescent="0.3">
      <c r="G6765" s="35">
        <v>6763</v>
      </c>
      <c r="H6765" s="239">
        <f t="shared" ca="1" si="118"/>
        <v>4.9921290581265196E-2</v>
      </c>
    </row>
    <row r="6766" spans="7:8" x14ac:dyDescent="0.3">
      <c r="G6766" s="35">
        <v>6764</v>
      </c>
      <c r="H6766" s="239">
        <f t="shared" ca="1" si="118"/>
        <v>4.4505033482543158E-2</v>
      </c>
    </row>
    <row r="6767" spans="7:8" x14ac:dyDescent="0.3">
      <c r="G6767" s="35">
        <v>6765</v>
      </c>
      <c r="H6767" s="239">
        <f t="shared" ca="1" si="118"/>
        <v>4.6247342819429181E-2</v>
      </c>
    </row>
    <row r="6768" spans="7:8" x14ac:dyDescent="0.3">
      <c r="G6768" s="35">
        <v>6766</v>
      </c>
      <c r="H6768" s="239">
        <f t="shared" ca="1" si="118"/>
        <v>-3.7545677945034495E-2</v>
      </c>
    </row>
    <row r="6769" spans="7:8" x14ac:dyDescent="0.3">
      <c r="G6769" s="35">
        <v>6767</v>
      </c>
      <c r="H6769" s="239">
        <f t="shared" ca="1" si="118"/>
        <v>8.8841507829792027E-3</v>
      </c>
    </row>
    <row r="6770" spans="7:8" x14ac:dyDescent="0.3">
      <c r="G6770" s="35">
        <v>6768</v>
      </c>
      <c r="H6770" s="239">
        <f t="shared" ca="1" si="118"/>
        <v>-1.3808148992329478E-2</v>
      </c>
    </row>
    <row r="6771" spans="7:8" x14ac:dyDescent="0.3">
      <c r="G6771" s="35">
        <v>6769</v>
      </c>
      <c r="H6771" s="239">
        <f t="shared" ca="1" si="118"/>
        <v>3.7982981931789471E-2</v>
      </c>
    </row>
    <row r="6772" spans="7:8" x14ac:dyDescent="0.3">
      <c r="G6772" s="35">
        <v>6770</v>
      </c>
      <c r="H6772" s="239">
        <f t="shared" ca="1" si="118"/>
        <v>2.9622829501333815E-2</v>
      </c>
    </row>
    <row r="6773" spans="7:8" x14ac:dyDescent="0.3">
      <c r="G6773" s="35">
        <v>6771</v>
      </c>
      <c r="H6773" s="239">
        <f t="shared" ca="1" si="118"/>
        <v>7.8791391414253075E-3</v>
      </c>
    </row>
    <row r="6774" spans="7:8" x14ac:dyDescent="0.3">
      <c r="G6774" s="35">
        <v>6772</v>
      </c>
      <c r="H6774" s="239">
        <f t="shared" ca="1" si="118"/>
        <v>8.3677402122355783E-3</v>
      </c>
    </row>
    <row r="6775" spans="7:8" x14ac:dyDescent="0.3">
      <c r="G6775" s="35">
        <v>6773</v>
      </c>
      <c r="H6775" s="239">
        <f t="shared" ca="1" si="118"/>
        <v>-2.7775410948275049E-3</v>
      </c>
    </row>
    <row r="6776" spans="7:8" x14ac:dyDescent="0.3">
      <c r="G6776" s="35">
        <v>6774</v>
      </c>
      <c r="H6776" s="239">
        <f t="shared" ca="1" si="118"/>
        <v>-1.5260788823323324E-2</v>
      </c>
    </row>
    <row r="6777" spans="7:8" x14ac:dyDescent="0.3">
      <c r="G6777" s="35">
        <v>6775</v>
      </c>
      <c r="H6777" s="239">
        <f t="shared" ca="1" si="118"/>
        <v>6.4743993637870714E-2</v>
      </c>
    </row>
    <row r="6778" spans="7:8" x14ac:dyDescent="0.3">
      <c r="G6778" s="35">
        <v>6776</v>
      </c>
      <c r="H6778" s="239">
        <f t="shared" ca="1" si="118"/>
        <v>-7.164363610352705E-3</v>
      </c>
    </row>
    <row r="6779" spans="7:8" x14ac:dyDescent="0.3">
      <c r="G6779" s="35">
        <v>6777</v>
      </c>
      <c r="H6779" s="239">
        <f t="shared" ca="1" si="118"/>
        <v>2.4582997763382127E-2</v>
      </c>
    </row>
    <row r="6780" spans="7:8" x14ac:dyDescent="0.3">
      <c r="G6780" s="35">
        <v>6778</v>
      </c>
      <c r="H6780" s="239">
        <f t="shared" ca="1" si="118"/>
        <v>-1.7500969106247918E-2</v>
      </c>
    </row>
    <row r="6781" spans="7:8" x14ac:dyDescent="0.3">
      <c r="G6781" s="35">
        <v>6779</v>
      </c>
      <c r="H6781" s="239">
        <f t="shared" ca="1" si="118"/>
        <v>-4.3928765324368086E-3</v>
      </c>
    </row>
    <row r="6782" spans="7:8" x14ac:dyDescent="0.3">
      <c r="G6782" s="35">
        <v>6780</v>
      </c>
      <c r="H6782" s="239">
        <f t="shared" ca="1" si="118"/>
        <v>1.294512134746531E-2</v>
      </c>
    </row>
    <row r="6783" spans="7:8" x14ac:dyDescent="0.3">
      <c r="G6783" s="35">
        <v>6781</v>
      </c>
      <c r="H6783" s="239">
        <f t="shared" ca="1" si="118"/>
        <v>2.2200730322252261E-2</v>
      </c>
    </row>
    <row r="6784" spans="7:8" x14ac:dyDescent="0.3">
      <c r="G6784" s="35">
        <v>6782</v>
      </c>
      <c r="H6784" s="239">
        <f t="shared" ca="1" si="118"/>
        <v>1.2460459012185714E-2</v>
      </c>
    </row>
    <row r="6785" spans="7:8" x14ac:dyDescent="0.3">
      <c r="G6785" s="35">
        <v>6783</v>
      </c>
      <c r="H6785" s="239">
        <f t="shared" ca="1" si="118"/>
        <v>-2.258816428285507E-2</v>
      </c>
    </row>
    <row r="6786" spans="7:8" x14ac:dyDescent="0.3">
      <c r="G6786" s="35">
        <v>6784</v>
      </c>
      <c r="H6786" s="239">
        <f t="shared" ca="1" si="118"/>
        <v>-1.373519632967158E-3</v>
      </c>
    </row>
    <row r="6787" spans="7:8" x14ac:dyDescent="0.3">
      <c r="G6787" s="35">
        <v>6785</v>
      </c>
      <c r="H6787" s="239">
        <f t="shared" ca="1" si="118"/>
        <v>1.0928499644012719E-2</v>
      </c>
    </row>
    <row r="6788" spans="7:8" x14ac:dyDescent="0.3">
      <c r="G6788" s="35">
        <v>6786</v>
      </c>
      <c r="H6788" s="239">
        <f t="shared" ref="H6788:H6851" ca="1" si="119">_xlfn.NORM.INV(RAND(),N$5,N$6)</f>
        <v>4.0310546521352728E-2</v>
      </c>
    </row>
    <row r="6789" spans="7:8" x14ac:dyDescent="0.3">
      <c r="G6789" s="35">
        <v>6787</v>
      </c>
      <c r="H6789" s="239">
        <f t="shared" ca="1" si="119"/>
        <v>-4.1009487403894367E-2</v>
      </c>
    </row>
    <row r="6790" spans="7:8" x14ac:dyDescent="0.3">
      <c r="G6790" s="35">
        <v>6788</v>
      </c>
      <c r="H6790" s="239">
        <f t="shared" ca="1" si="119"/>
        <v>1.7546052990993793E-2</v>
      </c>
    </row>
    <row r="6791" spans="7:8" x14ac:dyDescent="0.3">
      <c r="G6791" s="35">
        <v>6789</v>
      </c>
      <c r="H6791" s="239">
        <f t="shared" ca="1" si="119"/>
        <v>2.0332998799440866E-2</v>
      </c>
    </row>
    <row r="6792" spans="7:8" x14ac:dyDescent="0.3">
      <c r="G6792" s="35">
        <v>6790</v>
      </c>
      <c r="H6792" s="239">
        <f t="shared" ca="1" si="119"/>
        <v>2.3249551394531965E-3</v>
      </c>
    </row>
    <row r="6793" spans="7:8" x14ac:dyDescent="0.3">
      <c r="G6793" s="35">
        <v>6791</v>
      </c>
      <c r="H6793" s="239">
        <f t="shared" ca="1" si="119"/>
        <v>3.9671006927633277E-2</v>
      </c>
    </row>
    <row r="6794" spans="7:8" x14ac:dyDescent="0.3">
      <c r="G6794" s="35">
        <v>6792</v>
      </c>
      <c r="H6794" s="239">
        <f t="shared" ca="1" si="119"/>
        <v>-2.6680814071452331E-2</v>
      </c>
    </row>
    <row r="6795" spans="7:8" x14ac:dyDescent="0.3">
      <c r="G6795" s="35">
        <v>6793</v>
      </c>
      <c r="H6795" s="239">
        <f t="shared" ca="1" si="119"/>
        <v>1.9054736687537786E-2</v>
      </c>
    </row>
    <row r="6796" spans="7:8" x14ac:dyDescent="0.3">
      <c r="G6796" s="35">
        <v>6794</v>
      </c>
      <c r="H6796" s="239">
        <f t="shared" ca="1" si="119"/>
        <v>3.7141995268376492E-2</v>
      </c>
    </row>
    <row r="6797" spans="7:8" x14ac:dyDescent="0.3">
      <c r="G6797" s="35">
        <v>6795</v>
      </c>
      <c r="H6797" s="239">
        <f t="shared" ca="1" si="119"/>
        <v>1.795261002937738E-2</v>
      </c>
    </row>
    <row r="6798" spans="7:8" x14ac:dyDescent="0.3">
      <c r="G6798" s="35">
        <v>6796</v>
      </c>
      <c r="H6798" s="239">
        <f t="shared" ca="1" si="119"/>
        <v>-5.9477176256218078E-3</v>
      </c>
    </row>
    <row r="6799" spans="7:8" x14ac:dyDescent="0.3">
      <c r="G6799" s="35">
        <v>6797</v>
      </c>
      <c r="H6799" s="239">
        <f t="shared" ca="1" si="119"/>
        <v>5.0725518092638963E-2</v>
      </c>
    </row>
    <row r="6800" spans="7:8" x14ac:dyDescent="0.3">
      <c r="G6800" s="35">
        <v>6798</v>
      </c>
      <c r="H6800" s="239">
        <f t="shared" ca="1" si="119"/>
        <v>4.2546353370512095E-3</v>
      </c>
    </row>
    <row r="6801" spans="7:8" x14ac:dyDescent="0.3">
      <c r="G6801" s="35">
        <v>6799</v>
      </c>
      <c r="H6801" s="239">
        <f t="shared" ca="1" si="119"/>
        <v>-1.6407963565647533E-2</v>
      </c>
    </row>
    <row r="6802" spans="7:8" x14ac:dyDescent="0.3">
      <c r="G6802" s="35">
        <v>6800</v>
      </c>
      <c r="H6802" s="239">
        <f t="shared" ca="1" si="119"/>
        <v>3.1290861391272407E-2</v>
      </c>
    </row>
    <row r="6803" spans="7:8" x14ac:dyDescent="0.3">
      <c r="G6803" s="35">
        <v>6801</v>
      </c>
      <c r="H6803" s="239">
        <f t="shared" ca="1" si="119"/>
        <v>-1.6239416189913761E-2</v>
      </c>
    </row>
    <row r="6804" spans="7:8" x14ac:dyDescent="0.3">
      <c r="G6804" s="35">
        <v>6802</v>
      </c>
      <c r="H6804" s="239">
        <f t="shared" ca="1" si="119"/>
        <v>-4.2386485772467425E-2</v>
      </c>
    </row>
    <row r="6805" spans="7:8" x14ac:dyDescent="0.3">
      <c r="G6805" s="35">
        <v>6803</v>
      </c>
      <c r="H6805" s="239">
        <f t="shared" ca="1" si="119"/>
        <v>5.493123876908497E-2</v>
      </c>
    </row>
    <row r="6806" spans="7:8" x14ac:dyDescent="0.3">
      <c r="G6806" s="35">
        <v>6804</v>
      </c>
      <c r="H6806" s="239">
        <f t="shared" ca="1" si="119"/>
        <v>-1.104568716817483E-2</v>
      </c>
    </row>
    <row r="6807" spans="7:8" x14ac:dyDescent="0.3">
      <c r="G6807" s="35">
        <v>6805</v>
      </c>
      <c r="H6807" s="239">
        <f t="shared" ca="1" si="119"/>
        <v>-1.7209653441613515E-2</v>
      </c>
    </row>
    <row r="6808" spans="7:8" x14ac:dyDescent="0.3">
      <c r="G6808" s="35">
        <v>6806</v>
      </c>
      <c r="H6808" s="239">
        <f t="shared" ca="1" si="119"/>
        <v>2.2381548871845989E-2</v>
      </c>
    </row>
    <row r="6809" spans="7:8" x14ac:dyDescent="0.3">
      <c r="G6809" s="35">
        <v>6807</v>
      </c>
      <c r="H6809" s="239">
        <f t="shared" ca="1" si="119"/>
        <v>8.165180948339219E-3</v>
      </c>
    </row>
    <row r="6810" spans="7:8" x14ac:dyDescent="0.3">
      <c r="G6810" s="35">
        <v>6808</v>
      </c>
      <c r="H6810" s="239">
        <f t="shared" ca="1" si="119"/>
        <v>8.0415033352264857E-3</v>
      </c>
    </row>
    <row r="6811" spans="7:8" x14ac:dyDescent="0.3">
      <c r="G6811" s="35">
        <v>6809</v>
      </c>
      <c r="H6811" s="239">
        <f t="shared" ca="1" si="119"/>
        <v>-2.2483073140617898E-3</v>
      </c>
    </row>
    <row r="6812" spans="7:8" x14ac:dyDescent="0.3">
      <c r="G6812" s="35">
        <v>6810</v>
      </c>
      <c r="H6812" s="239">
        <f t="shared" ca="1" si="119"/>
        <v>-4.33302288557319E-2</v>
      </c>
    </row>
    <row r="6813" spans="7:8" x14ac:dyDescent="0.3">
      <c r="G6813" s="35">
        <v>6811</v>
      </c>
      <c r="H6813" s="239">
        <f t="shared" ca="1" si="119"/>
        <v>2.2308501120451713E-3</v>
      </c>
    </row>
    <row r="6814" spans="7:8" x14ac:dyDescent="0.3">
      <c r="G6814" s="35">
        <v>6812</v>
      </c>
      <c r="H6814" s="239">
        <f t="shared" ca="1" si="119"/>
        <v>-3.5602017678859586E-2</v>
      </c>
    </row>
    <row r="6815" spans="7:8" x14ac:dyDescent="0.3">
      <c r="G6815" s="35">
        <v>6813</v>
      </c>
      <c r="H6815" s="239">
        <f t="shared" ca="1" si="119"/>
        <v>5.0236832108185241E-2</v>
      </c>
    </row>
    <row r="6816" spans="7:8" x14ac:dyDescent="0.3">
      <c r="G6816" s="35">
        <v>6814</v>
      </c>
      <c r="H6816" s="239">
        <f t="shared" ca="1" si="119"/>
        <v>-1.7505282695619136E-2</v>
      </c>
    </row>
    <row r="6817" spans="7:8" x14ac:dyDescent="0.3">
      <c r="G6817" s="35">
        <v>6815</v>
      </c>
      <c r="H6817" s="239">
        <f t="shared" ca="1" si="119"/>
        <v>-4.293459972388761E-3</v>
      </c>
    </row>
    <row r="6818" spans="7:8" x14ac:dyDescent="0.3">
      <c r="G6818" s="35">
        <v>6816</v>
      </c>
      <c r="H6818" s="239">
        <f t="shared" ca="1" si="119"/>
        <v>-1.0642271474366534E-2</v>
      </c>
    </row>
    <row r="6819" spans="7:8" x14ac:dyDescent="0.3">
      <c r="G6819" s="35">
        <v>6817</v>
      </c>
      <c r="H6819" s="239">
        <f t="shared" ca="1" si="119"/>
        <v>1.6511413253417297E-2</v>
      </c>
    </row>
    <row r="6820" spans="7:8" x14ac:dyDescent="0.3">
      <c r="G6820" s="35">
        <v>6818</v>
      </c>
      <c r="H6820" s="239">
        <f t="shared" ca="1" si="119"/>
        <v>-4.6636216546880084E-3</v>
      </c>
    </row>
    <row r="6821" spans="7:8" x14ac:dyDescent="0.3">
      <c r="G6821" s="35">
        <v>6819</v>
      </c>
      <c r="H6821" s="239">
        <f t="shared" ca="1" si="119"/>
        <v>-5.2769041012341061E-2</v>
      </c>
    </row>
    <row r="6822" spans="7:8" x14ac:dyDescent="0.3">
      <c r="G6822" s="35">
        <v>6820</v>
      </c>
      <c r="H6822" s="239">
        <f t="shared" ca="1" si="119"/>
        <v>2.1767423778074814E-2</v>
      </c>
    </row>
    <row r="6823" spans="7:8" x14ac:dyDescent="0.3">
      <c r="G6823" s="35">
        <v>6821</v>
      </c>
      <c r="H6823" s="239">
        <f t="shared" ca="1" si="119"/>
        <v>-7.2609460126637007E-2</v>
      </c>
    </row>
    <row r="6824" spans="7:8" x14ac:dyDescent="0.3">
      <c r="G6824" s="35">
        <v>6822</v>
      </c>
      <c r="H6824" s="239">
        <f t="shared" ca="1" si="119"/>
        <v>7.9842848960698567E-3</v>
      </c>
    </row>
    <row r="6825" spans="7:8" x14ac:dyDescent="0.3">
      <c r="G6825" s="35">
        <v>6823</v>
      </c>
      <c r="H6825" s="239">
        <f t="shared" ca="1" si="119"/>
        <v>1.7414251359174446E-2</v>
      </c>
    </row>
    <row r="6826" spans="7:8" x14ac:dyDescent="0.3">
      <c r="G6826" s="35">
        <v>6824</v>
      </c>
      <c r="H6826" s="239">
        <f t="shared" ca="1" si="119"/>
        <v>4.0426253122882051E-3</v>
      </c>
    </row>
    <row r="6827" spans="7:8" x14ac:dyDescent="0.3">
      <c r="G6827" s="35">
        <v>6825</v>
      </c>
      <c r="H6827" s="239">
        <f t="shared" ca="1" si="119"/>
        <v>-4.841018469974312E-4</v>
      </c>
    </row>
    <row r="6828" spans="7:8" x14ac:dyDescent="0.3">
      <c r="G6828" s="35">
        <v>6826</v>
      </c>
      <c r="H6828" s="239">
        <f t="shared" ca="1" si="119"/>
        <v>-1.1484498860846994E-2</v>
      </c>
    </row>
    <row r="6829" spans="7:8" x14ac:dyDescent="0.3">
      <c r="G6829" s="35">
        <v>6827</v>
      </c>
      <c r="H6829" s="239">
        <f t="shared" ca="1" si="119"/>
        <v>8.0177556353387153E-3</v>
      </c>
    </row>
    <row r="6830" spans="7:8" x14ac:dyDescent="0.3">
      <c r="G6830" s="35">
        <v>6828</v>
      </c>
      <c r="H6830" s="239">
        <f t="shared" ca="1" si="119"/>
        <v>-3.947476266310955E-2</v>
      </c>
    </row>
    <row r="6831" spans="7:8" x14ac:dyDescent="0.3">
      <c r="G6831" s="35">
        <v>6829</v>
      </c>
      <c r="H6831" s="239">
        <f t="shared" ca="1" si="119"/>
        <v>-3.9226069411580035E-3</v>
      </c>
    </row>
    <row r="6832" spans="7:8" x14ac:dyDescent="0.3">
      <c r="G6832" s="35">
        <v>6830</v>
      </c>
      <c r="H6832" s="239">
        <f t="shared" ca="1" si="119"/>
        <v>1.4674052811638368E-2</v>
      </c>
    </row>
    <row r="6833" spans="7:8" x14ac:dyDescent="0.3">
      <c r="G6833" s="35">
        <v>6831</v>
      </c>
      <c r="H6833" s="239">
        <f t="shared" ca="1" si="119"/>
        <v>-1.6881890120585912E-4</v>
      </c>
    </row>
    <row r="6834" spans="7:8" x14ac:dyDescent="0.3">
      <c r="G6834" s="35">
        <v>6832</v>
      </c>
      <c r="H6834" s="239">
        <f t="shared" ca="1" si="119"/>
        <v>-2.7501289581685455E-2</v>
      </c>
    </row>
    <row r="6835" spans="7:8" x14ac:dyDescent="0.3">
      <c r="G6835" s="35">
        <v>6833</v>
      </c>
      <c r="H6835" s="239">
        <f t="shared" ca="1" si="119"/>
        <v>-2.3757073579484315E-2</v>
      </c>
    </row>
    <row r="6836" spans="7:8" x14ac:dyDescent="0.3">
      <c r="G6836" s="35">
        <v>6834</v>
      </c>
      <c r="H6836" s="239">
        <f t="shared" ca="1" si="119"/>
        <v>1.4133827856600247E-2</v>
      </c>
    </row>
    <row r="6837" spans="7:8" x14ac:dyDescent="0.3">
      <c r="G6837" s="35">
        <v>6835</v>
      </c>
      <c r="H6837" s="239">
        <f t="shared" ca="1" si="119"/>
        <v>-9.459538491250559E-2</v>
      </c>
    </row>
    <row r="6838" spans="7:8" x14ac:dyDescent="0.3">
      <c r="G6838" s="35">
        <v>6836</v>
      </c>
      <c r="H6838" s="239">
        <f t="shared" ca="1" si="119"/>
        <v>5.0503871152200322E-3</v>
      </c>
    </row>
    <row r="6839" spans="7:8" x14ac:dyDescent="0.3">
      <c r="G6839" s="35">
        <v>6837</v>
      </c>
      <c r="H6839" s="239">
        <f t="shared" ca="1" si="119"/>
        <v>-6.567589718007423E-3</v>
      </c>
    </row>
    <row r="6840" spans="7:8" x14ac:dyDescent="0.3">
      <c r="G6840" s="35">
        <v>6838</v>
      </c>
      <c r="H6840" s="239">
        <f t="shared" ca="1" si="119"/>
        <v>-4.7129075862654361E-3</v>
      </c>
    </row>
    <row r="6841" spans="7:8" x14ac:dyDescent="0.3">
      <c r="G6841" s="35">
        <v>6839</v>
      </c>
      <c r="H6841" s="239">
        <f t="shared" ca="1" si="119"/>
        <v>-4.3863765170917023E-2</v>
      </c>
    </row>
    <row r="6842" spans="7:8" x14ac:dyDescent="0.3">
      <c r="G6842" s="35">
        <v>6840</v>
      </c>
      <c r="H6842" s="239">
        <f t="shared" ca="1" si="119"/>
        <v>-1.3886040358656298E-2</v>
      </c>
    </row>
    <row r="6843" spans="7:8" x14ac:dyDescent="0.3">
      <c r="G6843" s="35">
        <v>6841</v>
      </c>
      <c r="H6843" s="239">
        <f t="shared" ca="1" si="119"/>
        <v>4.0491106843498617E-2</v>
      </c>
    </row>
    <row r="6844" spans="7:8" x14ac:dyDescent="0.3">
      <c r="G6844" s="35">
        <v>6842</v>
      </c>
      <c r="H6844" s="239">
        <f t="shared" ca="1" si="119"/>
        <v>-1.1670572690206896E-2</v>
      </c>
    </row>
    <row r="6845" spans="7:8" x14ac:dyDescent="0.3">
      <c r="G6845" s="35">
        <v>6843</v>
      </c>
      <c r="H6845" s="239">
        <f t="shared" ca="1" si="119"/>
        <v>4.2576008889323814E-2</v>
      </c>
    </row>
    <row r="6846" spans="7:8" x14ac:dyDescent="0.3">
      <c r="G6846" s="35">
        <v>6844</v>
      </c>
      <c r="H6846" s="239">
        <f t="shared" ca="1" si="119"/>
        <v>-4.5150751279512055E-2</v>
      </c>
    </row>
    <row r="6847" spans="7:8" x14ac:dyDescent="0.3">
      <c r="G6847" s="35">
        <v>6845</v>
      </c>
      <c r="H6847" s="239">
        <f t="shared" ca="1" si="119"/>
        <v>5.5305521646779175E-2</v>
      </c>
    </row>
    <row r="6848" spans="7:8" x14ac:dyDescent="0.3">
      <c r="G6848" s="35">
        <v>6846</v>
      </c>
      <c r="H6848" s="239">
        <f t="shared" ca="1" si="119"/>
        <v>-9.825824004162384E-2</v>
      </c>
    </row>
    <row r="6849" spans="7:8" x14ac:dyDescent="0.3">
      <c r="G6849" s="35">
        <v>6847</v>
      </c>
      <c r="H6849" s="239">
        <f t="shared" ca="1" si="119"/>
        <v>3.4825939011650098E-2</v>
      </c>
    </row>
    <row r="6850" spans="7:8" x14ac:dyDescent="0.3">
      <c r="G6850" s="35">
        <v>6848</v>
      </c>
      <c r="H6850" s="239">
        <f t="shared" ca="1" si="119"/>
        <v>2.7146876395334609E-2</v>
      </c>
    </row>
    <row r="6851" spans="7:8" x14ac:dyDescent="0.3">
      <c r="G6851" s="35">
        <v>6849</v>
      </c>
      <c r="H6851" s="239">
        <f t="shared" ca="1" si="119"/>
        <v>6.2466068066088104E-4</v>
      </c>
    </row>
    <row r="6852" spans="7:8" x14ac:dyDescent="0.3">
      <c r="G6852" s="35">
        <v>6850</v>
      </c>
      <c r="H6852" s="239">
        <f t="shared" ref="H6852:H6915" ca="1" si="120">_xlfn.NORM.INV(RAND(),N$5,N$6)</f>
        <v>1.3530309296769998E-2</v>
      </c>
    </row>
    <row r="6853" spans="7:8" x14ac:dyDescent="0.3">
      <c r="G6853" s="35">
        <v>6851</v>
      </c>
      <c r="H6853" s="239">
        <f t="shared" ca="1" si="120"/>
        <v>-3.4610745987403518E-2</v>
      </c>
    </row>
    <row r="6854" spans="7:8" x14ac:dyDescent="0.3">
      <c r="G6854" s="35">
        <v>6852</v>
      </c>
      <c r="H6854" s="239">
        <f t="shared" ca="1" si="120"/>
        <v>4.978600785658386E-2</v>
      </c>
    </row>
    <row r="6855" spans="7:8" x14ac:dyDescent="0.3">
      <c r="G6855" s="35">
        <v>6853</v>
      </c>
      <c r="H6855" s="239">
        <f t="shared" ca="1" si="120"/>
        <v>-1.7987441282642326E-2</v>
      </c>
    </row>
    <row r="6856" spans="7:8" x14ac:dyDescent="0.3">
      <c r="G6856" s="35">
        <v>6854</v>
      </c>
      <c r="H6856" s="239">
        <f t="shared" ca="1" si="120"/>
        <v>-4.2494928394515789E-2</v>
      </c>
    </row>
    <row r="6857" spans="7:8" x14ac:dyDescent="0.3">
      <c r="G6857" s="35">
        <v>6855</v>
      </c>
      <c r="H6857" s="239">
        <f t="shared" ca="1" si="120"/>
        <v>-3.2205198352190482E-2</v>
      </c>
    </row>
    <row r="6858" spans="7:8" x14ac:dyDescent="0.3">
      <c r="G6858" s="35">
        <v>6856</v>
      </c>
      <c r="H6858" s="239">
        <f t="shared" ca="1" si="120"/>
        <v>1.6077042053548971E-2</v>
      </c>
    </row>
    <row r="6859" spans="7:8" x14ac:dyDescent="0.3">
      <c r="G6859" s="35">
        <v>6857</v>
      </c>
      <c r="H6859" s="239">
        <f t="shared" ca="1" si="120"/>
        <v>-2.2451740119762746E-2</v>
      </c>
    </row>
    <row r="6860" spans="7:8" x14ac:dyDescent="0.3">
      <c r="G6860" s="35">
        <v>6858</v>
      </c>
      <c r="H6860" s="239">
        <f t="shared" ca="1" si="120"/>
        <v>-2.1637190569349849E-2</v>
      </c>
    </row>
    <row r="6861" spans="7:8" x14ac:dyDescent="0.3">
      <c r="G6861" s="35">
        <v>6859</v>
      </c>
      <c r="H6861" s="239">
        <f t="shared" ca="1" si="120"/>
        <v>-4.0552871900132917E-2</v>
      </c>
    </row>
    <row r="6862" spans="7:8" x14ac:dyDescent="0.3">
      <c r="G6862" s="35">
        <v>6860</v>
      </c>
      <c r="H6862" s="239">
        <f t="shared" ca="1" si="120"/>
        <v>-3.6274669135663833E-3</v>
      </c>
    </row>
    <row r="6863" spans="7:8" x14ac:dyDescent="0.3">
      <c r="G6863" s="35">
        <v>6861</v>
      </c>
      <c r="H6863" s="239">
        <f t="shared" ca="1" si="120"/>
        <v>2.3282873411606484E-2</v>
      </c>
    </row>
    <row r="6864" spans="7:8" x14ac:dyDescent="0.3">
      <c r="G6864" s="35">
        <v>6862</v>
      </c>
      <c r="H6864" s="239">
        <f t="shared" ca="1" si="120"/>
        <v>-5.5486985503468256E-2</v>
      </c>
    </row>
    <row r="6865" spans="7:8" x14ac:dyDescent="0.3">
      <c r="G6865" s="35">
        <v>6863</v>
      </c>
      <c r="H6865" s="239">
        <f t="shared" ca="1" si="120"/>
        <v>-2.4843937234317283E-3</v>
      </c>
    </row>
    <row r="6866" spans="7:8" x14ac:dyDescent="0.3">
      <c r="G6866" s="35">
        <v>6864</v>
      </c>
      <c r="H6866" s="239">
        <f t="shared" ca="1" si="120"/>
        <v>-2.0711949153310545E-2</v>
      </c>
    </row>
    <row r="6867" spans="7:8" x14ac:dyDescent="0.3">
      <c r="G6867" s="35">
        <v>6865</v>
      </c>
      <c r="H6867" s="239">
        <f t="shared" ca="1" si="120"/>
        <v>-4.1192932523384122E-2</v>
      </c>
    </row>
    <row r="6868" spans="7:8" x14ac:dyDescent="0.3">
      <c r="G6868" s="35">
        <v>6866</v>
      </c>
      <c r="H6868" s="239">
        <f t="shared" ca="1" si="120"/>
        <v>9.5551142718812709E-3</v>
      </c>
    </row>
    <row r="6869" spans="7:8" x14ac:dyDescent="0.3">
      <c r="G6869" s="35">
        <v>6867</v>
      </c>
      <c r="H6869" s="239">
        <f t="shared" ca="1" si="120"/>
        <v>-4.9295417166434145E-2</v>
      </c>
    </row>
    <row r="6870" spans="7:8" x14ac:dyDescent="0.3">
      <c r="G6870" s="35">
        <v>6868</v>
      </c>
      <c r="H6870" s="239">
        <f t="shared" ca="1" si="120"/>
        <v>6.6619988584511181E-2</v>
      </c>
    </row>
    <row r="6871" spans="7:8" x14ac:dyDescent="0.3">
      <c r="G6871" s="35">
        <v>6869</v>
      </c>
      <c r="H6871" s="239">
        <f t="shared" ca="1" si="120"/>
        <v>-1.3937341064248692E-2</v>
      </c>
    </row>
    <row r="6872" spans="7:8" x14ac:dyDescent="0.3">
      <c r="G6872" s="35">
        <v>6870</v>
      </c>
      <c r="H6872" s="239">
        <f t="shared" ca="1" si="120"/>
        <v>1.1708821471782444E-2</v>
      </c>
    </row>
    <row r="6873" spans="7:8" x14ac:dyDescent="0.3">
      <c r="G6873" s="35">
        <v>6871</v>
      </c>
      <c r="H6873" s="239">
        <f t="shared" ca="1" si="120"/>
        <v>-3.1805787789712221E-2</v>
      </c>
    </row>
    <row r="6874" spans="7:8" x14ac:dyDescent="0.3">
      <c r="G6874" s="35">
        <v>6872</v>
      </c>
      <c r="H6874" s="239">
        <f t="shared" ca="1" si="120"/>
        <v>6.1408847266101437E-3</v>
      </c>
    </row>
    <row r="6875" spans="7:8" x14ac:dyDescent="0.3">
      <c r="G6875" s="35">
        <v>6873</v>
      </c>
      <c r="H6875" s="239">
        <f t="shared" ca="1" si="120"/>
        <v>6.5161790661789218E-2</v>
      </c>
    </row>
    <row r="6876" spans="7:8" x14ac:dyDescent="0.3">
      <c r="G6876" s="35">
        <v>6874</v>
      </c>
      <c r="H6876" s="239">
        <f t="shared" ca="1" si="120"/>
        <v>-7.8571809616315158E-4</v>
      </c>
    </row>
    <row r="6877" spans="7:8" x14ac:dyDescent="0.3">
      <c r="G6877" s="35">
        <v>6875</v>
      </c>
      <c r="H6877" s="239">
        <f t="shared" ca="1" si="120"/>
        <v>8.4149797684362551E-2</v>
      </c>
    </row>
    <row r="6878" spans="7:8" x14ac:dyDescent="0.3">
      <c r="G6878" s="35">
        <v>6876</v>
      </c>
      <c r="H6878" s="239">
        <f t="shared" ca="1" si="120"/>
        <v>-2.6653483686853535E-2</v>
      </c>
    </row>
    <row r="6879" spans="7:8" x14ac:dyDescent="0.3">
      <c r="G6879" s="35">
        <v>6877</v>
      </c>
      <c r="H6879" s="239">
        <f t="shared" ca="1" si="120"/>
        <v>6.1789392311858586E-2</v>
      </c>
    </row>
    <row r="6880" spans="7:8" x14ac:dyDescent="0.3">
      <c r="G6880" s="35">
        <v>6878</v>
      </c>
      <c r="H6880" s="239">
        <f t="shared" ca="1" si="120"/>
        <v>-2.5783732936549755E-2</v>
      </c>
    </row>
    <row r="6881" spans="7:8" x14ac:dyDescent="0.3">
      <c r="G6881" s="35">
        <v>6879</v>
      </c>
      <c r="H6881" s="239">
        <f t="shared" ca="1" si="120"/>
        <v>6.2246496368545755E-2</v>
      </c>
    </row>
    <row r="6882" spans="7:8" x14ac:dyDescent="0.3">
      <c r="G6882" s="35">
        <v>6880</v>
      </c>
      <c r="H6882" s="239">
        <f t="shared" ca="1" si="120"/>
        <v>3.6023197528138984E-2</v>
      </c>
    </row>
    <row r="6883" spans="7:8" x14ac:dyDescent="0.3">
      <c r="G6883" s="35">
        <v>6881</v>
      </c>
      <c r="H6883" s="239">
        <f t="shared" ca="1" si="120"/>
        <v>-1.0726119742573727E-2</v>
      </c>
    </row>
    <row r="6884" spans="7:8" x14ac:dyDescent="0.3">
      <c r="G6884" s="35">
        <v>6882</v>
      </c>
      <c r="H6884" s="239">
        <f t="shared" ca="1" si="120"/>
        <v>5.9182243712185001E-2</v>
      </c>
    </row>
    <row r="6885" spans="7:8" x14ac:dyDescent="0.3">
      <c r="G6885" s="35">
        <v>6883</v>
      </c>
      <c r="H6885" s="239">
        <f t="shared" ca="1" si="120"/>
        <v>5.4473594542892717E-2</v>
      </c>
    </row>
    <row r="6886" spans="7:8" x14ac:dyDescent="0.3">
      <c r="G6886" s="35">
        <v>6884</v>
      </c>
      <c r="H6886" s="239">
        <f t="shared" ca="1" si="120"/>
        <v>-5.4263286871068829E-2</v>
      </c>
    </row>
    <row r="6887" spans="7:8" x14ac:dyDescent="0.3">
      <c r="G6887" s="35">
        <v>6885</v>
      </c>
      <c r="H6887" s="239">
        <f t="shared" ca="1" si="120"/>
        <v>-7.9494034059847812E-3</v>
      </c>
    </row>
    <row r="6888" spans="7:8" x14ac:dyDescent="0.3">
      <c r="G6888" s="35">
        <v>6886</v>
      </c>
      <c r="H6888" s="239">
        <f t="shared" ca="1" si="120"/>
        <v>-8.8477197856603705E-3</v>
      </c>
    </row>
    <row r="6889" spans="7:8" x14ac:dyDescent="0.3">
      <c r="G6889" s="35">
        <v>6887</v>
      </c>
      <c r="H6889" s="239">
        <f t="shared" ca="1" si="120"/>
        <v>6.2916688227724771E-3</v>
      </c>
    </row>
    <row r="6890" spans="7:8" x14ac:dyDescent="0.3">
      <c r="G6890" s="35">
        <v>6888</v>
      </c>
      <c r="H6890" s="239">
        <f t="shared" ca="1" si="120"/>
        <v>9.8212168150892537E-3</v>
      </c>
    </row>
    <row r="6891" spans="7:8" x14ac:dyDescent="0.3">
      <c r="G6891" s="35">
        <v>6889</v>
      </c>
      <c r="H6891" s="239">
        <f t="shared" ca="1" si="120"/>
        <v>1.8419605571835217E-2</v>
      </c>
    </row>
    <row r="6892" spans="7:8" x14ac:dyDescent="0.3">
      <c r="G6892" s="35">
        <v>6890</v>
      </c>
      <c r="H6892" s="239">
        <f t="shared" ca="1" si="120"/>
        <v>-5.5434962399215229E-3</v>
      </c>
    </row>
    <row r="6893" spans="7:8" x14ac:dyDescent="0.3">
      <c r="G6893" s="35">
        <v>6891</v>
      </c>
      <c r="H6893" s="239">
        <f t="shared" ca="1" si="120"/>
        <v>-2.4077953722857468E-3</v>
      </c>
    </row>
    <row r="6894" spans="7:8" x14ac:dyDescent="0.3">
      <c r="G6894" s="35">
        <v>6892</v>
      </c>
      <c r="H6894" s="239">
        <f t="shared" ca="1" si="120"/>
        <v>-4.257882891382124E-2</v>
      </c>
    </row>
    <row r="6895" spans="7:8" x14ac:dyDescent="0.3">
      <c r="G6895" s="35">
        <v>6893</v>
      </c>
      <c r="H6895" s="239">
        <f t="shared" ca="1" si="120"/>
        <v>2.1897274372550464E-2</v>
      </c>
    </row>
    <row r="6896" spans="7:8" x14ac:dyDescent="0.3">
      <c r="G6896" s="35">
        <v>6894</v>
      </c>
      <c r="H6896" s="239">
        <f t="shared" ca="1" si="120"/>
        <v>2.2682953297711486E-2</v>
      </c>
    </row>
    <row r="6897" spans="7:8" x14ac:dyDescent="0.3">
      <c r="G6897" s="35">
        <v>6895</v>
      </c>
      <c r="H6897" s="239">
        <f t="shared" ca="1" si="120"/>
        <v>-3.9223100803663688E-2</v>
      </c>
    </row>
    <row r="6898" spans="7:8" x14ac:dyDescent="0.3">
      <c r="G6898" s="35">
        <v>6896</v>
      </c>
      <c r="H6898" s="239">
        <f t="shared" ca="1" si="120"/>
        <v>-1.4752334606296009E-2</v>
      </c>
    </row>
    <row r="6899" spans="7:8" x14ac:dyDescent="0.3">
      <c r="G6899" s="35">
        <v>6897</v>
      </c>
      <c r="H6899" s="239">
        <f t="shared" ca="1" si="120"/>
        <v>-2.1544065704032018E-2</v>
      </c>
    </row>
    <row r="6900" spans="7:8" x14ac:dyDescent="0.3">
      <c r="G6900" s="35">
        <v>6898</v>
      </c>
      <c r="H6900" s="239">
        <f t="shared" ca="1" si="120"/>
        <v>4.2228365197593334E-2</v>
      </c>
    </row>
    <row r="6901" spans="7:8" x14ac:dyDescent="0.3">
      <c r="G6901" s="35">
        <v>6899</v>
      </c>
      <c r="H6901" s="239">
        <f t="shared" ca="1" si="120"/>
        <v>-1.151447743725623E-2</v>
      </c>
    </row>
    <row r="6902" spans="7:8" x14ac:dyDescent="0.3">
      <c r="G6902" s="35">
        <v>6900</v>
      </c>
      <c r="H6902" s="239">
        <f t="shared" ca="1" si="120"/>
        <v>-4.3621681890071366E-2</v>
      </c>
    </row>
    <row r="6903" spans="7:8" x14ac:dyDescent="0.3">
      <c r="G6903" s="35">
        <v>6901</v>
      </c>
      <c r="H6903" s="239">
        <f t="shared" ca="1" si="120"/>
        <v>-2.8221494909832848E-2</v>
      </c>
    </row>
    <row r="6904" spans="7:8" x14ac:dyDescent="0.3">
      <c r="G6904" s="35">
        <v>6902</v>
      </c>
      <c r="H6904" s="239">
        <f t="shared" ca="1" si="120"/>
        <v>-2.1783311732613435E-2</v>
      </c>
    </row>
    <row r="6905" spans="7:8" x14ac:dyDescent="0.3">
      <c r="G6905" s="35">
        <v>6903</v>
      </c>
      <c r="H6905" s="239">
        <f t="shared" ca="1" si="120"/>
        <v>2.4370966295441101E-3</v>
      </c>
    </row>
    <row r="6906" spans="7:8" x14ac:dyDescent="0.3">
      <c r="G6906" s="35">
        <v>6904</v>
      </c>
      <c r="H6906" s="239">
        <f t="shared" ca="1" si="120"/>
        <v>2.2664575150833182E-2</v>
      </c>
    </row>
    <row r="6907" spans="7:8" x14ac:dyDescent="0.3">
      <c r="G6907" s="35">
        <v>6905</v>
      </c>
      <c r="H6907" s="239">
        <f t="shared" ca="1" si="120"/>
        <v>2.1860827774926671E-2</v>
      </c>
    </row>
    <row r="6908" spans="7:8" x14ac:dyDescent="0.3">
      <c r="G6908" s="35">
        <v>6906</v>
      </c>
      <c r="H6908" s="239">
        <f t="shared" ca="1" si="120"/>
        <v>5.7821050837712253E-2</v>
      </c>
    </row>
    <row r="6909" spans="7:8" x14ac:dyDescent="0.3">
      <c r="G6909" s="35">
        <v>6907</v>
      </c>
      <c r="H6909" s="239">
        <f t="shared" ca="1" si="120"/>
        <v>-2.7495407211710364E-2</v>
      </c>
    </row>
    <row r="6910" spans="7:8" x14ac:dyDescent="0.3">
      <c r="G6910" s="35">
        <v>6908</v>
      </c>
      <c r="H6910" s="239">
        <f t="shared" ca="1" si="120"/>
        <v>-2.3373888026814709E-2</v>
      </c>
    </row>
    <row r="6911" spans="7:8" x14ac:dyDescent="0.3">
      <c r="G6911" s="35">
        <v>6909</v>
      </c>
      <c r="H6911" s="239">
        <f t="shared" ca="1" si="120"/>
        <v>2.2738878061552874E-2</v>
      </c>
    </row>
    <row r="6912" spans="7:8" x14ac:dyDescent="0.3">
      <c r="G6912" s="35">
        <v>6910</v>
      </c>
      <c r="H6912" s="239">
        <f t="shared" ca="1" si="120"/>
        <v>2.7988055742040011E-2</v>
      </c>
    </row>
    <row r="6913" spans="7:8" x14ac:dyDescent="0.3">
      <c r="G6913" s="35">
        <v>6911</v>
      </c>
      <c r="H6913" s="239">
        <f t="shared" ca="1" si="120"/>
        <v>2.2873406795487442E-2</v>
      </c>
    </row>
    <row r="6914" spans="7:8" x14ac:dyDescent="0.3">
      <c r="G6914" s="35">
        <v>6912</v>
      </c>
      <c r="H6914" s="239">
        <f t="shared" ca="1" si="120"/>
        <v>7.3932823166028255E-2</v>
      </c>
    </row>
    <row r="6915" spans="7:8" x14ac:dyDescent="0.3">
      <c r="G6915" s="35">
        <v>6913</v>
      </c>
      <c r="H6915" s="239">
        <f t="shared" ca="1" si="120"/>
        <v>1.3356740842995162E-2</v>
      </c>
    </row>
    <row r="6916" spans="7:8" x14ac:dyDescent="0.3">
      <c r="G6916" s="35">
        <v>6914</v>
      </c>
      <c r="H6916" s="239">
        <f t="shared" ref="H6916:H6979" ca="1" si="121">_xlfn.NORM.INV(RAND(),N$5,N$6)</f>
        <v>4.1569945530210879E-2</v>
      </c>
    </row>
    <row r="6917" spans="7:8" x14ac:dyDescent="0.3">
      <c r="G6917" s="35">
        <v>6915</v>
      </c>
      <c r="H6917" s="239">
        <f t="shared" ca="1" si="121"/>
        <v>1.2794416859650552E-2</v>
      </c>
    </row>
    <row r="6918" spans="7:8" x14ac:dyDescent="0.3">
      <c r="G6918" s="35">
        <v>6916</v>
      </c>
      <c r="H6918" s="239">
        <f t="shared" ca="1" si="121"/>
        <v>2.7738067722359431E-2</v>
      </c>
    </row>
    <row r="6919" spans="7:8" x14ac:dyDescent="0.3">
      <c r="G6919" s="35">
        <v>6917</v>
      </c>
      <c r="H6919" s="239">
        <f t="shared" ca="1" si="121"/>
        <v>-5.9276237448212907E-2</v>
      </c>
    </row>
    <row r="6920" spans="7:8" x14ac:dyDescent="0.3">
      <c r="G6920" s="35">
        <v>6918</v>
      </c>
      <c r="H6920" s="239">
        <f t="shared" ca="1" si="121"/>
        <v>8.970747995210776E-3</v>
      </c>
    </row>
    <row r="6921" spans="7:8" x14ac:dyDescent="0.3">
      <c r="G6921" s="35">
        <v>6919</v>
      </c>
      <c r="H6921" s="239">
        <f t="shared" ca="1" si="121"/>
        <v>9.588072373544268E-2</v>
      </c>
    </row>
    <row r="6922" spans="7:8" x14ac:dyDescent="0.3">
      <c r="G6922" s="35">
        <v>6920</v>
      </c>
      <c r="H6922" s="239">
        <f t="shared" ca="1" si="121"/>
        <v>-6.0659038059156919E-3</v>
      </c>
    </row>
    <row r="6923" spans="7:8" x14ac:dyDescent="0.3">
      <c r="G6923" s="35">
        <v>6921</v>
      </c>
      <c r="H6923" s="239">
        <f t="shared" ca="1" si="121"/>
        <v>-1.8675232254460567E-2</v>
      </c>
    </row>
    <row r="6924" spans="7:8" x14ac:dyDescent="0.3">
      <c r="G6924" s="35">
        <v>6922</v>
      </c>
      <c r="H6924" s="239">
        <f t="shared" ca="1" si="121"/>
        <v>1.7142877571930247E-2</v>
      </c>
    </row>
    <row r="6925" spans="7:8" x14ac:dyDescent="0.3">
      <c r="G6925" s="35">
        <v>6923</v>
      </c>
      <c r="H6925" s="239">
        <f t="shared" ca="1" si="121"/>
        <v>-2.0505872600438756E-2</v>
      </c>
    </row>
    <row r="6926" spans="7:8" x14ac:dyDescent="0.3">
      <c r="G6926" s="35">
        <v>6924</v>
      </c>
      <c r="H6926" s="239">
        <f t="shared" ca="1" si="121"/>
        <v>-4.5325536875762566E-2</v>
      </c>
    </row>
    <row r="6927" spans="7:8" x14ac:dyDescent="0.3">
      <c r="G6927" s="35">
        <v>6925</v>
      </c>
      <c r="H6927" s="239">
        <f t="shared" ca="1" si="121"/>
        <v>-3.0524565080159164E-2</v>
      </c>
    </row>
    <row r="6928" spans="7:8" x14ac:dyDescent="0.3">
      <c r="G6928" s="35">
        <v>6926</v>
      </c>
      <c r="H6928" s="239">
        <f t="shared" ca="1" si="121"/>
        <v>-3.1016957414057012E-2</v>
      </c>
    </row>
    <row r="6929" spans="7:8" x14ac:dyDescent="0.3">
      <c r="G6929" s="35">
        <v>6927</v>
      </c>
      <c r="H6929" s="239">
        <f t="shared" ca="1" si="121"/>
        <v>1.1294189907907707E-2</v>
      </c>
    </row>
    <row r="6930" spans="7:8" x14ac:dyDescent="0.3">
      <c r="G6930" s="35">
        <v>6928</v>
      </c>
      <c r="H6930" s="239">
        <f t="shared" ca="1" si="121"/>
        <v>-2.7852397147304767E-2</v>
      </c>
    </row>
    <row r="6931" spans="7:8" x14ac:dyDescent="0.3">
      <c r="G6931" s="35">
        <v>6929</v>
      </c>
      <c r="H6931" s="239">
        <f t="shared" ca="1" si="121"/>
        <v>1.3601231017547438E-2</v>
      </c>
    </row>
    <row r="6932" spans="7:8" x14ac:dyDescent="0.3">
      <c r="G6932" s="35">
        <v>6930</v>
      </c>
      <c r="H6932" s="239">
        <f t="shared" ca="1" si="121"/>
        <v>-1.034425380902582E-2</v>
      </c>
    </row>
    <row r="6933" spans="7:8" x14ac:dyDescent="0.3">
      <c r="G6933" s="35">
        <v>6931</v>
      </c>
      <c r="H6933" s="239">
        <f t="shared" ca="1" si="121"/>
        <v>-2.5644151018228537E-2</v>
      </c>
    </row>
    <row r="6934" spans="7:8" x14ac:dyDescent="0.3">
      <c r="G6934" s="35">
        <v>6932</v>
      </c>
      <c r="H6934" s="239">
        <f t="shared" ca="1" si="121"/>
        <v>1.1866445499734878E-2</v>
      </c>
    </row>
    <row r="6935" spans="7:8" x14ac:dyDescent="0.3">
      <c r="G6935" s="35">
        <v>6933</v>
      </c>
      <c r="H6935" s="239">
        <f t="shared" ca="1" si="121"/>
        <v>5.8205610699985533E-2</v>
      </c>
    </row>
    <row r="6936" spans="7:8" x14ac:dyDescent="0.3">
      <c r="G6936" s="35">
        <v>6934</v>
      </c>
      <c r="H6936" s="239">
        <f t="shared" ca="1" si="121"/>
        <v>3.9176807105902156E-2</v>
      </c>
    </row>
    <row r="6937" spans="7:8" x14ac:dyDescent="0.3">
      <c r="G6937" s="35">
        <v>6935</v>
      </c>
      <c r="H6937" s="239">
        <f t="shared" ca="1" si="121"/>
        <v>-5.2409248649480843E-2</v>
      </c>
    </row>
    <row r="6938" spans="7:8" x14ac:dyDescent="0.3">
      <c r="G6938" s="35">
        <v>6936</v>
      </c>
      <c r="H6938" s="239">
        <f t="shared" ca="1" si="121"/>
        <v>5.4467353963507607E-3</v>
      </c>
    </row>
    <row r="6939" spans="7:8" x14ac:dyDescent="0.3">
      <c r="G6939" s="35">
        <v>6937</v>
      </c>
      <c r="H6939" s="239">
        <f t="shared" ca="1" si="121"/>
        <v>9.0815083516761382E-3</v>
      </c>
    </row>
    <row r="6940" spans="7:8" x14ac:dyDescent="0.3">
      <c r="G6940" s="35">
        <v>6938</v>
      </c>
      <c r="H6940" s="239">
        <f t="shared" ca="1" si="121"/>
        <v>6.5307617337179255E-2</v>
      </c>
    </row>
    <row r="6941" spans="7:8" x14ac:dyDescent="0.3">
      <c r="G6941" s="35">
        <v>6939</v>
      </c>
      <c r="H6941" s="239">
        <f t="shared" ca="1" si="121"/>
        <v>-3.927041761741451E-2</v>
      </c>
    </row>
    <row r="6942" spans="7:8" x14ac:dyDescent="0.3">
      <c r="G6942" s="35">
        <v>6940</v>
      </c>
      <c r="H6942" s="239">
        <f t="shared" ca="1" si="121"/>
        <v>7.4279154811622297E-2</v>
      </c>
    </row>
    <row r="6943" spans="7:8" x14ac:dyDescent="0.3">
      <c r="G6943" s="35">
        <v>6941</v>
      </c>
      <c r="H6943" s="239">
        <f t="shared" ca="1" si="121"/>
        <v>-4.1026759224844448E-3</v>
      </c>
    </row>
    <row r="6944" spans="7:8" x14ac:dyDescent="0.3">
      <c r="G6944" s="35">
        <v>6942</v>
      </c>
      <c r="H6944" s="239">
        <f t="shared" ca="1" si="121"/>
        <v>1.7185440768178132E-3</v>
      </c>
    </row>
    <row r="6945" spans="7:8" x14ac:dyDescent="0.3">
      <c r="G6945" s="35">
        <v>6943</v>
      </c>
      <c r="H6945" s="239">
        <f t="shared" ca="1" si="121"/>
        <v>-3.0918827315543632E-2</v>
      </c>
    </row>
    <row r="6946" spans="7:8" x14ac:dyDescent="0.3">
      <c r="G6946" s="35">
        <v>6944</v>
      </c>
      <c r="H6946" s="239">
        <f t="shared" ca="1" si="121"/>
        <v>0.10300384882062445</v>
      </c>
    </row>
    <row r="6947" spans="7:8" x14ac:dyDescent="0.3">
      <c r="G6947" s="35">
        <v>6945</v>
      </c>
      <c r="H6947" s="239">
        <f t="shared" ca="1" si="121"/>
        <v>1.8906154515746802E-4</v>
      </c>
    </row>
    <row r="6948" spans="7:8" x14ac:dyDescent="0.3">
      <c r="G6948" s="35">
        <v>6946</v>
      </c>
      <c r="H6948" s="239">
        <f t="shared" ca="1" si="121"/>
        <v>-2.2566978193266853E-4</v>
      </c>
    </row>
    <row r="6949" spans="7:8" x14ac:dyDescent="0.3">
      <c r="G6949" s="35">
        <v>6947</v>
      </c>
      <c r="H6949" s="239">
        <f t="shared" ca="1" si="121"/>
        <v>-3.1560717309526039E-3</v>
      </c>
    </row>
    <row r="6950" spans="7:8" x14ac:dyDescent="0.3">
      <c r="G6950" s="35">
        <v>6948</v>
      </c>
      <c r="H6950" s="239">
        <f t="shared" ca="1" si="121"/>
        <v>-1.3268512331119496E-2</v>
      </c>
    </row>
    <row r="6951" spans="7:8" x14ac:dyDescent="0.3">
      <c r="G6951" s="35">
        <v>6949</v>
      </c>
      <c r="H6951" s="239">
        <f t="shared" ca="1" si="121"/>
        <v>-1.1920073888465638E-2</v>
      </c>
    </row>
    <row r="6952" spans="7:8" x14ac:dyDescent="0.3">
      <c r="G6952" s="35">
        <v>6950</v>
      </c>
      <c r="H6952" s="239">
        <f t="shared" ca="1" si="121"/>
        <v>4.6419481047724979E-3</v>
      </c>
    </row>
    <row r="6953" spans="7:8" x14ac:dyDescent="0.3">
      <c r="G6953" s="35">
        <v>6951</v>
      </c>
      <c r="H6953" s="239">
        <f t="shared" ca="1" si="121"/>
        <v>-2.2258962598796436E-3</v>
      </c>
    </row>
    <row r="6954" spans="7:8" x14ac:dyDescent="0.3">
      <c r="G6954" s="35">
        <v>6952</v>
      </c>
      <c r="H6954" s="239">
        <f t="shared" ca="1" si="121"/>
        <v>1.6442435072421827E-2</v>
      </c>
    </row>
    <row r="6955" spans="7:8" x14ac:dyDescent="0.3">
      <c r="G6955" s="35">
        <v>6953</v>
      </c>
      <c r="H6955" s="239">
        <f t="shared" ca="1" si="121"/>
        <v>-2.8194817622722142E-2</v>
      </c>
    </row>
    <row r="6956" spans="7:8" x14ac:dyDescent="0.3">
      <c r="G6956" s="35">
        <v>6954</v>
      </c>
      <c r="H6956" s="239">
        <f t="shared" ca="1" si="121"/>
        <v>-1.7534673758420459E-2</v>
      </c>
    </row>
    <row r="6957" spans="7:8" x14ac:dyDescent="0.3">
      <c r="G6957" s="35">
        <v>6955</v>
      </c>
      <c r="H6957" s="239">
        <f t="shared" ca="1" si="121"/>
        <v>-2.0044141105607819E-2</v>
      </c>
    </row>
    <row r="6958" spans="7:8" x14ac:dyDescent="0.3">
      <c r="G6958" s="35">
        <v>6956</v>
      </c>
      <c r="H6958" s="239">
        <f t="shared" ca="1" si="121"/>
        <v>-1.440018659618001E-2</v>
      </c>
    </row>
    <row r="6959" spans="7:8" x14ac:dyDescent="0.3">
      <c r="G6959" s="35">
        <v>6957</v>
      </c>
      <c r="H6959" s="239">
        <f t="shared" ca="1" si="121"/>
        <v>2.6121935848900961E-3</v>
      </c>
    </row>
    <row r="6960" spans="7:8" x14ac:dyDescent="0.3">
      <c r="G6960" s="35">
        <v>6958</v>
      </c>
      <c r="H6960" s="239">
        <f t="shared" ca="1" si="121"/>
        <v>2.5909540342571175E-2</v>
      </c>
    </row>
    <row r="6961" spans="7:8" x14ac:dyDescent="0.3">
      <c r="G6961" s="35">
        <v>6959</v>
      </c>
      <c r="H6961" s="239">
        <f t="shared" ca="1" si="121"/>
        <v>5.1474760598615943E-2</v>
      </c>
    </row>
    <row r="6962" spans="7:8" x14ac:dyDescent="0.3">
      <c r="G6962" s="35">
        <v>6960</v>
      </c>
      <c r="H6962" s="239">
        <f t="shared" ca="1" si="121"/>
        <v>-3.5366416230581094E-2</v>
      </c>
    </row>
    <row r="6963" spans="7:8" x14ac:dyDescent="0.3">
      <c r="G6963" s="35">
        <v>6961</v>
      </c>
      <c r="H6963" s="239">
        <f t="shared" ca="1" si="121"/>
        <v>-4.8206940235957688E-2</v>
      </c>
    </row>
    <row r="6964" spans="7:8" x14ac:dyDescent="0.3">
      <c r="G6964" s="35">
        <v>6962</v>
      </c>
      <c r="H6964" s="239">
        <f t="shared" ca="1" si="121"/>
        <v>5.6460959527540544E-2</v>
      </c>
    </row>
    <row r="6965" spans="7:8" x14ac:dyDescent="0.3">
      <c r="G6965" s="35">
        <v>6963</v>
      </c>
      <c r="H6965" s="239">
        <f t="shared" ca="1" si="121"/>
        <v>-2.4379935620550842E-2</v>
      </c>
    </row>
    <row r="6966" spans="7:8" x14ac:dyDescent="0.3">
      <c r="G6966" s="35">
        <v>6964</v>
      </c>
      <c r="H6966" s="239">
        <f t="shared" ca="1" si="121"/>
        <v>-1.5525723150604107E-2</v>
      </c>
    </row>
    <row r="6967" spans="7:8" x14ac:dyDescent="0.3">
      <c r="G6967" s="35">
        <v>6965</v>
      </c>
      <c r="H6967" s="239">
        <f t="shared" ca="1" si="121"/>
        <v>4.7179998113723427E-2</v>
      </c>
    </row>
    <row r="6968" spans="7:8" x14ac:dyDescent="0.3">
      <c r="G6968" s="35">
        <v>6966</v>
      </c>
      <c r="H6968" s="239">
        <f t="shared" ca="1" si="121"/>
        <v>3.5403474920053309E-2</v>
      </c>
    </row>
    <row r="6969" spans="7:8" x14ac:dyDescent="0.3">
      <c r="G6969" s="35">
        <v>6967</v>
      </c>
      <c r="H6969" s="239">
        <f t="shared" ca="1" si="121"/>
        <v>-3.2635230826633131E-2</v>
      </c>
    </row>
    <row r="6970" spans="7:8" x14ac:dyDescent="0.3">
      <c r="G6970" s="35">
        <v>6968</v>
      </c>
      <c r="H6970" s="239">
        <f t="shared" ca="1" si="121"/>
        <v>-1.9795714385018297E-2</v>
      </c>
    </row>
    <row r="6971" spans="7:8" x14ac:dyDescent="0.3">
      <c r="G6971" s="35">
        <v>6969</v>
      </c>
      <c r="H6971" s="239">
        <f t="shared" ca="1" si="121"/>
        <v>-1.608523746339717E-2</v>
      </c>
    </row>
    <row r="6972" spans="7:8" x14ac:dyDescent="0.3">
      <c r="G6972" s="35">
        <v>6970</v>
      </c>
      <c r="H6972" s="239">
        <f t="shared" ca="1" si="121"/>
        <v>6.4812159434406006E-4</v>
      </c>
    </row>
    <row r="6973" spans="7:8" x14ac:dyDescent="0.3">
      <c r="G6973" s="35">
        <v>6971</v>
      </c>
      <c r="H6973" s="239">
        <f t="shared" ca="1" si="121"/>
        <v>-1.4232285106517549E-2</v>
      </c>
    </row>
    <row r="6974" spans="7:8" x14ac:dyDescent="0.3">
      <c r="G6974" s="35">
        <v>6972</v>
      </c>
      <c r="H6974" s="239">
        <f t="shared" ca="1" si="121"/>
        <v>4.4551743804928892E-2</v>
      </c>
    </row>
    <row r="6975" spans="7:8" x14ac:dyDescent="0.3">
      <c r="G6975" s="35">
        <v>6973</v>
      </c>
      <c r="H6975" s="239">
        <f t="shared" ca="1" si="121"/>
        <v>-4.0208942630525811E-3</v>
      </c>
    </row>
    <row r="6976" spans="7:8" x14ac:dyDescent="0.3">
      <c r="G6976" s="35">
        <v>6974</v>
      </c>
      <c r="H6976" s="239">
        <f t="shared" ca="1" si="121"/>
        <v>3.7180387365231111E-3</v>
      </c>
    </row>
    <row r="6977" spans="7:8" x14ac:dyDescent="0.3">
      <c r="G6977" s="35">
        <v>6975</v>
      </c>
      <c r="H6977" s="239">
        <f t="shared" ca="1" si="121"/>
        <v>3.1797026774593451E-2</v>
      </c>
    </row>
    <row r="6978" spans="7:8" x14ac:dyDescent="0.3">
      <c r="G6978" s="35">
        <v>6976</v>
      </c>
      <c r="H6978" s="239">
        <f t="shared" ca="1" si="121"/>
        <v>1.5484943797299706E-3</v>
      </c>
    </row>
    <row r="6979" spans="7:8" x14ac:dyDescent="0.3">
      <c r="G6979" s="35">
        <v>6977</v>
      </c>
      <c r="H6979" s="239">
        <f t="shared" ca="1" si="121"/>
        <v>8.8599512499554986E-3</v>
      </c>
    </row>
    <row r="6980" spans="7:8" x14ac:dyDescent="0.3">
      <c r="G6980" s="35">
        <v>6978</v>
      </c>
      <c r="H6980" s="239">
        <f t="shared" ref="H6980:H7043" ca="1" si="122">_xlfn.NORM.INV(RAND(),N$5,N$6)</f>
        <v>1.7615524148639684E-2</v>
      </c>
    </row>
    <row r="6981" spans="7:8" x14ac:dyDescent="0.3">
      <c r="G6981" s="35">
        <v>6979</v>
      </c>
      <c r="H6981" s="239">
        <f t="shared" ca="1" si="122"/>
        <v>3.3559931938992336E-2</v>
      </c>
    </row>
    <row r="6982" spans="7:8" x14ac:dyDescent="0.3">
      <c r="G6982" s="35">
        <v>6980</v>
      </c>
      <c r="H6982" s="239">
        <f t="shared" ca="1" si="122"/>
        <v>-2.4556401122908769E-2</v>
      </c>
    </row>
    <row r="6983" spans="7:8" x14ac:dyDescent="0.3">
      <c r="G6983" s="35">
        <v>6981</v>
      </c>
      <c r="H6983" s="239">
        <f t="shared" ca="1" si="122"/>
        <v>5.4057518441455149E-2</v>
      </c>
    </row>
    <row r="6984" spans="7:8" x14ac:dyDescent="0.3">
      <c r="G6984" s="35">
        <v>6982</v>
      </c>
      <c r="H6984" s="239">
        <f t="shared" ca="1" si="122"/>
        <v>3.8185260963699515E-2</v>
      </c>
    </row>
    <row r="6985" spans="7:8" x14ac:dyDescent="0.3">
      <c r="G6985" s="35">
        <v>6983</v>
      </c>
      <c r="H6985" s="239">
        <f t="shared" ca="1" si="122"/>
        <v>-2.9264953704044024E-2</v>
      </c>
    </row>
    <row r="6986" spans="7:8" x14ac:dyDescent="0.3">
      <c r="G6986" s="35">
        <v>6984</v>
      </c>
      <c r="H6986" s="239">
        <f t="shared" ca="1" si="122"/>
        <v>3.8486850873810886E-3</v>
      </c>
    </row>
    <row r="6987" spans="7:8" x14ac:dyDescent="0.3">
      <c r="G6987" s="35">
        <v>6985</v>
      </c>
      <c r="H6987" s="239">
        <f t="shared" ca="1" si="122"/>
        <v>-3.4370721850900621E-2</v>
      </c>
    </row>
    <row r="6988" spans="7:8" x14ac:dyDescent="0.3">
      <c r="G6988" s="35">
        <v>6986</v>
      </c>
      <c r="H6988" s="239">
        <f t="shared" ca="1" si="122"/>
        <v>-4.1692355851932796E-2</v>
      </c>
    </row>
    <row r="6989" spans="7:8" x14ac:dyDescent="0.3">
      <c r="G6989" s="35">
        <v>6987</v>
      </c>
      <c r="H6989" s="239">
        <f t="shared" ca="1" si="122"/>
        <v>-1.0202175677211375E-2</v>
      </c>
    </row>
    <row r="6990" spans="7:8" x14ac:dyDescent="0.3">
      <c r="G6990" s="35">
        <v>6988</v>
      </c>
      <c r="H6990" s="239">
        <f t="shared" ca="1" si="122"/>
        <v>-7.1678617562867114E-2</v>
      </c>
    </row>
    <row r="6991" spans="7:8" x14ac:dyDescent="0.3">
      <c r="G6991" s="35">
        <v>6989</v>
      </c>
      <c r="H6991" s="239">
        <f t="shared" ca="1" si="122"/>
        <v>8.2977430138989408E-3</v>
      </c>
    </row>
    <row r="6992" spans="7:8" x14ac:dyDescent="0.3">
      <c r="G6992" s="35">
        <v>6990</v>
      </c>
      <c r="H6992" s="239">
        <f t="shared" ca="1" si="122"/>
        <v>2.706139270192983E-2</v>
      </c>
    </row>
    <row r="6993" spans="7:8" x14ac:dyDescent="0.3">
      <c r="G6993" s="35">
        <v>6991</v>
      </c>
      <c r="H6993" s="239">
        <f t="shared" ca="1" si="122"/>
        <v>-1.677686907817761E-2</v>
      </c>
    </row>
    <row r="6994" spans="7:8" x14ac:dyDescent="0.3">
      <c r="G6994" s="35">
        <v>6992</v>
      </c>
      <c r="H6994" s="239">
        <f t="shared" ca="1" si="122"/>
        <v>6.3483631275387101E-2</v>
      </c>
    </row>
    <row r="6995" spans="7:8" x14ac:dyDescent="0.3">
      <c r="G6995" s="35">
        <v>6993</v>
      </c>
      <c r="H6995" s="239">
        <f t="shared" ca="1" si="122"/>
        <v>-3.9021436500497463E-2</v>
      </c>
    </row>
    <row r="6996" spans="7:8" x14ac:dyDescent="0.3">
      <c r="G6996" s="35">
        <v>6994</v>
      </c>
      <c r="H6996" s="239">
        <f t="shared" ca="1" si="122"/>
        <v>-3.734246562655525E-2</v>
      </c>
    </row>
    <row r="6997" spans="7:8" x14ac:dyDescent="0.3">
      <c r="G6997" s="35">
        <v>6995</v>
      </c>
      <c r="H6997" s="239">
        <f t="shared" ca="1" si="122"/>
        <v>-8.1886655047957828E-3</v>
      </c>
    </row>
    <row r="6998" spans="7:8" x14ac:dyDescent="0.3">
      <c r="G6998" s="35">
        <v>6996</v>
      </c>
      <c r="H6998" s="239">
        <f t="shared" ca="1" si="122"/>
        <v>1.3230617940318365E-2</v>
      </c>
    </row>
    <row r="6999" spans="7:8" x14ac:dyDescent="0.3">
      <c r="G6999" s="35">
        <v>6997</v>
      </c>
      <c r="H6999" s="239">
        <f t="shared" ca="1" si="122"/>
        <v>3.6902991031276505E-2</v>
      </c>
    </row>
    <row r="7000" spans="7:8" x14ac:dyDescent="0.3">
      <c r="G7000" s="35">
        <v>6998</v>
      </c>
      <c r="H7000" s="239">
        <f t="shared" ca="1" si="122"/>
        <v>-2.2178454963875781E-2</v>
      </c>
    </row>
    <row r="7001" spans="7:8" x14ac:dyDescent="0.3">
      <c r="G7001" s="35">
        <v>6999</v>
      </c>
      <c r="H7001" s="239">
        <f t="shared" ca="1" si="122"/>
        <v>-1.6433466748546236E-2</v>
      </c>
    </row>
    <row r="7002" spans="7:8" x14ac:dyDescent="0.3">
      <c r="G7002" s="35">
        <v>7000</v>
      </c>
      <c r="H7002" s="239">
        <f t="shared" ca="1" si="122"/>
        <v>-1.6120055931152181E-2</v>
      </c>
    </row>
    <row r="7003" spans="7:8" x14ac:dyDescent="0.3">
      <c r="G7003" s="35">
        <v>7001</v>
      </c>
      <c r="H7003" s="239">
        <f t="shared" ca="1" si="122"/>
        <v>5.3070517248533745E-3</v>
      </c>
    </row>
    <row r="7004" spans="7:8" x14ac:dyDescent="0.3">
      <c r="G7004" s="35">
        <v>7002</v>
      </c>
      <c r="H7004" s="239">
        <f t="shared" ca="1" si="122"/>
        <v>-1.0581198230838917E-2</v>
      </c>
    </row>
    <row r="7005" spans="7:8" x14ac:dyDescent="0.3">
      <c r="G7005" s="35">
        <v>7003</v>
      </c>
      <c r="H7005" s="239">
        <f t="shared" ca="1" si="122"/>
        <v>-2.718205680680013E-2</v>
      </c>
    </row>
    <row r="7006" spans="7:8" x14ac:dyDescent="0.3">
      <c r="G7006" s="35">
        <v>7004</v>
      </c>
      <c r="H7006" s="239">
        <f t="shared" ca="1" si="122"/>
        <v>1.1058728097905732E-2</v>
      </c>
    </row>
    <row r="7007" spans="7:8" x14ac:dyDescent="0.3">
      <c r="G7007" s="35">
        <v>7005</v>
      </c>
      <c r="H7007" s="239">
        <f t="shared" ca="1" si="122"/>
        <v>1.8835640884881408E-2</v>
      </c>
    </row>
    <row r="7008" spans="7:8" x14ac:dyDescent="0.3">
      <c r="G7008" s="35">
        <v>7006</v>
      </c>
      <c r="H7008" s="239">
        <f t="shared" ca="1" si="122"/>
        <v>1.6504547981936128E-2</v>
      </c>
    </row>
    <row r="7009" spans="7:8" x14ac:dyDescent="0.3">
      <c r="G7009" s="35">
        <v>7007</v>
      </c>
      <c r="H7009" s="239">
        <f t="shared" ca="1" si="122"/>
        <v>-3.3384253312844392E-2</v>
      </c>
    </row>
    <row r="7010" spans="7:8" x14ac:dyDescent="0.3">
      <c r="G7010" s="35">
        <v>7008</v>
      </c>
      <c r="H7010" s="239">
        <f t="shared" ca="1" si="122"/>
        <v>-8.2950736134451697E-3</v>
      </c>
    </row>
    <row r="7011" spans="7:8" x14ac:dyDescent="0.3">
      <c r="G7011" s="35">
        <v>7009</v>
      </c>
      <c r="H7011" s="239">
        <f t="shared" ca="1" si="122"/>
        <v>-3.3426578664482183E-2</v>
      </c>
    </row>
    <row r="7012" spans="7:8" x14ac:dyDescent="0.3">
      <c r="G7012" s="35">
        <v>7010</v>
      </c>
      <c r="H7012" s="239">
        <f t="shared" ca="1" si="122"/>
        <v>2.0654018925800297E-2</v>
      </c>
    </row>
    <row r="7013" spans="7:8" x14ac:dyDescent="0.3">
      <c r="G7013" s="35">
        <v>7011</v>
      </c>
      <c r="H7013" s="239">
        <f t="shared" ca="1" si="122"/>
        <v>3.745000440969793E-2</v>
      </c>
    </row>
    <row r="7014" spans="7:8" x14ac:dyDescent="0.3">
      <c r="G7014" s="35">
        <v>7012</v>
      </c>
      <c r="H7014" s="239">
        <f t="shared" ca="1" si="122"/>
        <v>5.505897384872669E-2</v>
      </c>
    </row>
    <row r="7015" spans="7:8" x14ac:dyDescent="0.3">
      <c r="G7015" s="35">
        <v>7013</v>
      </c>
      <c r="H7015" s="239">
        <f t="shared" ca="1" si="122"/>
        <v>-2.0266920523980179E-2</v>
      </c>
    </row>
    <row r="7016" spans="7:8" x14ac:dyDescent="0.3">
      <c r="G7016" s="35">
        <v>7014</v>
      </c>
      <c r="H7016" s="239">
        <f t="shared" ca="1" si="122"/>
        <v>-6.8538468412362427E-2</v>
      </c>
    </row>
    <row r="7017" spans="7:8" x14ac:dyDescent="0.3">
      <c r="G7017" s="35">
        <v>7015</v>
      </c>
      <c r="H7017" s="239">
        <f t="shared" ca="1" si="122"/>
        <v>1.9739366459994487E-3</v>
      </c>
    </row>
    <row r="7018" spans="7:8" x14ac:dyDescent="0.3">
      <c r="G7018" s="35">
        <v>7016</v>
      </c>
      <c r="H7018" s="239">
        <f t="shared" ca="1" si="122"/>
        <v>2.8108957725241631E-2</v>
      </c>
    </row>
    <row r="7019" spans="7:8" x14ac:dyDescent="0.3">
      <c r="G7019" s="35">
        <v>7017</v>
      </c>
      <c r="H7019" s="239">
        <f t="shared" ca="1" si="122"/>
        <v>4.1052033692776574E-2</v>
      </c>
    </row>
    <row r="7020" spans="7:8" x14ac:dyDescent="0.3">
      <c r="G7020" s="35">
        <v>7018</v>
      </c>
      <c r="H7020" s="239">
        <f t="shared" ca="1" si="122"/>
        <v>-1.5843593601331859E-2</v>
      </c>
    </row>
    <row r="7021" spans="7:8" x14ac:dyDescent="0.3">
      <c r="G7021" s="35">
        <v>7019</v>
      </c>
      <c r="H7021" s="239">
        <f t="shared" ca="1" si="122"/>
        <v>2.06624763145007E-3</v>
      </c>
    </row>
    <row r="7022" spans="7:8" x14ac:dyDescent="0.3">
      <c r="G7022" s="35">
        <v>7020</v>
      </c>
      <c r="H7022" s="239">
        <f t="shared" ca="1" si="122"/>
        <v>-1.8690922377171781E-3</v>
      </c>
    </row>
    <row r="7023" spans="7:8" x14ac:dyDescent="0.3">
      <c r="G7023" s="35">
        <v>7021</v>
      </c>
      <c r="H7023" s="239">
        <f t="shared" ca="1" si="122"/>
        <v>-5.205383224425586E-2</v>
      </c>
    </row>
    <row r="7024" spans="7:8" x14ac:dyDescent="0.3">
      <c r="G7024" s="35">
        <v>7022</v>
      </c>
      <c r="H7024" s="239">
        <f t="shared" ca="1" si="122"/>
        <v>6.7907763050122139E-2</v>
      </c>
    </row>
    <row r="7025" spans="7:8" x14ac:dyDescent="0.3">
      <c r="G7025" s="35">
        <v>7023</v>
      </c>
      <c r="H7025" s="239">
        <f t="shared" ca="1" si="122"/>
        <v>2.0110692337951895E-2</v>
      </c>
    </row>
    <row r="7026" spans="7:8" x14ac:dyDescent="0.3">
      <c r="G7026" s="35">
        <v>7024</v>
      </c>
      <c r="H7026" s="239">
        <f t="shared" ca="1" si="122"/>
        <v>2.8528655721976111E-2</v>
      </c>
    </row>
    <row r="7027" spans="7:8" x14ac:dyDescent="0.3">
      <c r="G7027" s="35">
        <v>7025</v>
      </c>
      <c r="H7027" s="239">
        <f t="shared" ca="1" si="122"/>
        <v>5.1542292765202162E-3</v>
      </c>
    </row>
    <row r="7028" spans="7:8" x14ac:dyDescent="0.3">
      <c r="G7028" s="35">
        <v>7026</v>
      </c>
      <c r="H7028" s="239">
        <f t="shared" ca="1" si="122"/>
        <v>-4.8466093159112425E-3</v>
      </c>
    </row>
    <row r="7029" spans="7:8" x14ac:dyDescent="0.3">
      <c r="G7029" s="35">
        <v>7027</v>
      </c>
      <c r="H7029" s="239">
        <f t="shared" ca="1" si="122"/>
        <v>-3.2350049848414351E-2</v>
      </c>
    </row>
    <row r="7030" spans="7:8" x14ac:dyDescent="0.3">
      <c r="G7030" s="35">
        <v>7028</v>
      </c>
      <c r="H7030" s="239">
        <f t="shared" ca="1" si="122"/>
        <v>-3.6085459870370984E-2</v>
      </c>
    </row>
    <row r="7031" spans="7:8" x14ac:dyDescent="0.3">
      <c r="G7031" s="35">
        <v>7029</v>
      </c>
      <c r="H7031" s="239">
        <f t="shared" ca="1" si="122"/>
        <v>3.9832433935677571E-2</v>
      </c>
    </row>
    <row r="7032" spans="7:8" x14ac:dyDescent="0.3">
      <c r="G7032" s="35">
        <v>7030</v>
      </c>
      <c r="H7032" s="239">
        <f t="shared" ca="1" si="122"/>
        <v>-1.8151810462249635E-2</v>
      </c>
    </row>
    <row r="7033" spans="7:8" x14ac:dyDescent="0.3">
      <c r="G7033" s="35">
        <v>7031</v>
      </c>
      <c r="H7033" s="239">
        <f t="shared" ca="1" si="122"/>
        <v>4.7639600703664207E-2</v>
      </c>
    </row>
    <row r="7034" spans="7:8" x14ac:dyDescent="0.3">
      <c r="G7034" s="35">
        <v>7032</v>
      </c>
      <c r="H7034" s="239">
        <f t="shared" ca="1" si="122"/>
        <v>-0.10044833254836789</v>
      </c>
    </row>
    <row r="7035" spans="7:8" x14ac:dyDescent="0.3">
      <c r="G7035" s="35">
        <v>7033</v>
      </c>
      <c r="H7035" s="239">
        <f t="shared" ca="1" si="122"/>
        <v>2.2913644773266531E-2</v>
      </c>
    </row>
    <row r="7036" spans="7:8" x14ac:dyDescent="0.3">
      <c r="G7036" s="35">
        <v>7034</v>
      </c>
      <c r="H7036" s="239">
        <f t="shared" ca="1" si="122"/>
        <v>1.2874353782670437E-2</v>
      </c>
    </row>
    <row r="7037" spans="7:8" x14ac:dyDescent="0.3">
      <c r="G7037" s="35">
        <v>7035</v>
      </c>
      <c r="H7037" s="239">
        <f t="shared" ca="1" si="122"/>
        <v>-4.9567297774289832E-3</v>
      </c>
    </row>
    <row r="7038" spans="7:8" x14ac:dyDescent="0.3">
      <c r="G7038" s="35">
        <v>7036</v>
      </c>
      <c r="H7038" s="239">
        <f t="shared" ca="1" si="122"/>
        <v>-1.032955385856477E-2</v>
      </c>
    </row>
    <row r="7039" spans="7:8" x14ac:dyDescent="0.3">
      <c r="G7039" s="35">
        <v>7037</v>
      </c>
      <c r="H7039" s="239">
        <f t="shared" ca="1" si="122"/>
        <v>-2.2345666527315133E-2</v>
      </c>
    </row>
    <row r="7040" spans="7:8" x14ac:dyDescent="0.3">
      <c r="G7040" s="35">
        <v>7038</v>
      </c>
      <c r="H7040" s="239">
        <f t="shared" ca="1" si="122"/>
        <v>-1.4098376200275858E-2</v>
      </c>
    </row>
    <row r="7041" spans="7:8" x14ac:dyDescent="0.3">
      <c r="G7041" s="35">
        <v>7039</v>
      </c>
      <c r="H7041" s="239">
        <f t="shared" ca="1" si="122"/>
        <v>3.0008026356188332E-2</v>
      </c>
    </row>
    <row r="7042" spans="7:8" x14ac:dyDescent="0.3">
      <c r="G7042" s="35">
        <v>7040</v>
      </c>
      <c r="H7042" s="239">
        <f t="shared" ca="1" si="122"/>
        <v>-5.4553021958596078E-2</v>
      </c>
    </row>
    <row r="7043" spans="7:8" x14ac:dyDescent="0.3">
      <c r="G7043" s="35">
        <v>7041</v>
      </c>
      <c r="H7043" s="239">
        <f t="shared" ca="1" si="122"/>
        <v>-5.0517148708580538E-3</v>
      </c>
    </row>
    <row r="7044" spans="7:8" x14ac:dyDescent="0.3">
      <c r="G7044" s="35">
        <v>7042</v>
      </c>
      <c r="H7044" s="239">
        <f t="shared" ref="H7044:H7107" ca="1" si="123">_xlfn.NORM.INV(RAND(),N$5,N$6)</f>
        <v>-5.6535328956802758E-2</v>
      </c>
    </row>
    <row r="7045" spans="7:8" x14ac:dyDescent="0.3">
      <c r="G7045" s="35">
        <v>7043</v>
      </c>
      <c r="H7045" s="239">
        <f t="shared" ca="1" si="123"/>
        <v>2.5764784916305523E-2</v>
      </c>
    </row>
    <row r="7046" spans="7:8" x14ac:dyDescent="0.3">
      <c r="G7046" s="35">
        <v>7044</v>
      </c>
      <c r="H7046" s="239">
        <f t="shared" ca="1" si="123"/>
        <v>-3.4774095348302413E-2</v>
      </c>
    </row>
    <row r="7047" spans="7:8" x14ac:dyDescent="0.3">
      <c r="G7047" s="35">
        <v>7045</v>
      </c>
      <c r="H7047" s="239">
        <f t="shared" ca="1" si="123"/>
        <v>-2.1708847517186481E-2</v>
      </c>
    </row>
    <row r="7048" spans="7:8" x14ac:dyDescent="0.3">
      <c r="G7048" s="35">
        <v>7046</v>
      </c>
      <c r="H7048" s="239">
        <f t="shared" ca="1" si="123"/>
        <v>-5.6948836523674469E-3</v>
      </c>
    </row>
    <row r="7049" spans="7:8" x14ac:dyDescent="0.3">
      <c r="G7049" s="35">
        <v>7047</v>
      </c>
      <c r="H7049" s="239">
        <f t="shared" ca="1" si="123"/>
        <v>-1.894886250618864E-2</v>
      </c>
    </row>
    <row r="7050" spans="7:8" x14ac:dyDescent="0.3">
      <c r="G7050" s="35">
        <v>7048</v>
      </c>
      <c r="H7050" s="239">
        <f t="shared" ca="1" si="123"/>
        <v>4.3851379321201166E-2</v>
      </c>
    </row>
    <row r="7051" spans="7:8" x14ac:dyDescent="0.3">
      <c r="G7051" s="35">
        <v>7049</v>
      </c>
      <c r="H7051" s="239">
        <f t="shared" ca="1" si="123"/>
        <v>2.9792678380900911E-2</v>
      </c>
    </row>
    <row r="7052" spans="7:8" x14ac:dyDescent="0.3">
      <c r="G7052" s="35">
        <v>7050</v>
      </c>
      <c r="H7052" s="239">
        <f t="shared" ca="1" si="123"/>
        <v>2.3741782527210179E-3</v>
      </c>
    </row>
    <row r="7053" spans="7:8" x14ac:dyDescent="0.3">
      <c r="G7053" s="35">
        <v>7051</v>
      </c>
      <c r="H7053" s="239">
        <f t="shared" ca="1" si="123"/>
        <v>4.7715857678021383E-2</v>
      </c>
    </row>
    <row r="7054" spans="7:8" x14ac:dyDescent="0.3">
      <c r="G7054" s="35">
        <v>7052</v>
      </c>
      <c r="H7054" s="239">
        <f t="shared" ca="1" si="123"/>
        <v>-2.2892064257305986E-3</v>
      </c>
    </row>
    <row r="7055" spans="7:8" x14ac:dyDescent="0.3">
      <c r="G7055" s="35">
        <v>7053</v>
      </c>
      <c r="H7055" s="239">
        <f t="shared" ca="1" si="123"/>
        <v>-4.9927212075358482E-2</v>
      </c>
    </row>
    <row r="7056" spans="7:8" x14ac:dyDescent="0.3">
      <c r="G7056" s="35">
        <v>7054</v>
      </c>
      <c r="H7056" s="239">
        <f t="shared" ca="1" si="123"/>
        <v>4.179610233741219E-2</v>
      </c>
    </row>
    <row r="7057" spans="7:8" x14ac:dyDescent="0.3">
      <c r="G7057" s="35">
        <v>7055</v>
      </c>
      <c r="H7057" s="239">
        <f t="shared" ca="1" si="123"/>
        <v>1.7011988903597199E-2</v>
      </c>
    </row>
    <row r="7058" spans="7:8" x14ac:dyDescent="0.3">
      <c r="G7058" s="35">
        <v>7056</v>
      </c>
      <c r="H7058" s="239">
        <f t="shared" ca="1" si="123"/>
        <v>1.282280152196728E-2</v>
      </c>
    </row>
    <row r="7059" spans="7:8" x14ac:dyDescent="0.3">
      <c r="G7059" s="35">
        <v>7057</v>
      </c>
      <c r="H7059" s="239">
        <f t="shared" ca="1" si="123"/>
        <v>3.0866023429717563E-2</v>
      </c>
    </row>
    <row r="7060" spans="7:8" x14ac:dyDescent="0.3">
      <c r="G7060" s="35">
        <v>7058</v>
      </c>
      <c r="H7060" s="239">
        <f t="shared" ca="1" si="123"/>
        <v>5.3777874850772373E-3</v>
      </c>
    </row>
    <row r="7061" spans="7:8" x14ac:dyDescent="0.3">
      <c r="G7061" s="35">
        <v>7059</v>
      </c>
      <c r="H7061" s="239">
        <f t="shared" ca="1" si="123"/>
        <v>1.2113830480222271E-2</v>
      </c>
    </row>
    <row r="7062" spans="7:8" x14ac:dyDescent="0.3">
      <c r="G7062" s="35">
        <v>7060</v>
      </c>
      <c r="H7062" s="239">
        <f t="shared" ca="1" si="123"/>
        <v>3.7571994872148545E-2</v>
      </c>
    </row>
    <row r="7063" spans="7:8" x14ac:dyDescent="0.3">
      <c r="G7063" s="35">
        <v>7061</v>
      </c>
      <c r="H7063" s="239">
        <f t="shared" ca="1" si="123"/>
        <v>-4.0844605992118144E-2</v>
      </c>
    </row>
    <row r="7064" spans="7:8" x14ac:dyDescent="0.3">
      <c r="G7064" s="35">
        <v>7062</v>
      </c>
      <c r="H7064" s="239">
        <f t="shared" ca="1" si="123"/>
        <v>2.0198858227494239E-2</v>
      </c>
    </row>
    <row r="7065" spans="7:8" x14ac:dyDescent="0.3">
      <c r="G7065" s="35">
        <v>7063</v>
      </c>
      <c r="H7065" s="239">
        <f t="shared" ca="1" si="123"/>
        <v>-1.7208273080149574E-2</v>
      </c>
    </row>
    <row r="7066" spans="7:8" x14ac:dyDescent="0.3">
      <c r="G7066" s="35">
        <v>7064</v>
      </c>
      <c r="H7066" s="239">
        <f t="shared" ca="1" si="123"/>
        <v>1.9524509332903915E-2</v>
      </c>
    </row>
    <row r="7067" spans="7:8" x14ac:dyDescent="0.3">
      <c r="G7067" s="35">
        <v>7065</v>
      </c>
      <c r="H7067" s="239">
        <f t="shared" ca="1" si="123"/>
        <v>-7.0299019458586645E-2</v>
      </c>
    </row>
    <row r="7068" spans="7:8" x14ac:dyDescent="0.3">
      <c r="G7068" s="35">
        <v>7066</v>
      </c>
      <c r="H7068" s="239">
        <f t="shared" ca="1" si="123"/>
        <v>-3.2711966078477293E-3</v>
      </c>
    </row>
    <row r="7069" spans="7:8" x14ac:dyDescent="0.3">
      <c r="G7069" s="35">
        <v>7067</v>
      </c>
      <c r="H7069" s="239">
        <f t="shared" ca="1" si="123"/>
        <v>-2.1577714164714838E-3</v>
      </c>
    </row>
    <row r="7070" spans="7:8" x14ac:dyDescent="0.3">
      <c r="G7070" s="35">
        <v>7068</v>
      </c>
      <c r="H7070" s="239">
        <f t="shared" ca="1" si="123"/>
        <v>-5.2423140435102447E-2</v>
      </c>
    </row>
    <row r="7071" spans="7:8" x14ac:dyDescent="0.3">
      <c r="G7071" s="35">
        <v>7069</v>
      </c>
      <c r="H7071" s="239">
        <f t="shared" ca="1" si="123"/>
        <v>-3.5562214599374913E-2</v>
      </c>
    </row>
    <row r="7072" spans="7:8" x14ac:dyDescent="0.3">
      <c r="G7072" s="35">
        <v>7070</v>
      </c>
      <c r="H7072" s="239">
        <f t="shared" ca="1" si="123"/>
        <v>-2.4118354111021562E-2</v>
      </c>
    </row>
    <row r="7073" spans="7:8" x14ac:dyDescent="0.3">
      <c r="G7073" s="35">
        <v>7071</v>
      </c>
      <c r="H7073" s="239">
        <f t="shared" ca="1" si="123"/>
        <v>-3.4236747033496044E-2</v>
      </c>
    </row>
    <row r="7074" spans="7:8" x14ac:dyDescent="0.3">
      <c r="G7074" s="35">
        <v>7072</v>
      </c>
      <c r="H7074" s="239">
        <f t="shared" ca="1" si="123"/>
        <v>9.5524499376858606E-3</v>
      </c>
    </row>
    <row r="7075" spans="7:8" x14ac:dyDescent="0.3">
      <c r="G7075" s="35">
        <v>7073</v>
      </c>
      <c r="H7075" s="239">
        <f t="shared" ca="1" si="123"/>
        <v>-4.2794362437129918E-2</v>
      </c>
    </row>
    <row r="7076" spans="7:8" x14ac:dyDescent="0.3">
      <c r="G7076" s="35">
        <v>7074</v>
      </c>
      <c r="H7076" s="239">
        <f t="shared" ca="1" si="123"/>
        <v>-1.2588255317516575E-2</v>
      </c>
    </row>
    <row r="7077" spans="7:8" x14ac:dyDescent="0.3">
      <c r="G7077" s="35">
        <v>7075</v>
      </c>
      <c r="H7077" s="239">
        <f t="shared" ca="1" si="123"/>
        <v>2.6529377037500065E-2</v>
      </c>
    </row>
    <row r="7078" spans="7:8" x14ac:dyDescent="0.3">
      <c r="G7078" s="35">
        <v>7076</v>
      </c>
      <c r="H7078" s="239">
        <f t="shared" ca="1" si="123"/>
        <v>2.9725451166298329E-2</v>
      </c>
    </row>
    <row r="7079" spans="7:8" x14ac:dyDescent="0.3">
      <c r="G7079" s="35">
        <v>7077</v>
      </c>
      <c r="H7079" s="239">
        <f t="shared" ca="1" si="123"/>
        <v>1.3347163289073411E-3</v>
      </c>
    </row>
    <row r="7080" spans="7:8" x14ac:dyDescent="0.3">
      <c r="G7080" s="35">
        <v>7078</v>
      </c>
      <c r="H7080" s="239">
        <f t="shared" ca="1" si="123"/>
        <v>-1.334986602831717E-2</v>
      </c>
    </row>
    <row r="7081" spans="7:8" x14ac:dyDescent="0.3">
      <c r="G7081" s="35">
        <v>7079</v>
      </c>
      <c r="H7081" s="239">
        <f t="shared" ca="1" si="123"/>
        <v>-1.680874299424456E-2</v>
      </c>
    </row>
    <row r="7082" spans="7:8" x14ac:dyDescent="0.3">
      <c r="G7082" s="35">
        <v>7080</v>
      </c>
      <c r="H7082" s="239">
        <f t="shared" ca="1" si="123"/>
        <v>3.4099036152376708E-2</v>
      </c>
    </row>
    <row r="7083" spans="7:8" x14ac:dyDescent="0.3">
      <c r="G7083" s="35">
        <v>7081</v>
      </c>
      <c r="H7083" s="239">
        <f t="shared" ca="1" si="123"/>
        <v>-5.4326759003552681E-2</v>
      </c>
    </row>
    <row r="7084" spans="7:8" x14ac:dyDescent="0.3">
      <c r="G7084" s="35">
        <v>7082</v>
      </c>
      <c r="H7084" s="239">
        <f t="shared" ca="1" si="123"/>
        <v>1.7701962383353489E-2</v>
      </c>
    </row>
    <row r="7085" spans="7:8" x14ac:dyDescent="0.3">
      <c r="G7085" s="35">
        <v>7083</v>
      </c>
      <c r="H7085" s="239">
        <f t="shared" ca="1" si="123"/>
        <v>-9.7892947255875801E-3</v>
      </c>
    </row>
    <row r="7086" spans="7:8" x14ac:dyDescent="0.3">
      <c r="G7086" s="35">
        <v>7084</v>
      </c>
      <c r="H7086" s="239">
        <f t="shared" ca="1" si="123"/>
        <v>3.2562792919903216E-2</v>
      </c>
    </row>
    <row r="7087" spans="7:8" x14ac:dyDescent="0.3">
      <c r="G7087" s="35">
        <v>7085</v>
      </c>
      <c r="H7087" s="239">
        <f t="shared" ca="1" si="123"/>
        <v>-1.3399106740175085E-2</v>
      </c>
    </row>
    <row r="7088" spans="7:8" x14ac:dyDescent="0.3">
      <c r="G7088" s="35">
        <v>7086</v>
      </c>
      <c r="H7088" s="239">
        <f t="shared" ca="1" si="123"/>
        <v>1.2983740703961674E-2</v>
      </c>
    </row>
    <row r="7089" spans="7:8" x14ac:dyDescent="0.3">
      <c r="G7089" s="35">
        <v>7087</v>
      </c>
      <c r="H7089" s="239">
        <f t="shared" ca="1" si="123"/>
        <v>-5.6718885905278647E-2</v>
      </c>
    </row>
    <row r="7090" spans="7:8" x14ac:dyDescent="0.3">
      <c r="G7090" s="35">
        <v>7088</v>
      </c>
      <c r="H7090" s="239">
        <f t="shared" ca="1" si="123"/>
        <v>5.6564262908571797E-4</v>
      </c>
    </row>
    <row r="7091" spans="7:8" x14ac:dyDescent="0.3">
      <c r="G7091" s="35">
        <v>7089</v>
      </c>
      <c r="H7091" s="239">
        <f t="shared" ca="1" si="123"/>
        <v>-2.1963459978289614E-2</v>
      </c>
    </row>
    <row r="7092" spans="7:8" x14ac:dyDescent="0.3">
      <c r="G7092" s="35">
        <v>7090</v>
      </c>
      <c r="H7092" s="239">
        <f t="shared" ca="1" si="123"/>
        <v>-9.8165884829070071E-3</v>
      </c>
    </row>
    <row r="7093" spans="7:8" x14ac:dyDescent="0.3">
      <c r="G7093" s="35">
        <v>7091</v>
      </c>
      <c r="H7093" s="239">
        <f t="shared" ca="1" si="123"/>
        <v>1.4110745858056474E-2</v>
      </c>
    </row>
    <row r="7094" spans="7:8" x14ac:dyDescent="0.3">
      <c r="G7094" s="35">
        <v>7092</v>
      </c>
      <c r="H7094" s="239">
        <f t="shared" ca="1" si="123"/>
        <v>-1.3863609527428017E-2</v>
      </c>
    </row>
    <row r="7095" spans="7:8" x14ac:dyDescent="0.3">
      <c r="G7095" s="35">
        <v>7093</v>
      </c>
      <c r="H7095" s="239">
        <f t="shared" ca="1" si="123"/>
        <v>2.4374624990738503E-2</v>
      </c>
    </row>
    <row r="7096" spans="7:8" x14ac:dyDescent="0.3">
      <c r="G7096" s="35">
        <v>7094</v>
      </c>
      <c r="H7096" s="239">
        <f t="shared" ca="1" si="123"/>
        <v>-4.1083840167407806E-2</v>
      </c>
    </row>
    <row r="7097" spans="7:8" x14ac:dyDescent="0.3">
      <c r="G7097" s="35">
        <v>7095</v>
      </c>
      <c r="H7097" s="239">
        <f t="shared" ca="1" si="123"/>
        <v>4.4594726458289227E-2</v>
      </c>
    </row>
    <row r="7098" spans="7:8" x14ac:dyDescent="0.3">
      <c r="G7098" s="35">
        <v>7096</v>
      </c>
      <c r="H7098" s="239">
        <f t="shared" ca="1" si="123"/>
        <v>8.3827234122359415E-3</v>
      </c>
    </row>
    <row r="7099" spans="7:8" x14ac:dyDescent="0.3">
      <c r="G7099" s="35">
        <v>7097</v>
      </c>
      <c r="H7099" s="239">
        <f t="shared" ca="1" si="123"/>
        <v>-1.438210790771503E-2</v>
      </c>
    </row>
    <row r="7100" spans="7:8" x14ac:dyDescent="0.3">
      <c r="G7100" s="35">
        <v>7098</v>
      </c>
      <c r="H7100" s="239">
        <f t="shared" ca="1" si="123"/>
        <v>4.9892852642380919E-3</v>
      </c>
    </row>
    <row r="7101" spans="7:8" x14ac:dyDescent="0.3">
      <c r="G7101" s="35">
        <v>7099</v>
      </c>
      <c r="H7101" s="239">
        <f t="shared" ca="1" si="123"/>
        <v>3.1658982173539463E-2</v>
      </c>
    </row>
    <row r="7102" spans="7:8" x14ac:dyDescent="0.3">
      <c r="G7102" s="35">
        <v>7100</v>
      </c>
      <c r="H7102" s="239">
        <f t="shared" ca="1" si="123"/>
        <v>-4.8563337516459554E-2</v>
      </c>
    </row>
    <row r="7103" spans="7:8" x14ac:dyDescent="0.3">
      <c r="G7103" s="35">
        <v>7101</v>
      </c>
      <c r="H7103" s="239">
        <f t="shared" ca="1" si="123"/>
        <v>3.4084918316447843E-4</v>
      </c>
    </row>
    <row r="7104" spans="7:8" x14ac:dyDescent="0.3">
      <c r="G7104" s="35">
        <v>7102</v>
      </c>
      <c r="H7104" s="239">
        <f t="shared" ca="1" si="123"/>
        <v>2.0031701707562712E-2</v>
      </c>
    </row>
    <row r="7105" spans="7:8" x14ac:dyDescent="0.3">
      <c r="G7105" s="35">
        <v>7103</v>
      </c>
      <c r="H7105" s="239">
        <f t="shared" ca="1" si="123"/>
        <v>4.7738579904923941E-3</v>
      </c>
    </row>
    <row r="7106" spans="7:8" x14ac:dyDescent="0.3">
      <c r="G7106" s="35">
        <v>7104</v>
      </c>
      <c r="H7106" s="239">
        <f t="shared" ca="1" si="123"/>
        <v>7.6037542156298946E-2</v>
      </c>
    </row>
    <row r="7107" spans="7:8" x14ac:dyDescent="0.3">
      <c r="G7107" s="35">
        <v>7105</v>
      </c>
      <c r="H7107" s="239">
        <f t="shared" ca="1" si="123"/>
        <v>-1.0800812019864211E-2</v>
      </c>
    </row>
    <row r="7108" spans="7:8" x14ac:dyDescent="0.3">
      <c r="G7108" s="35">
        <v>7106</v>
      </c>
      <c r="H7108" s="239">
        <f t="shared" ref="H7108:H7171" ca="1" si="124">_xlfn.NORM.INV(RAND(),N$5,N$6)</f>
        <v>1.5264664748456086E-2</v>
      </c>
    </row>
    <row r="7109" spans="7:8" x14ac:dyDescent="0.3">
      <c r="G7109" s="35">
        <v>7107</v>
      </c>
      <c r="H7109" s="239">
        <f t="shared" ca="1" si="124"/>
        <v>-6.0026937353697976E-2</v>
      </c>
    </row>
    <row r="7110" spans="7:8" x14ac:dyDescent="0.3">
      <c r="G7110" s="35">
        <v>7108</v>
      </c>
      <c r="H7110" s="239">
        <f t="shared" ca="1" si="124"/>
        <v>6.4179493575238319E-2</v>
      </c>
    </row>
    <row r="7111" spans="7:8" x14ac:dyDescent="0.3">
      <c r="G7111" s="35">
        <v>7109</v>
      </c>
      <c r="H7111" s="239">
        <f t="shared" ca="1" si="124"/>
        <v>4.2888474472144174E-2</v>
      </c>
    </row>
    <row r="7112" spans="7:8" x14ac:dyDescent="0.3">
      <c r="G7112" s="35">
        <v>7110</v>
      </c>
      <c r="H7112" s="239">
        <f t="shared" ca="1" si="124"/>
        <v>-1.8512940818698684E-2</v>
      </c>
    </row>
    <row r="7113" spans="7:8" x14ac:dyDescent="0.3">
      <c r="G7113" s="35">
        <v>7111</v>
      </c>
      <c r="H7113" s="239">
        <f t="shared" ca="1" si="124"/>
        <v>5.711701137253275E-2</v>
      </c>
    </row>
    <row r="7114" spans="7:8" x14ac:dyDescent="0.3">
      <c r="G7114" s="35">
        <v>7112</v>
      </c>
      <c r="H7114" s="239">
        <f t="shared" ca="1" si="124"/>
        <v>1.125045942780269E-2</v>
      </c>
    </row>
    <row r="7115" spans="7:8" x14ac:dyDescent="0.3">
      <c r="G7115" s="35">
        <v>7113</v>
      </c>
      <c r="H7115" s="239">
        <f t="shared" ca="1" si="124"/>
        <v>1.1795048179913874E-2</v>
      </c>
    </row>
    <row r="7116" spans="7:8" x14ac:dyDescent="0.3">
      <c r="G7116" s="35">
        <v>7114</v>
      </c>
      <c r="H7116" s="239">
        <f t="shared" ca="1" si="124"/>
        <v>-6.153345141196245E-3</v>
      </c>
    </row>
    <row r="7117" spans="7:8" x14ac:dyDescent="0.3">
      <c r="G7117" s="35">
        <v>7115</v>
      </c>
      <c r="H7117" s="239">
        <f t="shared" ca="1" si="124"/>
        <v>-3.8759180667471103E-2</v>
      </c>
    </row>
    <row r="7118" spans="7:8" x14ac:dyDescent="0.3">
      <c r="G7118" s="35">
        <v>7116</v>
      </c>
      <c r="H7118" s="239">
        <f t="shared" ca="1" si="124"/>
        <v>1.9040036409547472E-2</v>
      </c>
    </row>
    <row r="7119" spans="7:8" x14ac:dyDescent="0.3">
      <c r="G7119" s="35">
        <v>7117</v>
      </c>
      <c r="H7119" s="239">
        <f t="shared" ca="1" si="124"/>
        <v>-1.079905606025808E-3</v>
      </c>
    </row>
    <row r="7120" spans="7:8" x14ac:dyDescent="0.3">
      <c r="G7120" s="35">
        <v>7118</v>
      </c>
      <c r="H7120" s="239">
        <f t="shared" ca="1" si="124"/>
        <v>-7.2251051480740097E-2</v>
      </c>
    </row>
    <row r="7121" spans="7:8" x14ac:dyDescent="0.3">
      <c r="G7121" s="35">
        <v>7119</v>
      </c>
      <c r="H7121" s="239">
        <f t="shared" ca="1" si="124"/>
        <v>8.7018563774906313E-2</v>
      </c>
    </row>
    <row r="7122" spans="7:8" x14ac:dyDescent="0.3">
      <c r="G7122" s="35">
        <v>7120</v>
      </c>
      <c r="H7122" s="239">
        <f t="shared" ca="1" si="124"/>
        <v>2.789272914856054E-2</v>
      </c>
    </row>
    <row r="7123" spans="7:8" x14ac:dyDescent="0.3">
      <c r="G7123" s="35">
        <v>7121</v>
      </c>
      <c r="H7123" s="239">
        <f t="shared" ca="1" si="124"/>
        <v>-1.886703979764412E-2</v>
      </c>
    </row>
    <row r="7124" spans="7:8" x14ac:dyDescent="0.3">
      <c r="G7124" s="35">
        <v>7122</v>
      </c>
      <c r="H7124" s="239">
        <f t="shared" ca="1" si="124"/>
        <v>6.2546406157990312E-3</v>
      </c>
    </row>
    <row r="7125" spans="7:8" x14ac:dyDescent="0.3">
      <c r="G7125" s="35">
        <v>7123</v>
      </c>
      <c r="H7125" s="239">
        <f t="shared" ca="1" si="124"/>
        <v>-1.6444883269470544E-2</v>
      </c>
    </row>
    <row r="7126" spans="7:8" x14ac:dyDescent="0.3">
      <c r="G7126" s="35">
        <v>7124</v>
      </c>
      <c r="H7126" s="239">
        <f t="shared" ca="1" si="124"/>
        <v>-5.2043210800104038E-2</v>
      </c>
    </row>
    <row r="7127" spans="7:8" x14ac:dyDescent="0.3">
      <c r="G7127" s="35">
        <v>7125</v>
      </c>
      <c r="H7127" s="239">
        <f t="shared" ca="1" si="124"/>
        <v>-2.1949097518751005E-2</v>
      </c>
    </row>
    <row r="7128" spans="7:8" x14ac:dyDescent="0.3">
      <c r="G7128" s="35">
        <v>7126</v>
      </c>
      <c r="H7128" s="239">
        <f t="shared" ca="1" si="124"/>
        <v>1.8725105556781391E-2</v>
      </c>
    </row>
    <row r="7129" spans="7:8" x14ac:dyDescent="0.3">
      <c r="G7129" s="35">
        <v>7127</v>
      </c>
      <c r="H7129" s="239">
        <f t="shared" ca="1" si="124"/>
        <v>1.0796226866287398E-2</v>
      </c>
    </row>
    <row r="7130" spans="7:8" x14ac:dyDescent="0.3">
      <c r="G7130" s="35">
        <v>7128</v>
      </c>
      <c r="H7130" s="239">
        <f t="shared" ca="1" si="124"/>
        <v>1.1637623196971716E-2</v>
      </c>
    </row>
    <row r="7131" spans="7:8" x14ac:dyDescent="0.3">
      <c r="G7131" s="35">
        <v>7129</v>
      </c>
      <c r="H7131" s="239">
        <f t="shared" ca="1" si="124"/>
        <v>-1.7919892889335765E-2</v>
      </c>
    </row>
    <row r="7132" spans="7:8" x14ac:dyDescent="0.3">
      <c r="G7132" s="35">
        <v>7130</v>
      </c>
      <c r="H7132" s="239">
        <f t="shared" ca="1" si="124"/>
        <v>-1.3570048041538777E-2</v>
      </c>
    </row>
    <row r="7133" spans="7:8" x14ac:dyDescent="0.3">
      <c r="G7133" s="35">
        <v>7131</v>
      </c>
      <c r="H7133" s="239">
        <f t="shared" ca="1" si="124"/>
        <v>3.5024369707759927E-2</v>
      </c>
    </row>
    <row r="7134" spans="7:8" x14ac:dyDescent="0.3">
      <c r="G7134" s="35">
        <v>7132</v>
      </c>
      <c r="H7134" s="239">
        <f t="shared" ca="1" si="124"/>
        <v>-8.2522902707178908E-2</v>
      </c>
    </row>
    <row r="7135" spans="7:8" x14ac:dyDescent="0.3">
      <c r="G7135" s="35">
        <v>7133</v>
      </c>
      <c r="H7135" s="239">
        <f t="shared" ca="1" si="124"/>
        <v>3.9583722930733286E-3</v>
      </c>
    </row>
    <row r="7136" spans="7:8" x14ac:dyDescent="0.3">
      <c r="G7136" s="35">
        <v>7134</v>
      </c>
      <c r="H7136" s="239">
        <f t="shared" ca="1" si="124"/>
        <v>-2.4678083777584198E-2</v>
      </c>
    </row>
    <row r="7137" spans="7:8" x14ac:dyDescent="0.3">
      <c r="G7137" s="35">
        <v>7135</v>
      </c>
      <c r="H7137" s="239">
        <f t="shared" ca="1" si="124"/>
        <v>-7.5509924614599244E-3</v>
      </c>
    </row>
    <row r="7138" spans="7:8" x14ac:dyDescent="0.3">
      <c r="G7138" s="35">
        <v>7136</v>
      </c>
      <c r="H7138" s="239">
        <f t="shared" ca="1" si="124"/>
        <v>-3.9710786229245343E-2</v>
      </c>
    </row>
    <row r="7139" spans="7:8" x14ac:dyDescent="0.3">
      <c r="G7139" s="35">
        <v>7137</v>
      </c>
      <c r="H7139" s="239">
        <f t="shared" ca="1" si="124"/>
        <v>1.1022065722912169E-2</v>
      </c>
    </row>
    <row r="7140" spans="7:8" x14ac:dyDescent="0.3">
      <c r="G7140" s="35">
        <v>7138</v>
      </c>
      <c r="H7140" s="239">
        <f t="shared" ca="1" si="124"/>
        <v>2.629121137334154E-2</v>
      </c>
    </row>
    <row r="7141" spans="7:8" x14ac:dyDescent="0.3">
      <c r="G7141" s="35">
        <v>7139</v>
      </c>
      <c r="H7141" s="239">
        <f t="shared" ca="1" si="124"/>
        <v>-2.6645770361194053E-2</v>
      </c>
    </row>
    <row r="7142" spans="7:8" x14ac:dyDescent="0.3">
      <c r="G7142" s="35">
        <v>7140</v>
      </c>
      <c r="H7142" s="239">
        <f t="shared" ca="1" si="124"/>
        <v>-5.0590805498080482E-2</v>
      </c>
    </row>
    <row r="7143" spans="7:8" x14ac:dyDescent="0.3">
      <c r="G7143" s="35">
        <v>7141</v>
      </c>
      <c r="H7143" s="239">
        <f t="shared" ca="1" si="124"/>
        <v>7.6080162138762618E-3</v>
      </c>
    </row>
    <row r="7144" spans="7:8" x14ac:dyDescent="0.3">
      <c r="G7144" s="35">
        <v>7142</v>
      </c>
      <c r="H7144" s="239">
        <f t="shared" ca="1" si="124"/>
        <v>3.2090364068042408E-2</v>
      </c>
    </row>
    <row r="7145" spans="7:8" x14ac:dyDescent="0.3">
      <c r="G7145" s="35">
        <v>7143</v>
      </c>
      <c r="H7145" s="239">
        <f t="shared" ca="1" si="124"/>
        <v>-1.9760937360180967E-3</v>
      </c>
    </row>
    <row r="7146" spans="7:8" x14ac:dyDescent="0.3">
      <c r="G7146" s="35">
        <v>7144</v>
      </c>
      <c r="H7146" s="239">
        <f t="shared" ca="1" si="124"/>
        <v>3.5169423554516382E-2</v>
      </c>
    </row>
    <row r="7147" spans="7:8" x14ac:dyDescent="0.3">
      <c r="G7147" s="35">
        <v>7145</v>
      </c>
      <c r="H7147" s="239">
        <f t="shared" ca="1" si="124"/>
        <v>1.5344550469312535E-2</v>
      </c>
    </row>
    <row r="7148" spans="7:8" x14ac:dyDescent="0.3">
      <c r="G7148" s="35">
        <v>7146</v>
      </c>
      <c r="H7148" s="239">
        <f t="shared" ca="1" si="124"/>
        <v>4.9977696164820362E-4</v>
      </c>
    </row>
    <row r="7149" spans="7:8" x14ac:dyDescent="0.3">
      <c r="G7149" s="35">
        <v>7147</v>
      </c>
      <c r="H7149" s="239">
        <f t="shared" ca="1" si="124"/>
        <v>1.7809974659359986E-2</v>
      </c>
    </row>
    <row r="7150" spans="7:8" x14ac:dyDescent="0.3">
      <c r="G7150" s="35">
        <v>7148</v>
      </c>
      <c r="H7150" s="239">
        <f t="shared" ca="1" si="124"/>
        <v>-3.6824600687242873E-2</v>
      </c>
    </row>
    <row r="7151" spans="7:8" x14ac:dyDescent="0.3">
      <c r="G7151" s="35">
        <v>7149</v>
      </c>
      <c r="H7151" s="239">
        <f t="shared" ca="1" si="124"/>
        <v>-3.0571360803259898E-2</v>
      </c>
    </row>
    <row r="7152" spans="7:8" x14ac:dyDescent="0.3">
      <c r="G7152" s="35">
        <v>7150</v>
      </c>
      <c r="H7152" s="239">
        <f t="shared" ca="1" si="124"/>
        <v>2.74259281736393E-2</v>
      </c>
    </row>
    <row r="7153" spans="7:8" x14ac:dyDescent="0.3">
      <c r="G7153" s="35">
        <v>7151</v>
      </c>
      <c r="H7153" s="239">
        <f t="shared" ca="1" si="124"/>
        <v>-3.9809043141141906E-2</v>
      </c>
    </row>
    <row r="7154" spans="7:8" x14ac:dyDescent="0.3">
      <c r="G7154" s="35">
        <v>7152</v>
      </c>
      <c r="H7154" s="239">
        <f t="shared" ca="1" si="124"/>
        <v>7.8805563333175684E-3</v>
      </c>
    </row>
    <row r="7155" spans="7:8" x14ac:dyDescent="0.3">
      <c r="G7155" s="35">
        <v>7153</v>
      </c>
      <c r="H7155" s="239">
        <f t="shared" ca="1" si="124"/>
        <v>-3.2074233966590968E-2</v>
      </c>
    </row>
    <row r="7156" spans="7:8" x14ac:dyDescent="0.3">
      <c r="G7156" s="35">
        <v>7154</v>
      </c>
      <c r="H7156" s="239">
        <f t="shared" ca="1" si="124"/>
        <v>-4.8469365758577763E-2</v>
      </c>
    </row>
    <row r="7157" spans="7:8" x14ac:dyDescent="0.3">
      <c r="G7157" s="35">
        <v>7155</v>
      </c>
      <c r="H7157" s="239">
        <f t="shared" ca="1" si="124"/>
        <v>5.6265840469382745E-2</v>
      </c>
    </row>
    <row r="7158" spans="7:8" x14ac:dyDescent="0.3">
      <c r="G7158" s="35">
        <v>7156</v>
      </c>
      <c r="H7158" s="239">
        <f t="shared" ca="1" si="124"/>
        <v>-1.5380511456631451E-2</v>
      </c>
    </row>
    <row r="7159" spans="7:8" x14ac:dyDescent="0.3">
      <c r="G7159" s="35">
        <v>7157</v>
      </c>
      <c r="H7159" s="239">
        <f t="shared" ca="1" si="124"/>
        <v>-1.8312978420444426E-2</v>
      </c>
    </row>
    <row r="7160" spans="7:8" x14ac:dyDescent="0.3">
      <c r="G7160" s="35">
        <v>7158</v>
      </c>
      <c r="H7160" s="239">
        <f t="shared" ca="1" si="124"/>
        <v>-3.2695761809190503E-3</v>
      </c>
    </row>
    <row r="7161" spans="7:8" x14ac:dyDescent="0.3">
      <c r="G7161" s="35">
        <v>7159</v>
      </c>
      <c r="H7161" s="239">
        <f t="shared" ca="1" si="124"/>
        <v>2.1044505998128449E-2</v>
      </c>
    </row>
    <row r="7162" spans="7:8" x14ac:dyDescent="0.3">
      <c r="G7162" s="35">
        <v>7160</v>
      </c>
      <c r="H7162" s="239">
        <f t="shared" ca="1" si="124"/>
        <v>-1.3089274839394892E-2</v>
      </c>
    </row>
    <row r="7163" spans="7:8" x14ac:dyDescent="0.3">
      <c r="G7163" s="35">
        <v>7161</v>
      </c>
      <c r="H7163" s="239">
        <f t="shared" ca="1" si="124"/>
        <v>-4.7239936975066857E-2</v>
      </c>
    </row>
    <row r="7164" spans="7:8" x14ac:dyDescent="0.3">
      <c r="G7164" s="35">
        <v>7162</v>
      </c>
      <c r="H7164" s="239">
        <f t="shared" ca="1" si="124"/>
        <v>1.8748396003699916E-2</v>
      </c>
    </row>
    <row r="7165" spans="7:8" x14ac:dyDescent="0.3">
      <c r="G7165" s="35">
        <v>7163</v>
      </c>
      <c r="H7165" s="239">
        <f t="shared" ca="1" si="124"/>
        <v>-7.3648101959449555E-2</v>
      </c>
    </row>
    <row r="7166" spans="7:8" x14ac:dyDescent="0.3">
      <c r="G7166" s="35">
        <v>7164</v>
      </c>
      <c r="H7166" s="239">
        <f t="shared" ca="1" si="124"/>
        <v>7.3637900334777392E-2</v>
      </c>
    </row>
    <row r="7167" spans="7:8" x14ac:dyDescent="0.3">
      <c r="G7167" s="35">
        <v>7165</v>
      </c>
      <c r="H7167" s="239">
        <f t="shared" ca="1" si="124"/>
        <v>6.2509630122036794E-2</v>
      </c>
    </row>
    <row r="7168" spans="7:8" x14ac:dyDescent="0.3">
      <c r="G7168" s="35">
        <v>7166</v>
      </c>
      <c r="H7168" s="239">
        <f t="shared" ca="1" si="124"/>
        <v>-1.67662935770331E-2</v>
      </c>
    </row>
    <row r="7169" spans="7:8" x14ac:dyDescent="0.3">
      <c r="G7169" s="35">
        <v>7167</v>
      </c>
      <c r="H7169" s="239">
        <f t="shared" ca="1" si="124"/>
        <v>-1.959572106673526E-2</v>
      </c>
    </row>
    <row r="7170" spans="7:8" x14ac:dyDescent="0.3">
      <c r="G7170" s="35">
        <v>7168</v>
      </c>
      <c r="H7170" s="239">
        <f t="shared" ca="1" si="124"/>
        <v>2.6748172620244915E-2</v>
      </c>
    </row>
    <row r="7171" spans="7:8" x14ac:dyDescent="0.3">
      <c r="G7171" s="35">
        <v>7169</v>
      </c>
      <c r="H7171" s="239">
        <f t="shared" ca="1" si="124"/>
        <v>3.7541892502354048E-2</v>
      </c>
    </row>
    <row r="7172" spans="7:8" x14ac:dyDescent="0.3">
      <c r="G7172" s="35">
        <v>7170</v>
      </c>
      <c r="H7172" s="239">
        <f t="shared" ref="H7172:H7235" ca="1" si="125">_xlfn.NORM.INV(RAND(),N$5,N$6)</f>
        <v>6.2549349714447642E-3</v>
      </c>
    </row>
    <row r="7173" spans="7:8" x14ac:dyDescent="0.3">
      <c r="G7173" s="35">
        <v>7171</v>
      </c>
      <c r="H7173" s="239">
        <f t="shared" ca="1" si="125"/>
        <v>2.2138273216368399E-2</v>
      </c>
    </row>
    <row r="7174" spans="7:8" x14ac:dyDescent="0.3">
      <c r="G7174" s="35">
        <v>7172</v>
      </c>
      <c r="H7174" s="239">
        <f t="shared" ca="1" si="125"/>
        <v>3.1075141120835613E-2</v>
      </c>
    </row>
    <row r="7175" spans="7:8" x14ac:dyDescent="0.3">
      <c r="G7175" s="35">
        <v>7173</v>
      </c>
      <c r="H7175" s="239">
        <f t="shared" ca="1" si="125"/>
        <v>5.1639575201219826E-2</v>
      </c>
    </row>
    <row r="7176" spans="7:8" x14ac:dyDescent="0.3">
      <c r="G7176" s="35">
        <v>7174</v>
      </c>
      <c r="H7176" s="239">
        <f t="shared" ca="1" si="125"/>
        <v>-6.1270797870941864E-3</v>
      </c>
    </row>
    <row r="7177" spans="7:8" x14ac:dyDescent="0.3">
      <c r="G7177" s="35">
        <v>7175</v>
      </c>
      <c r="H7177" s="239">
        <f t="shared" ca="1" si="125"/>
        <v>1.911652091668466E-2</v>
      </c>
    </row>
    <row r="7178" spans="7:8" x14ac:dyDescent="0.3">
      <c r="G7178" s="35">
        <v>7176</v>
      </c>
      <c r="H7178" s="239">
        <f t="shared" ca="1" si="125"/>
        <v>1.7917752341985766E-3</v>
      </c>
    </row>
    <row r="7179" spans="7:8" x14ac:dyDescent="0.3">
      <c r="G7179" s="35">
        <v>7177</v>
      </c>
      <c r="H7179" s="239">
        <f t="shared" ca="1" si="125"/>
        <v>2.3309094623085787E-2</v>
      </c>
    </row>
    <row r="7180" spans="7:8" x14ac:dyDescent="0.3">
      <c r="G7180" s="35">
        <v>7178</v>
      </c>
      <c r="H7180" s="239">
        <f t="shared" ca="1" si="125"/>
        <v>9.9224566365512107E-3</v>
      </c>
    </row>
    <row r="7181" spans="7:8" x14ac:dyDescent="0.3">
      <c r="G7181" s="35">
        <v>7179</v>
      </c>
      <c r="H7181" s="239">
        <f t="shared" ca="1" si="125"/>
        <v>2.7602097421790123E-2</v>
      </c>
    </row>
    <row r="7182" spans="7:8" x14ac:dyDescent="0.3">
      <c r="G7182" s="35">
        <v>7180</v>
      </c>
      <c r="H7182" s="239">
        <f t="shared" ca="1" si="125"/>
        <v>-3.8339776374970803E-2</v>
      </c>
    </row>
    <row r="7183" spans="7:8" x14ac:dyDescent="0.3">
      <c r="G7183" s="35">
        <v>7181</v>
      </c>
      <c r="H7183" s="239">
        <f t="shared" ca="1" si="125"/>
        <v>-2.791974953291366E-3</v>
      </c>
    </row>
    <row r="7184" spans="7:8" x14ac:dyDescent="0.3">
      <c r="G7184" s="35">
        <v>7182</v>
      </c>
      <c r="H7184" s="239">
        <f t="shared" ca="1" si="125"/>
        <v>3.0711577240969557E-2</v>
      </c>
    </row>
    <row r="7185" spans="7:8" x14ac:dyDescent="0.3">
      <c r="G7185" s="35">
        <v>7183</v>
      </c>
      <c r="H7185" s="239">
        <f t="shared" ca="1" si="125"/>
        <v>2.3290269221479677E-2</v>
      </c>
    </row>
    <row r="7186" spans="7:8" x14ac:dyDescent="0.3">
      <c r="G7186" s="35">
        <v>7184</v>
      </c>
      <c r="H7186" s="239">
        <f t="shared" ca="1" si="125"/>
        <v>6.1403694266064693E-2</v>
      </c>
    </row>
    <row r="7187" spans="7:8" x14ac:dyDescent="0.3">
      <c r="G7187" s="35">
        <v>7185</v>
      </c>
      <c r="H7187" s="239">
        <f t="shared" ca="1" si="125"/>
        <v>2.4280031295558994E-2</v>
      </c>
    </row>
    <row r="7188" spans="7:8" x14ac:dyDescent="0.3">
      <c r="G7188" s="35">
        <v>7186</v>
      </c>
      <c r="H7188" s="239">
        <f t="shared" ca="1" si="125"/>
        <v>-2.6084483108234146E-2</v>
      </c>
    </row>
    <row r="7189" spans="7:8" x14ac:dyDescent="0.3">
      <c r="G7189" s="35">
        <v>7187</v>
      </c>
      <c r="H7189" s="239">
        <f t="shared" ca="1" si="125"/>
        <v>5.5170785945725789E-2</v>
      </c>
    </row>
    <row r="7190" spans="7:8" x14ac:dyDescent="0.3">
      <c r="G7190" s="35">
        <v>7188</v>
      </c>
      <c r="H7190" s="239">
        <f t="shared" ca="1" si="125"/>
        <v>1.4109052919532142E-2</v>
      </c>
    </row>
    <row r="7191" spans="7:8" x14ac:dyDescent="0.3">
      <c r="G7191" s="35">
        <v>7189</v>
      </c>
      <c r="H7191" s="239">
        <f t="shared" ca="1" si="125"/>
        <v>-6.6246770129040553E-2</v>
      </c>
    </row>
    <row r="7192" spans="7:8" x14ac:dyDescent="0.3">
      <c r="G7192" s="35">
        <v>7190</v>
      </c>
      <c r="H7192" s="239">
        <f t="shared" ca="1" si="125"/>
        <v>6.1397482503646877E-2</v>
      </c>
    </row>
    <row r="7193" spans="7:8" x14ac:dyDescent="0.3">
      <c r="G7193" s="35">
        <v>7191</v>
      </c>
      <c r="H7193" s="239">
        <f t="shared" ca="1" si="125"/>
        <v>-1.2502753806392371E-2</v>
      </c>
    </row>
    <row r="7194" spans="7:8" x14ac:dyDescent="0.3">
      <c r="G7194" s="35">
        <v>7192</v>
      </c>
      <c r="H7194" s="239">
        <f t="shared" ca="1" si="125"/>
        <v>-9.8368347027110066E-3</v>
      </c>
    </row>
    <row r="7195" spans="7:8" x14ac:dyDescent="0.3">
      <c r="G7195" s="35">
        <v>7193</v>
      </c>
      <c r="H7195" s="239">
        <f t="shared" ca="1" si="125"/>
        <v>-1.3158713992642807E-2</v>
      </c>
    </row>
    <row r="7196" spans="7:8" x14ac:dyDescent="0.3">
      <c r="G7196" s="35">
        <v>7194</v>
      </c>
      <c r="H7196" s="239">
        <f t="shared" ca="1" si="125"/>
        <v>3.8066500275437103E-3</v>
      </c>
    </row>
    <row r="7197" spans="7:8" x14ac:dyDescent="0.3">
      <c r="G7197" s="35">
        <v>7195</v>
      </c>
      <c r="H7197" s="239">
        <f t="shared" ca="1" si="125"/>
        <v>2.1595093960533232E-2</v>
      </c>
    </row>
    <row r="7198" spans="7:8" x14ac:dyDescent="0.3">
      <c r="G7198" s="35">
        <v>7196</v>
      </c>
      <c r="H7198" s="239">
        <f t="shared" ca="1" si="125"/>
        <v>1.3515958195552059E-2</v>
      </c>
    </row>
    <row r="7199" spans="7:8" x14ac:dyDescent="0.3">
      <c r="G7199" s="35">
        <v>7197</v>
      </c>
      <c r="H7199" s="239">
        <f t="shared" ca="1" si="125"/>
        <v>-4.004195881271759E-2</v>
      </c>
    </row>
    <row r="7200" spans="7:8" x14ac:dyDescent="0.3">
      <c r="G7200" s="35">
        <v>7198</v>
      </c>
      <c r="H7200" s="239">
        <f t="shared" ca="1" si="125"/>
        <v>-1.1938560134166484E-2</v>
      </c>
    </row>
    <row r="7201" spans="7:8" x14ac:dyDescent="0.3">
      <c r="G7201" s="35">
        <v>7199</v>
      </c>
      <c r="H7201" s="239">
        <f t="shared" ca="1" si="125"/>
        <v>-1.9144965957906414E-2</v>
      </c>
    </row>
    <row r="7202" spans="7:8" x14ac:dyDescent="0.3">
      <c r="G7202" s="35">
        <v>7200</v>
      </c>
      <c r="H7202" s="239">
        <f t="shared" ca="1" si="125"/>
        <v>-2.9703987777873926E-2</v>
      </c>
    </row>
    <row r="7203" spans="7:8" x14ac:dyDescent="0.3">
      <c r="G7203" s="35">
        <v>7201</v>
      </c>
      <c r="H7203" s="239">
        <f t="shared" ca="1" si="125"/>
        <v>3.2701246210429885E-2</v>
      </c>
    </row>
    <row r="7204" spans="7:8" x14ac:dyDescent="0.3">
      <c r="G7204" s="35">
        <v>7202</v>
      </c>
      <c r="H7204" s="239">
        <f t="shared" ca="1" si="125"/>
        <v>3.897089147624104E-2</v>
      </c>
    </row>
    <row r="7205" spans="7:8" x14ac:dyDescent="0.3">
      <c r="G7205" s="35">
        <v>7203</v>
      </c>
      <c r="H7205" s="239">
        <f t="shared" ca="1" si="125"/>
        <v>1.6864417312183612E-2</v>
      </c>
    </row>
    <row r="7206" spans="7:8" x14ac:dyDescent="0.3">
      <c r="G7206" s="35">
        <v>7204</v>
      </c>
      <c r="H7206" s="239">
        <f t="shared" ca="1" si="125"/>
        <v>2.3939365138154516E-2</v>
      </c>
    </row>
    <row r="7207" spans="7:8" x14ac:dyDescent="0.3">
      <c r="G7207" s="35">
        <v>7205</v>
      </c>
      <c r="H7207" s="239">
        <f t="shared" ca="1" si="125"/>
        <v>3.1001784200860937E-2</v>
      </c>
    </row>
    <row r="7208" spans="7:8" x14ac:dyDescent="0.3">
      <c r="G7208" s="35">
        <v>7206</v>
      </c>
      <c r="H7208" s="239">
        <f t="shared" ca="1" si="125"/>
        <v>-3.6803001405677174E-2</v>
      </c>
    </row>
    <row r="7209" spans="7:8" x14ac:dyDescent="0.3">
      <c r="G7209" s="35">
        <v>7207</v>
      </c>
      <c r="H7209" s="239">
        <f t="shared" ca="1" si="125"/>
        <v>1.6222237448985349E-2</v>
      </c>
    </row>
    <row r="7210" spans="7:8" x14ac:dyDescent="0.3">
      <c r="G7210" s="35">
        <v>7208</v>
      </c>
      <c r="H7210" s="239">
        <f t="shared" ca="1" si="125"/>
        <v>1.3626322669997804E-2</v>
      </c>
    </row>
    <row r="7211" spans="7:8" x14ac:dyDescent="0.3">
      <c r="G7211" s="35">
        <v>7209</v>
      </c>
      <c r="H7211" s="239">
        <f t="shared" ca="1" si="125"/>
        <v>7.134184502189461E-3</v>
      </c>
    </row>
    <row r="7212" spans="7:8" x14ac:dyDescent="0.3">
      <c r="G7212" s="35">
        <v>7210</v>
      </c>
      <c r="H7212" s="239">
        <f t="shared" ca="1" si="125"/>
        <v>7.2961267099876576E-2</v>
      </c>
    </row>
    <row r="7213" spans="7:8" x14ac:dyDescent="0.3">
      <c r="G7213" s="35">
        <v>7211</v>
      </c>
      <c r="H7213" s="239">
        <f t="shared" ca="1" si="125"/>
        <v>-8.9695313500936895E-3</v>
      </c>
    </row>
    <row r="7214" spans="7:8" x14ac:dyDescent="0.3">
      <c r="G7214" s="35">
        <v>7212</v>
      </c>
      <c r="H7214" s="239">
        <f t="shared" ca="1" si="125"/>
        <v>2.0719304803586306E-2</v>
      </c>
    </row>
    <row r="7215" spans="7:8" x14ac:dyDescent="0.3">
      <c r="G7215" s="35">
        <v>7213</v>
      </c>
      <c r="H7215" s="239">
        <f t="shared" ca="1" si="125"/>
        <v>4.0493493579333864E-2</v>
      </c>
    </row>
    <row r="7216" spans="7:8" x14ac:dyDescent="0.3">
      <c r="G7216" s="35">
        <v>7214</v>
      </c>
      <c r="H7216" s="239">
        <f t="shared" ca="1" si="125"/>
        <v>3.0888400201843746E-2</v>
      </c>
    </row>
    <row r="7217" spans="7:8" x14ac:dyDescent="0.3">
      <c r="G7217" s="35">
        <v>7215</v>
      </c>
      <c r="H7217" s="239">
        <f t="shared" ca="1" si="125"/>
        <v>3.950620910070482E-2</v>
      </c>
    </row>
    <row r="7218" spans="7:8" x14ac:dyDescent="0.3">
      <c r="G7218" s="35">
        <v>7216</v>
      </c>
      <c r="H7218" s="239">
        <f t="shared" ca="1" si="125"/>
        <v>1.8093112121187725E-2</v>
      </c>
    </row>
    <row r="7219" spans="7:8" x14ac:dyDescent="0.3">
      <c r="G7219" s="35">
        <v>7217</v>
      </c>
      <c r="H7219" s="239">
        <f t="shared" ca="1" si="125"/>
        <v>1.6603254302796692E-2</v>
      </c>
    </row>
    <row r="7220" spans="7:8" x14ac:dyDescent="0.3">
      <c r="G7220" s="35">
        <v>7218</v>
      </c>
      <c r="H7220" s="239">
        <f t="shared" ca="1" si="125"/>
        <v>-2.8739464348411781E-2</v>
      </c>
    </row>
    <row r="7221" spans="7:8" x14ac:dyDescent="0.3">
      <c r="G7221" s="35">
        <v>7219</v>
      </c>
      <c r="H7221" s="239">
        <f t="shared" ca="1" si="125"/>
        <v>2.9722718209067918E-2</v>
      </c>
    </row>
    <row r="7222" spans="7:8" x14ac:dyDescent="0.3">
      <c r="G7222" s="35">
        <v>7220</v>
      </c>
      <c r="H7222" s="239">
        <f t="shared" ca="1" si="125"/>
        <v>2.6682801486984969E-2</v>
      </c>
    </row>
    <row r="7223" spans="7:8" x14ac:dyDescent="0.3">
      <c r="G7223" s="35">
        <v>7221</v>
      </c>
      <c r="H7223" s="239">
        <f t="shared" ca="1" si="125"/>
        <v>-4.720982496502657E-2</v>
      </c>
    </row>
    <row r="7224" spans="7:8" x14ac:dyDescent="0.3">
      <c r="G7224" s="35">
        <v>7222</v>
      </c>
      <c r="H7224" s="239">
        <f t="shared" ca="1" si="125"/>
        <v>5.0967019393944796E-2</v>
      </c>
    </row>
    <row r="7225" spans="7:8" x14ac:dyDescent="0.3">
      <c r="G7225" s="35">
        <v>7223</v>
      </c>
      <c r="H7225" s="239">
        <f t="shared" ca="1" si="125"/>
        <v>2.3724108152883224E-2</v>
      </c>
    </row>
    <row r="7226" spans="7:8" x14ac:dyDescent="0.3">
      <c r="G7226" s="35">
        <v>7224</v>
      </c>
      <c r="H7226" s="239">
        <f t="shared" ca="1" si="125"/>
        <v>-9.9487209207860909E-3</v>
      </c>
    </row>
    <row r="7227" spans="7:8" x14ac:dyDescent="0.3">
      <c r="G7227" s="35">
        <v>7225</v>
      </c>
      <c r="H7227" s="239">
        <f t="shared" ca="1" si="125"/>
        <v>-1.574063096766139E-2</v>
      </c>
    </row>
    <row r="7228" spans="7:8" x14ac:dyDescent="0.3">
      <c r="G7228" s="35">
        <v>7226</v>
      </c>
      <c r="H7228" s="239">
        <f t="shared" ca="1" si="125"/>
        <v>9.161546699892515E-3</v>
      </c>
    </row>
    <row r="7229" spans="7:8" x14ac:dyDescent="0.3">
      <c r="G7229" s="35">
        <v>7227</v>
      </c>
      <c r="H7229" s="239">
        <f t="shared" ca="1" si="125"/>
        <v>-1.1280157703695212E-3</v>
      </c>
    </row>
    <row r="7230" spans="7:8" x14ac:dyDescent="0.3">
      <c r="G7230" s="35">
        <v>7228</v>
      </c>
      <c r="H7230" s="239">
        <f t="shared" ca="1" si="125"/>
        <v>9.4654750357668245E-3</v>
      </c>
    </row>
    <row r="7231" spans="7:8" x14ac:dyDescent="0.3">
      <c r="G7231" s="35">
        <v>7229</v>
      </c>
      <c r="H7231" s="239">
        <f t="shared" ca="1" si="125"/>
        <v>-2.3176887547188687E-2</v>
      </c>
    </row>
    <row r="7232" spans="7:8" x14ac:dyDescent="0.3">
      <c r="G7232" s="35">
        <v>7230</v>
      </c>
      <c r="H7232" s="239">
        <f t="shared" ca="1" si="125"/>
        <v>-8.8969242732045116E-3</v>
      </c>
    </row>
    <row r="7233" spans="7:8" x14ac:dyDescent="0.3">
      <c r="G7233" s="35">
        <v>7231</v>
      </c>
      <c r="H7233" s="239">
        <f t="shared" ca="1" si="125"/>
        <v>-7.4224721588072334E-2</v>
      </c>
    </row>
    <row r="7234" spans="7:8" x14ac:dyDescent="0.3">
      <c r="G7234" s="35">
        <v>7232</v>
      </c>
      <c r="H7234" s="239">
        <f t="shared" ca="1" si="125"/>
        <v>9.1869101496070103E-3</v>
      </c>
    </row>
    <row r="7235" spans="7:8" x14ac:dyDescent="0.3">
      <c r="G7235" s="35">
        <v>7233</v>
      </c>
      <c r="H7235" s="239">
        <f t="shared" ca="1" si="125"/>
        <v>-1.4102368705702001E-2</v>
      </c>
    </row>
    <row r="7236" spans="7:8" x14ac:dyDescent="0.3">
      <c r="G7236" s="35">
        <v>7234</v>
      </c>
      <c r="H7236" s="239">
        <f t="shared" ref="H7236:H7299" ca="1" si="126">_xlfn.NORM.INV(RAND(),N$5,N$6)</f>
        <v>2.3026695820106951E-2</v>
      </c>
    </row>
    <row r="7237" spans="7:8" x14ac:dyDescent="0.3">
      <c r="G7237" s="35">
        <v>7235</v>
      </c>
      <c r="H7237" s="239">
        <f t="shared" ca="1" si="126"/>
        <v>-1.5014953024151966E-2</v>
      </c>
    </row>
    <row r="7238" spans="7:8" x14ac:dyDescent="0.3">
      <c r="G7238" s="35">
        <v>7236</v>
      </c>
      <c r="H7238" s="239">
        <f t="shared" ca="1" si="126"/>
        <v>-1.4317695363761384E-2</v>
      </c>
    </row>
    <row r="7239" spans="7:8" x14ac:dyDescent="0.3">
      <c r="G7239" s="35">
        <v>7237</v>
      </c>
      <c r="H7239" s="239">
        <f t="shared" ca="1" si="126"/>
        <v>8.9684759513129209E-3</v>
      </c>
    </row>
    <row r="7240" spans="7:8" x14ac:dyDescent="0.3">
      <c r="G7240" s="35">
        <v>7238</v>
      </c>
      <c r="H7240" s="239">
        <f t="shared" ca="1" si="126"/>
        <v>6.3677460510111776E-3</v>
      </c>
    </row>
    <row r="7241" spans="7:8" x14ac:dyDescent="0.3">
      <c r="G7241" s="35">
        <v>7239</v>
      </c>
      <c r="H7241" s="239">
        <f t="shared" ca="1" si="126"/>
        <v>2.5200262721347295E-2</v>
      </c>
    </row>
    <row r="7242" spans="7:8" x14ac:dyDescent="0.3">
      <c r="G7242" s="35">
        <v>7240</v>
      </c>
      <c r="H7242" s="239">
        <f t="shared" ca="1" si="126"/>
        <v>8.0580008199835108E-3</v>
      </c>
    </row>
    <row r="7243" spans="7:8" x14ac:dyDescent="0.3">
      <c r="G7243" s="35">
        <v>7241</v>
      </c>
      <c r="H7243" s="239">
        <f t="shared" ca="1" si="126"/>
        <v>-3.1027120852377991E-3</v>
      </c>
    </row>
    <row r="7244" spans="7:8" x14ac:dyDescent="0.3">
      <c r="G7244" s="35">
        <v>7242</v>
      </c>
      <c r="H7244" s="239">
        <f t="shared" ca="1" si="126"/>
        <v>-9.2241260807422037E-3</v>
      </c>
    </row>
    <row r="7245" spans="7:8" x14ac:dyDescent="0.3">
      <c r="G7245" s="35">
        <v>7243</v>
      </c>
      <c r="H7245" s="239">
        <f t="shared" ca="1" si="126"/>
        <v>-5.9740778742727929E-2</v>
      </c>
    </row>
    <row r="7246" spans="7:8" x14ac:dyDescent="0.3">
      <c r="G7246" s="35">
        <v>7244</v>
      </c>
      <c r="H7246" s="239">
        <f t="shared" ca="1" si="126"/>
        <v>4.3976441848474067E-2</v>
      </c>
    </row>
    <row r="7247" spans="7:8" x14ac:dyDescent="0.3">
      <c r="G7247" s="35">
        <v>7245</v>
      </c>
      <c r="H7247" s="239">
        <f t="shared" ca="1" si="126"/>
        <v>2.3466944133417385E-2</v>
      </c>
    </row>
    <row r="7248" spans="7:8" x14ac:dyDescent="0.3">
      <c r="G7248" s="35">
        <v>7246</v>
      </c>
      <c r="H7248" s="239">
        <f t="shared" ca="1" si="126"/>
        <v>9.9186951089471793E-3</v>
      </c>
    </row>
    <row r="7249" spans="7:8" x14ac:dyDescent="0.3">
      <c r="G7249" s="35">
        <v>7247</v>
      </c>
      <c r="H7249" s="239">
        <f t="shared" ca="1" si="126"/>
        <v>-3.3206044416816745E-2</v>
      </c>
    </row>
    <row r="7250" spans="7:8" x14ac:dyDescent="0.3">
      <c r="G7250" s="35">
        <v>7248</v>
      </c>
      <c r="H7250" s="239">
        <f t="shared" ca="1" si="126"/>
        <v>-1.8983453780405026E-2</v>
      </c>
    </row>
    <row r="7251" spans="7:8" x14ac:dyDescent="0.3">
      <c r="G7251" s="35">
        <v>7249</v>
      </c>
      <c r="H7251" s="239">
        <f t="shared" ca="1" si="126"/>
        <v>-8.3136693310336511E-3</v>
      </c>
    </row>
    <row r="7252" spans="7:8" x14ac:dyDescent="0.3">
      <c r="G7252" s="35">
        <v>7250</v>
      </c>
      <c r="H7252" s="239">
        <f t="shared" ca="1" si="126"/>
        <v>3.310820125470617E-2</v>
      </c>
    </row>
    <row r="7253" spans="7:8" x14ac:dyDescent="0.3">
      <c r="G7253" s="35">
        <v>7251</v>
      </c>
      <c r="H7253" s="239">
        <f t="shared" ca="1" si="126"/>
        <v>-4.7831294473801599E-2</v>
      </c>
    </row>
    <row r="7254" spans="7:8" x14ac:dyDescent="0.3">
      <c r="G7254" s="35">
        <v>7252</v>
      </c>
      <c r="H7254" s="239">
        <f t="shared" ca="1" si="126"/>
        <v>7.3580106295509503E-3</v>
      </c>
    </row>
    <row r="7255" spans="7:8" x14ac:dyDescent="0.3">
      <c r="G7255" s="35">
        <v>7253</v>
      </c>
      <c r="H7255" s="239">
        <f t="shared" ca="1" si="126"/>
        <v>6.6479124169243802E-3</v>
      </c>
    </row>
    <row r="7256" spans="7:8" x14ac:dyDescent="0.3">
      <c r="G7256" s="35">
        <v>7254</v>
      </c>
      <c r="H7256" s="239">
        <f t="shared" ca="1" si="126"/>
        <v>3.9303607780308523E-3</v>
      </c>
    </row>
    <row r="7257" spans="7:8" x14ac:dyDescent="0.3">
      <c r="G7257" s="35">
        <v>7255</v>
      </c>
      <c r="H7257" s="239">
        <f t="shared" ca="1" si="126"/>
        <v>1.2267675745728094E-3</v>
      </c>
    </row>
    <row r="7258" spans="7:8" x14ac:dyDescent="0.3">
      <c r="G7258" s="35">
        <v>7256</v>
      </c>
      <c r="H7258" s="239">
        <f t="shared" ca="1" si="126"/>
        <v>3.0642374980055471E-2</v>
      </c>
    </row>
    <row r="7259" spans="7:8" x14ac:dyDescent="0.3">
      <c r="G7259" s="35">
        <v>7257</v>
      </c>
      <c r="H7259" s="239">
        <f t="shared" ca="1" si="126"/>
        <v>3.4507763172288736E-2</v>
      </c>
    </row>
    <row r="7260" spans="7:8" x14ac:dyDescent="0.3">
      <c r="G7260" s="35">
        <v>7258</v>
      </c>
      <c r="H7260" s="239">
        <f t="shared" ca="1" si="126"/>
        <v>-4.4928512272579381E-3</v>
      </c>
    </row>
    <row r="7261" spans="7:8" x14ac:dyDescent="0.3">
      <c r="G7261" s="35">
        <v>7259</v>
      </c>
      <c r="H7261" s="239">
        <f t="shared" ca="1" si="126"/>
        <v>-9.201191167604237E-3</v>
      </c>
    </row>
    <row r="7262" spans="7:8" x14ac:dyDescent="0.3">
      <c r="G7262" s="35">
        <v>7260</v>
      </c>
      <c r="H7262" s="239">
        <f t="shared" ca="1" si="126"/>
        <v>1.0379492219232001E-2</v>
      </c>
    </row>
    <row r="7263" spans="7:8" x14ac:dyDescent="0.3">
      <c r="G7263" s="35">
        <v>7261</v>
      </c>
      <c r="H7263" s="239">
        <f t="shared" ca="1" si="126"/>
        <v>8.2609900495562126E-3</v>
      </c>
    </row>
    <row r="7264" spans="7:8" x14ac:dyDescent="0.3">
      <c r="G7264" s="35">
        <v>7262</v>
      </c>
      <c r="H7264" s="239">
        <f t="shared" ca="1" si="126"/>
        <v>7.274770879740089E-2</v>
      </c>
    </row>
    <row r="7265" spans="7:8" x14ac:dyDescent="0.3">
      <c r="G7265" s="35">
        <v>7263</v>
      </c>
      <c r="H7265" s="239">
        <f t="shared" ca="1" si="126"/>
        <v>6.4101175855777641E-3</v>
      </c>
    </row>
    <row r="7266" spans="7:8" x14ac:dyDescent="0.3">
      <c r="G7266" s="35">
        <v>7264</v>
      </c>
      <c r="H7266" s="239">
        <f t="shared" ca="1" si="126"/>
        <v>1.0976007260049259E-2</v>
      </c>
    </row>
    <row r="7267" spans="7:8" x14ac:dyDescent="0.3">
      <c r="G7267" s="35">
        <v>7265</v>
      </c>
      <c r="H7267" s="239">
        <f t="shared" ca="1" si="126"/>
        <v>2.0648216263282983E-2</v>
      </c>
    </row>
    <row r="7268" spans="7:8" x14ac:dyDescent="0.3">
      <c r="G7268" s="35">
        <v>7266</v>
      </c>
      <c r="H7268" s="239">
        <f t="shared" ca="1" si="126"/>
        <v>5.9711961378648266E-2</v>
      </c>
    </row>
    <row r="7269" spans="7:8" x14ac:dyDescent="0.3">
      <c r="G7269" s="35">
        <v>7267</v>
      </c>
      <c r="H7269" s="239">
        <f t="shared" ca="1" si="126"/>
        <v>-2.3023310008138408E-2</v>
      </c>
    </row>
    <row r="7270" spans="7:8" x14ac:dyDescent="0.3">
      <c r="G7270" s="35">
        <v>7268</v>
      </c>
      <c r="H7270" s="239">
        <f t="shared" ca="1" si="126"/>
        <v>3.7404600670942595E-3</v>
      </c>
    </row>
    <row r="7271" spans="7:8" x14ac:dyDescent="0.3">
      <c r="G7271" s="35">
        <v>7269</v>
      </c>
      <c r="H7271" s="239">
        <f t="shared" ca="1" si="126"/>
        <v>-2.6204279909407272E-2</v>
      </c>
    </row>
    <row r="7272" spans="7:8" x14ac:dyDescent="0.3">
      <c r="G7272" s="35">
        <v>7270</v>
      </c>
      <c r="H7272" s="239">
        <f t="shared" ca="1" si="126"/>
        <v>1.2135600577931373E-2</v>
      </c>
    </row>
    <row r="7273" spans="7:8" x14ac:dyDescent="0.3">
      <c r="G7273" s="35">
        <v>7271</v>
      </c>
      <c r="H7273" s="239">
        <f t="shared" ca="1" si="126"/>
        <v>3.5982838857081471E-2</v>
      </c>
    </row>
    <row r="7274" spans="7:8" x14ac:dyDescent="0.3">
      <c r="G7274" s="35">
        <v>7272</v>
      </c>
      <c r="H7274" s="239">
        <f t="shared" ca="1" si="126"/>
        <v>3.9851462829413209E-4</v>
      </c>
    </row>
    <row r="7275" spans="7:8" x14ac:dyDescent="0.3">
      <c r="G7275" s="35">
        <v>7273</v>
      </c>
      <c r="H7275" s="239">
        <f t="shared" ca="1" si="126"/>
        <v>1.3022388132006926E-2</v>
      </c>
    </row>
    <row r="7276" spans="7:8" x14ac:dyDescent="0.3">
      <c r="G7276" s="35">
        <v>7274</v>
      </c>
      <c r="H7276" s="239">
        <f t="shared" ca="1" si="126"/>
        <v>2.6843434559264637E-2</v>
      </c>
    </row>
    <row r="7277" spans="7:8" x14ac:dyDescent="0.3">
      <c r="G7277" s="35">
        <v>7275</v>
      </c>
      <c r="H7277" s="239">
        <f t="shared" ca="1" si="126"/>
        <v>5.4282752300868113E-3</v>
      </c>
    </row>
    <row r="7278" spans="7:8" x14ac:dyDescent="0.3">
      <c r="G7278" s="35">
        <v>7276</v>
      </c>
      <c r="H7278" s="239">
        <f t="shared" ca="1" si="126"/>
        <v>-8.8798486215155605E-3</v>
      </c>
    </row>
    <row r="7279" spans="7:8" x14ac:dyDescent="0.3">
      <c r="G7279" s="35">
        <v>7277</v>
      </c>
      <c r="H7279" s="239">
        <f t="shared" ca="1" si="126"/>
        <v>1.4988317667126865E-2</v>
      </c>
    </row>
    <row r="7280" spans="7:8" x14ac:dyDescent="0.3">
      <c r="G7280" s="35">
        <v>7278</v>
      </c>
      <c r="H7280" s="239">
        <f t="shared" ca="1" si="126"/>
        <v>1.270984554188705E-2</v>
      </c>
    </row>
    <row r="7281" spans="7:8" x14ac:dyDescent="0.3">
      <c r="G7281" s="35">
        <v>7279</v>
      </c>
      <c r="H7281" s="239">
        <f t="shared" ca="1" si="126"/>
        <v>1.977665881092646E-2</v>
      </c>
    </row>
    <row r="7282" spans="7:8" x14ac:dyDescent="0.3">
      <c r="G7282" s="35">
        <v>7280</v>
      </c>
      <c r="H7282" s="239">
        <f t="shared" ca="1" si="126"/>
        <v>2.8945384194949884E-2</v>
      </c>
    </row>
    <row r="7283" spans="7:8" x14ac:dyDescent="0.3">
      <c r="G7283" s="35">
        <v>7281</v>
      </c>
      <c r="H7283" s="239">
        <f t="shared" ca="1" si="126"/>
        <v>1.4984036939903102E-3</v>
      </c>
    </row>
    <row r="7284" spans="7:8" x14ac:dyDescent="0.3">
      <c r="G7284" s="35">
        <v>7282</v>
      </c>
      <c r="H7284" s="239">
        <f t="shared" ca="1" si="126"/>
        <v>-2.1059897712941571E-2</v>
      </c>
    </row>
    <row r="7285" spans="7:8" x14ac:dyDescent="0.3">
      <c r="G7285" s="35">
        <v>7283</v>
      </c>
      <c r="H7285" s="239">
        <f t="shared" ca="1" si="126"/>
        <v>-4.55352861792758E-3</v>
      </c>
    </row>
    <row r="7286" spans="7:8" x14ac:dyDescent="0.3">
      <c r="G7286" s="35">
        <v>7284</v>
      </c>
      <c r="H7286" s="239">
        <f t="shared" ca="1" si="126"/>
        <v>-6.4650605357128549E-2</v>
      </c>
    </row>
    <row r="7287" spans="7:8" x14ac:dyDescent="0.3">
      <c r="G7287" s="35">
        <v>7285</v>
      </c>
      <c r="H7287" s="239">
        <f t="shared" ca="1" si="126"/>
        <v>7.7672530172395015E-3</v>
      </c>
    </row>
    <row r="7288" spans="7:8" x14ac:dyDescent="0.3">
      <c r="G7288" s="35">
        <v>7286</v>
      </c>
      <c r="H7288" s="239">
        <f t="shared" ca="1" si="126"/>
        <v>-1.5893998004555274E-3</v>
      </c>
    </row>
    <row r="7289" spans="7:8" x14ac:dyDescent="0.3">
      <c r="G7289" s="35">
        <v>7287</v>
      </c>
      <c r="H7289" s="239">
        <f t="shared" ca="1" si="126"/>
        <v>7.2318573633535679E-2</v>
      </c>
    </row>
    <row r="7290" spans="7:8" x14ac:dyDescent="0.3">
      <c r="G7290" s="35">
        <v>7288</v>
      </c>
      <c r="H7290" s="239">
        <f t="shared" ca="1" si="126"/>
        <v>2.8536049001434614E-2</v>
      </c>
    </row>
    <row r="7291" spans="7:8" x14ac:dyDescent="0.3">
      <c r="G7291" s="35">
        <v>7289</v>
      </c>
      <c r="H7291" s="239">
        <f t="shared" ca="1" si="126"/>
        <v>-8.960078531948662E-3</v>
      </c>
    </row>
    <row r="7292" spans="7:8" x14ac:dyDescent="0.3">
      <c r="G7292" s="35">
        <v>7290</v>
      </c>
      <c r="H7292" s="239">
        <f t="shared" ca="1" si="126"/>
        <v>-4.4325782234092611E-3</v>
      </c>
    </row>
    <row r="7293" spans="7:8" x14ac:dyDescent="0.3">
      <c r="G7293" s="35">
        <v>7291</v>
      </c>
      <c r="H7293" s="239">
        <f t="shared" ca="1" si="126"/>
        <v>1.1204898480058893E-2</v>
      </c>
    </row>
    <row r="7294" spans="7:8" x14ac:dyDescent="0.3">
      <c r="G7294" s="35">
        <v>7292</v>
      </c>
      <c r="H7294" s="239">
        <f t="shared" ca="1" si="126"/>
        <v>1.7102466779307438E-2</v>
      </c>
    </row>
    <row r="7295" spans="7:8" x14ac:dyDescent="0.3">
      <c r="G7295" s="35">
        <v>7293</v>
      </c>
      <c r="H7295" s="239">
        <f t="shared" ca="1" si="126"/>
        <v>-7.422322510581765E-2</v>
      </c>
    </row>
    <row r="7296" spans="7:8" x14ac:dyDescent="0.3">
      <c r="G7296" s="35">
        <v>7294</v>
      </c>
      <c r="H7296" s="239">
        <f t="shared" ca="1" si="126"/>
        <v>-4.32370651325127E-2</v>
      </c>
    </row>
    <row r="7297" spans="7:8" x14ac:dyDescent="0.3">
      <c r="G7297" s="35">
        <v>7295</v>
      </c>
      <c r="H7297" s="239">
        <f t="shared" ca="1" si="126"/>
        <v>4.7682592036962505E-2</v>
      </c>
    </row>
    <row r="7298" spans="7:8" x14ac:dyDescent="0.3">
      <c r="G7298" s="35">
        <v>7296</v>
      </c>
      <c r="H7298" s="239">
        <f t="shared" ca="1" si="126"/>
        <v>-1.0135590193155339E-2</v>
      </c>
    </row>
    <row r="7299" spans="7:8" x14ac:dyDescent="0.3">
      <c r="G7299" s="35">
        <v>7297</v>
      </c>
      <c r="H7299" s="239">
        <f t="shared" ca="1" si="126"/>
        <v>-7.0155993713603071E-3</v>
      </c>
    </row>
    <row r="7300" spans="7:8" x14ac:dyDescent="0.3">
      <c r="G7300" s="35">
        <v>7298</v>
      </c>
      <c r="H7300" s="239">
        <f t="shared" ref="H7300:H7363" ca="1" si="127">_xlfn.NORM.INV(RAND(),N$5,N$6)</f>
        <v>9.7959633459330682E-3</v>
      </c>
    </row>
    <row r="7301" spans="7:8" x14ac:dyDescent="0.3">
      <c r="G7301" s="35">
        <v>7299</v>
      </c>
      <c r="H7301" s="239">
        <f t="shared" ca="1" si="127"/>
        <v>-2.7801839970586157E-3</v>
      </c>
    </row>
    <row r="7302" spans="7:8" x14ac:dyDescent="0.3">
      <c r="G7302" s="35">
        <v>7300</v>
      </c>
      <c r="H7302" s="239">
        <f t="shared" ca="1" si="127"/>
        <v>3.5079697525523812E-2</v>
      </c>
    </row>
    <row r="7303" spans="7:8" x14ac:dyDescent="0.3">
      <c r="G7303" s="35">
        <v>7301</v>
      </c>
      <c r="H7303" s="239">
        <f t="shared" ca="1" si="127"/>
        <v>-2.0544180874889371E-2</v>
      </c>
    </row>
    <row r="7304" spans="7:8" x14ac:dyDescent="0.3">
      <c r="G7304" s="35">
        <v>7302</v>
      </c>
      <c r="H7304" s="239">
        <f t="shared" ca="1" si="127"/>
        <v>-4.7464637049808765E-2</v>
      </c>
    </row>
    <row r="7305" spans="7:8" x14ac:dyDescent="0.3">
      <c r="G7305" s="35">
        <v>7303</v>
      </c>
      <c r="H7305" s="239">
        <f t="shared" ca="1" si="127"/>
        <v>2.0889227145594973E-2</v>
      </c>
    </row>
    <row r="7306" spans="7:8" x14ac:dyDescent="0.3">
      <c r="G7306" s="35">
        <v>7304</v>
      </c>
      <c r="H7306" s="239">
        <f t="shared" ca="1" si="127"/>
        <v>-1.6464237844688614E-2</v>
      </c>
    </row>
    <row r="7307" spans="7:8" x14ac:dyDescent="0.3">
      <c r="G7307" s="35">
        <v>7305</v>
      </c>
      <c r="H7307" s="239">
        <f t="shared" ca="1" si="127"/>
        <v>-6.9768749644713501E-3</v>
      </c>
    </row>
    <row r="7308" spans="7:8" x14ac:dyDescent="0.3">
      <c r="G7308" s="35">
        <v>7306</v>
      </c>
      <c r="H7308" s="239">
        <f t="shared" ca="1" si="127"/>
        <v>-1.865534769683469E-2</v>
      </c>
    </row>
    <row r="7309" spans="7:8" x14ac:dyDescent="0.3">
      <c r="G7309" s="35">
        <v>7307</v>
      </c>
      <c r="H7309" s="239">
        <f t="shared" ca="1" si="127"/>
        <v>6.9266332060023885E-3</v>
      </c>
    </row>
    <row r="7310" spans="7:8" x14ac:dyDescent="0.3">
      <c r="G7310" s="35">
        <v>7308</v>
      </c>
      <c r="H7310" s="239">
        <f t="shared" ca="1" si="127"/>
        <v>-2.6328838115013322E-2</v>
      </c>
    </row>
    <row r="7311" spans="7:8" x14ac:dyDescent="0.3">
      <c r="G7311" s="35">
        <v>7309</v>
      </c>
      <c r="H7311" s="239">
        <f t="shared" ca="1" si="127"/>
        <v>4.7642331623226487E-2</v>
      </c>
    </row>
    <row r="7312" spans="7:8" x14ac:dyDescent="0.3">
      <c r="G7312" s="35">
        <v>7310</v>
      </c>
      <c r="H7312" s="239">
        <f t="shared" ca="1" si="127"/>
        <v>-2.9367117923046501E-4</v>
      </c>
    </row>
    <row r="7313" spans="7:8" x14ac:dyDescent="0.3">
      <c r="G7313" s="35">
        <v>7311</v>
      </c>
      <c r="H7313" s="239">
        <f t="shared" ca="1" si="127"/>
        <v>-1.8963242561101233E-2</v>
      </c>
    </row>
    <row r="7314" spans="7:8" x14ac:dyDescent="0.3">
      <c r="G7314" s="35">
        <v>7312</v>
      </c>
      <c r="H7314" s="239">
        <f t="shared" ca="1" si="127"/>
        <v>-8.9621063606474295E-3</v>
      </c>
    </row>
    <row r="7315" spans="7:8" x14ac:dyDescent="0.3">
      <c r="G7315" s="35">
        <v>7313</v>
      </c>
      <c r="H7315" s="239">
        <f t="shared" ca="1" si="127"/>
        <v>3.0347887072998517E-2</v>
      </c>
    </row>
    <row r="7316" spans="7:8" x14ac:dyDescent="0.3">
      <c r="G7316" s="35">
        <v>7314</v>
      </c>
      <c r="H7316" s="239">
        <f t="shared" ca="1" si="127"/>
        <v>1.1768326592219689E-2</v>
      </c>
    </row>
    <row r="7317" spans="7:8" x14ac:dyDescent="0.3">
      <c r="G7317" s="35">
        <v>7315</v>
      </c>
      <c r="H7317" s="239">
        <f t="shared" ca="1" si="127"/>
        <v>1.4534884290515328E-2</v>
      </c>
    </row>
    <row r="7318" spans="7:8" x14ac:dyDescent="0.3">
      <c r="G7318" s="35">
        <v>7316</v>
      </c>
      <c r="H7318" s="239">
        <f t="shared" ca="1" si="127"/>
        <v>-1.4270168411249555E-2</v>
      </c>
    </row>
    <row r="7319" spans="7:8" x14ac:dyDescent="0.3">
      <c r="G7319" s="35">
        <v>7317</v>
      </c>
      <c r="H7319" s="239">
        <f t="shared" ca="1" si="127"/>
        <v>1.5068146150770872E-2</v>
      </c>
    </row>
    <row r="7320" spans="7:8" x14ac:dyDescent="0.3">
      <c r="G7320" s="35">
        <v>7318</v>
      </c>
      <c r="H7320" s="239">
        <f t="shared" ca="1" si="127"/>
        <v>2.2851388456983954E-2</v>
      </c>
    </row>
    <row r="7321" spans="7:8" x14ac:dyDescent="0.3">
      <c r="G7321" s="35">
        <v>7319</v>
      </c>
      <c r="H7321" s="239">
        <f t="shared" ca="1" si="127"/>
        <v>-5.8247451320473688E-4</v>
      </c>
    </row>
    <row r="7322" spans="7:8" x14ac:dyDescent="0.3">
      <c r="G7322" s="35">
        <v>7320</v>
      </c>
      <c r="H7322" s="239">
        <f t="shared" ca="1" si="127"/>
        <v>-2.7275448183762933E-2</v>
      </c>
    </row>
    <row r="7323" spans="7:8" x14ac:dyDescent="0.3">
      <c r="G7323" s="35">
        <v>7321</v>
      </c>
      <c r="H7323" s="239">
        <f t="shared" ca="1" si="127"/>
        <v>4.1820031924339948E-4</v>
      </c>
    </row>
    <row r="7324" spans="7:8" x14ac:dyDescent="0.3">
      <c r="G7324" s="35">
        <v>7322</v>
      </c>
      <c r="H7324" s="239">
        <f t="shared" ca="1" si="127"/>
        <v>-2.6323267406603824E-2</v>
      </c>
    </row>
    <row r="7325" spans="7:8" x14ac:dyDescent="0.3">
      <c r="G7325" s="35">
        <v>7323</v>
      </c>
      <c r="H7325" s="239">
        <f t="shared" ca="1" si="127"/>
        <v>-2.1679731682633426E-2</v>
      </c>
    </row>
    <row r="7326" spans="7:8" x14ac:dyDescent="0.3">
      <c r="G7326" s="35">
        <v>7324</v>
      </c>
      <c r="H7326" s="239">
        <f t="shared" ca="1" si="127"/>
        <v>7.5278869553107924E-3</v>
      </c>
    </row>
    <row r="7327" spans="7:8" x14ac:dyDescent="0.3">
      <c r="G7327" s="35">
        <v>7325</v>
      </c>
      <c r="H7327" s="239">
        <f t="shared" ca="1" si="127"/>
        <v>1.9803493721968778E-2</v>
      </c>
    </row>
    <row r="7328" spans="7:8" x14ac:dyDescent="0.3">
      <c r="G7328" s="35">
        <v>7326</v>
      </c>
      <c r="H7328" s="239">
        <f t="shared" ca="1" si="127"/>
        <v>-2.3973175239889375E-2</v>
      </c>
    </row>
    <row r="7329" spans="7:8" x14ac:dyDescent="0.3">
      <c r="G7329" s="35">
        <v>7327</v>
      </c>
      <c r="H7329" s="239">
        <f t="shared" ca="1" si="127"/>
        <v>-2.389932899580308E-2</v>
      </c>
    </row>
    <row r="7330" spans="7:8" x14ac:dyDescent="0.3">
      <c r="G7330" s="35">
        <v>7328</v>
      </c>
      <c r="H7330" s="239">
        <f t="shared" ca="1" si="127"/>
        <v>4.0651624032378431E-2</v>
      </c>
    </row>
    <row r="7331" spans="7:8" x14ac:dyDescent="0.3">
      <c r="G7331" s="35">
        <v>7329</v>
      </c>
      <c r="H7331" s="239">
        <f t="shared" ca="1" si="127"/>
        <v>-4.4049622951649887E-2</v>
      </c>
    </row>
    <row r="7332" spans="7:8" x14ac:dyDescent="0.3">
      <c r="G7332" s="35">
        <v>7330</v>
      </c>
      <c r="H7332" s="239">
        <f t="shared" ca="1" si="127"/>
        <v>-6.5525269366905101E-2</v>
      </c>
    </row>
    <row r="7333" spans="7:8" x14ac:dyDescent="0.3">
      <c r="G7333" s="35">
        <v>7331</v>
      </c>
      <c r="H7333" s="239">
        <f t="shared" ca="1" si="127"/>
        <v>-1.3654143471435513E-2</v>
      </c>
    </row>
    <row r="7334" spans="7:8" x14ac:dyDescent="0.3">
      <c r="G7334" s="35">
        <v>7332</v>
      </c>
      <c r="H7334" s="239">
        <f t="shared" ca="1" si="127"/>
        <v>1.5061084353869405E-2</v>
      </c>
    </row>
    <row r="7335" spans="7:8" x14ac:dyDescent="0.3">
      <c r="G7335" s="35">
        <v>7333</v>
      </c>
      <c r="H7335" s="239">
        <f t="shared" ca="1" si="127"/>
        <v>-7.4210354438273979E-2</v>
      </c>
    </row>
    <row r="7336" spans="7:8" x14ac:dyDescent="0.3">
      <c r="G7336" s="35">
        <v>7334</v>
      </c>
      <c r="H7336" s="239">
        <f t="shared" ca="1" si="127"/>
        <v>-3.3255600284893716E-2</v>
      </c>
    </row>
    <row r="7337" spans="7:8" x14ac:dyDescent="0.3">
      <c r="G7337" s="35">
        <v>7335</v>
      </c>
      <c r="H7337" s="239">
        <f t="shared" ca="1" si="127"/>
        <v>2.0150320932480419E-2</v>
      </c>
    </row>
    <row r="7338" spans="7:8" x14ac:dyDescent="0.3">
      <c r="G7338" s="35">
        <v>7336</v>
      </c>
      <c r="H7338" s="239">
        <f t="shared" ca="1" si="127"/>
        <v>5.1016074343952438E-2</v>
      </c>
    </row>
    <row r="7339" spans="7:8" x14ac:dyDescent="0.3">
      <c r="G7339" s="35">
        <v>7337</v>
      </c>
      <c r="H7339" s="239">
        <f t="shared" ca="1" si="127"/>
        <v>-4.9319766910743718E-2</v>
      </c>
    </row>
    <row r="7340" spans="7:8" x14ac:dyDescent="0.3">
      <c r="G7340" s="35">
        <v>7338</v>
      </c>
      <c r="H7340" s="239">
        <f t="shared" ca="1" si="127"/>
        <v>-4.3635252681635626E-3</v>
      </c>
    </row>
    <row r="7341" spans="7:8" x14ac:dyDescent="0.3">
      <c r="G7341" s="35">
        <v>7339</v>
      </c>
      <c r="H7341" s="239">
        <f t="shared" ca="1" si="127"/>
        <v>1.1925202365090724E-2</v>
      </c>
    </row>
    <row r="7342" spans="7:8" x14ac:dyDescent="0.3">
      <c r="G7342" s="35">
        <v>7340</v>
      </c>
      <c r="H7342" s="239">
        <f t="shared" ca="1" si="127"/>
        <v>5.397064723193442E-2</v>
      </c>
    </row>
    <row r="7343" spans="7:8" x14ac:dyDescent="0.3">
      <c r="G7343" s="35">
        <v>7341</v>
      </c>
      <c r="H7343" s="239">
        <f t="shared" ca="1" si="127"/>
        <v>-3.2156405799483492E-2</v>
      </c>
    </row>
    <row r="7344" spans="7:8" x14ac:dyDescent="0.3">
      <c r="G7344" s="35">
        <v>7342</v>
      </c>
      <c r="H7344" s="239">
        <f t="shared" ca="1" si="127"/>
        <v>4.3836576202912009E-2</v>
      </c>
    </row>
    <row r="7345" spans="7:8" x14ac:dyDescent="0.3">
      <c r="G7345" s="35">
        <v>7343</v>
      </c>
      <c r="H7345" s="239">
        <f t="shared" ca="1" si="127"/>
        <v>2.9882183674292091E-2</v>
      </c>
    </row>
    <row r="7346" spans="7:8" x14ac:dyDescent="0.3">
      <c r="G7346" s="35">
        <v>7344</v>
      </c>
      <c r="H7346" s="239">
        <f t="shared" ca="1" si="127"/>
        <v>5.7013629507686743E-2</v>
      </c>
    </row>
    <row r="7347" spans="7:8" x14ac:dyDescent="0.3">
      <c r="G7347" s="35">
        <v>7345</v>
      </c>
      <c r="H7347" s="239">
        <f t="shared" ca="1" si="127"/>
        <v>3.3082793358765905E-2</v>
      </c>
    </row>
    <row r="7348" spans="7:8" x14ac:dyDescent="0.3">
      <c r="G7348" s="35">
        <v>7346</v>
      </c>
      <c r="H7348" s="239">
        <f t="shared" ca="1" si="127"/>
        <v>7.8783432636313037E-3</v>
      </c>
    </row>
    <row r="7349" spans="7:8" x14ac:dyDescent="0.3">
      <c r="G7349" s="35">
        <v>7347</v>
      </c>
      <c r="H7349" s="239">
        <f t="shared" ca="1" si="127"/>
        <v>-4.9443545713720706E-2</v>
      </c>
    </row>
    <row r="7350" spans="7:8" x14ac:dyDescent="0.3">
      <c r="G7350" s="35">
        <v>7348</v>
      </c>
      <c r="H7350" s="239">
        <f t="shared" ca="1" si="127"/>
        <v>2.6365132086684931E-3</v>
      </c>
    </row>
    <row r="7351" spans="7:8" x14ac:dyDescent="0.3">
      <c r="G7351" s="35">
        <v>7349</v>
      </c>
      <c r="H7351" s="239">
        <f t="shared" ca="1" si="127"/>
        <v>2.1157043555596073E-2</v>
      </c>
    </row>
    <row r="7352" spans="7:8" x14ac:dyDescent="0.3">
      <c r="G7352" s="35">
        <v>7350</v>
      </c>
      <c r="H7352" s="239">
        <f t="shared" ca="1" si="127"/>
        <v>2.9636834485025403E-2</v>
      </c>
    </row>
    <row r="7353" spans="7:8" x14ac:dyDescent="0.3">
      <c r="G7353" s="35">
        <v>7351</v>
      </c>
      <c r="H7353" s="239">
        <f t="shared" ca="1" si="127"/>
        <v>-8.7932848182904581E-3</v>
      </c>
    </row>
    <row r="7354" spans="7:8" x14ac:dyDescent="0.3">
      <c r="G7354" s="35">
        <v>7352</v>
      </c>
      <c r="H7354" s="239">
        <f t="shared" ca="1" si="127"/>
        <v>2.3541150438622163E-2</v>
      </c>
    </row>
    <row r="7355" spans="7:8" x14ac:dyDescent="0.3">
      <c r="G7355" s="35">
        <v>7353</v>
      </c>
      <c r="H7355" s="239">
        <f t="shared" ca="1" si="127"/>
        <v>4.1071467378686194E-3</v>
      </c>
    </row>
    <row r="7356" spans="7:8" x14ac:dyDescent="0.3">
      <c r="G7356" s="35">
        <v>7354</v>
      </c>
      <c r="H7356" s="239">
        <f t="shared" ca="1" si="127"/>
        <v>-1.7482732684549893E-2</v>
      </c>
    </row>
    <row r="7357" spans="7:8" x14ac:dyDescent="0.3">
      <c r="G7357" s="35">
        <v>7355</v>
      </c>
      <c r="H7357" s="239">
        <f t="shared" ca="1" si="127"/>
        <v>-6.2336928361040418E-3</v>
      </c>
    </row>
    <row r="7358" spans="7:8" x14ac:dyDescent="0.3">
      <c r="G7358" s="35">
        <v>7356</v>
      </c>
      <c r="H7358" s="239">
        <f t="shared" ca="1" si="127"/>
        <v>2.4864115608188514E-3</v>
      </c>
    </row>
    <row r="7359" spans="7:8" x14ac:dyDescent="0.3">
      <c r="G7359" s="35">
        <v>7357</v>
      </c>
      <c r="H7359" s="239">
        <f t="shared" ca="1" si="127"/>
        <v>-2.760381218866923E-3</v>
      </c>
    </row>
    <row r="7360" spans="7:8" x14ac:dyDescent="0.3">
      <c r="G7360" s="35">
        <v>7358</v>
      </c>
      <c r="H7360" s="239">
        <f t="shared" ca="1" si="127"/>
        <v>-3.339654378480425E-2</v>
      </c>
    </row>
    <row r="7361" spans="7:8" x14ac:dyDescent="0.3">
      <c r="G7361" s="35">
        <v>7359</v>
      </c>
      <c r="H7361" s="239">
        <f t="shared" ca="1" si="127"/>
        <v>-4.0889795634241152E-2</v>
      </c>
    </row>
    <row r="7362" spans="7:8" x14ac:dyDescent="0.3">
      <c r="G7362" s="35">
        <v>7360</v>
      </c>
      <c r="H7362" s="239">
        <f t="shared" ca="1" si="127"/>
        <v>2.5324208642663788E-2</v>
      </c>
    </row>
    <row r="7363" spans="7:8" x14ac:dyDescent="0.3">
      <c r="G7363" s="35">
        <v>7361</v>
      </c>
      <c r="H7363" s="239">
        <f t="shared" ca="1" si="127"/>
        <v>6.6998092961495373E-4</v>
      </c>
    </row>
    <row r="7364" spans="7:8" x14ac:dyDescent="0.3">
      <c r="G7364" s="35">
        <v>7362</v>
      </c>
      <c r="H7364" s="239">
        <f t="shared" ref="H7364:H7427" ca="1" si="128">_xlfn.NORM.INV(RAND(),N$5,N$6)</f>
        <v>3.958365176143714E-2</v>
      </c>
    </row>
    <row r="7365" spans="7:8" x14ac:dyDescent="0.3">
      <c r="G7365" s="35">
        <v>7363</v>
      </c>
      <c r="H7365" s="239">
        <f t="shared" ca="1" si="128"/>
        <v>-1.8756183105953367E-3</v>
      </c>
    </row>
    <row r="7366" spans="7:8" x14ac:dyDescent="0.3">
      <c r="G7366" s="35">
        <v>7364</v>
      </c>
      <c r="H7366" s="239">
        <f t="shared" ca="1" si="128"/>
        <v>-2.6669619687878374E-2</v>
      </c>
    </row>
    <row r="7367" spans="7:8" x14ac:dyDescent="0.3">
      <c r="G7367" s="35">
        <v>7365</v>
      </c>
      <c r="H7367" s="239">
        <f t="shared" ca="1" si="128"/>
        <v>-3.9099172762843875E-3</v>
      </c>
    </row>
    <row r="7368" spans="7:8" x14ac:dyDescent="0.3">
      <c r="G7368" s="35">
        <v>7366</v>
      </c>
      <c r="H7368" s="239">
        <f t="shared" ca="1" si="128"/>
        <v>-5.4075988310364385E-2</v>
      </c>
    </row>
    <row r="7369" spans="7:8" x14ac:dyDescent="0.3">
      <c r="G7369" s="35">
        <v>7367</v>
      </c>
      <c r="H7369" s="239">
        <f t="shared" ca="1" si="128"/>
        <v>3.1226301312300128E-2</v>
      </c>
    </row>
    <row r="7370" spans="7:8" x14ac:dyDescent="0.3">
      <c r="G7370" s="35">
        <v>7368</v>
      </c>
      <c r="H7370" s="239">
        <f t="shared" ca="1" si="128"/>
        <v>4.347173916524142E-2</v>
      </c>
    </row>
    <row r="7371" spans="7:8" x14ac:dyDescent="0.3">
      <c r="G7371" s="35">
        <v>7369</v>
      </c>
      <c r="H7371" s="239">
        <f t="shared" ca="1" si="128"/>
        <v>-5.1380408952755294E-2</v>
      </c>
    </row>
    <row r="7372" spans="7:8" x14ac:dyDescent="0.3">
      <c r="G7372" s="35">
        <v>7370</v>
      </c>
      <c r="H7372" s="239">
        <f t="shared" ca="1" si="128"/>
        <v>-2.0267497598491439E-2</v>
      </c>
    </row>
    <row r="7373" spans="7:8" x14ac:dyDescent="0.3">
      <c r="G7373" s="35">
        <v>7371</v>
      </c>
      <c r="H7373" s="239">
        <f t="shared" ca="1" si="128"/>
        <v>3.401935144868156E-2</v>
      </c>
    </row>
    <row r="7374" spans="7:8" x14ac:dyDescent="0.3">
      <c r="G7374" s="35">
        <v>7372</v>
      </c>
      <c r="H7374" s="239">
        <f t="shared" ca="1" si="128"/>
        <v>-1.94990594542627E-2</v>
      </c>
    </row>
    <row r="7375" spans="7:8" x14ac:dyDescent="0.3">
      <c r="G7375" s="35">
        <v>7373</v>
      </c>
      <c r="H7375" s="239">
        <f t="shared" ca="1" si="128"/>
        <v>-3.6775446484498035E-2</v>
      </c>
    </row>
    <row r="7376" spans="7:8" x14ac:dyDescent="0.3">
      <c r="G7376" s="35">
        <v>7374</v>
      </c>
      <c r="H7376" s="239">
        <f t="shared" ca="1" si="128"/>
        <v>-1.3423050164649938E-2</v>
      </c>
    </row>
    <row r="7377" spans="7:8" x14ac:dyDescent="0.3">
      <c r="G7377" s="35">
        <v>7375</v>
      </c>
      <c r="H7377" s="239">
        <f t="shared" ca="1" si="128"/>
        <v>-2.5346624078395594E-2</v>
      </c>
    </row>
    <row r="7378" spans="7:8" x14ac:dyDescent="0.3">
      <c r="G7378" s="35">
        <v>7376</v>
      </c>
      <c r="H7378" s="239">
        <f t="shared" ca="1" si="128"/>
        <v>-4.3928796381101101E-2</v>
      </c>
    </row>
    <row r="7379" spans="7:8" x14ac:dyDescent="0.3">
      <c r="G7379" s="35">
        <v>7377</v>
      </c>
      <c r="H7379" s="239">
        <f t="shared" ca="1" si="128"/>
        <v>3.7372409221584239E-2</v>
      </c>
    </row>
    <row r="7380" spans="7:8" x14ac:dyDescent="0.3">
      <c r="G7380" s="35">
        <v>7378</v>
      </c>
      <c r="H7380" s="239">
        <f t="shared" ca="1" si="128"/>
        <v>3.0916407156613319E-2</v>
      </c>
    </row>
    <row r="7381" spans="7:8" x14ac:dyDescent="0.3">
      <c r="G7381" s="35">
        <v>7379</v>
      </c>
      <c r="H7381" s="239">
        <f t="shared" ca="1" si="128"/>
        <v>-7.1298774611027816E-3</v>
      </c>
    </row>
    <row r="7382" spans="7:8" x14ac:dyDescent="0.3">
      <c r="G7382" s="35">
        <v>7380</v>
      </c>
      <c r="H7382" s="239">
        <f t="shared" ca="1" si="128"/>
        <v>-3.7473943312998456E-2</v>
      </c>
    </row>
    <row r="7383" spans="7:8" x14ac:dyDescent="0.3">
      <c r="G7383" s="35">
        <v>7381</v>
      </c>
      <c r="H7383" s="239">
        <f t="shared" ca="1" si="128"/>
        <v>-2.3518163721364282E-2</v>
      </c>
    </row>
    <row r="7384" spans="7:8" x14ac:dyDescent="0.3">
      <c r="G7384" s="35">
        <v>7382</v>
      </c>
      <c r="H7384" s="239">
        <f t="shared" ca="1" si="128"/>
        <v>-2.2819896040939303E-2</v>
      </c>
    </row>
    <row r="7385" spans="7:8" x14ac:dyDescent="0.3">
      <c r="G7385" s="35">
        <v>7383</v>
      </c>
      <c r="H7385" s="239">
        <f t="shared" ca="1" si="128"/>
        <v>-3.613251885277257E-2</v>
      </c>
    </row>
    <row r="7386" spans="7:8" x14ac:dyDescent="0.3">
      <c r="G7386" s="35">
        <v>7384</v>
      </c>
      <c r="H7386" s="239">
        <f t="shared" ca="1" si="128"/>
        <v>-1.0794526191502514E-2</v>
      </c>
    </row>
    <row r="7387" spans="7:8" x14ac:dyDescent="0.3">
      <c r="G7387" s="35">
        <v>7385</v>
      </c>
      <c r="H7387" s="239">
        <f t="shared" ca="1" si="128"/>
        <v>6.9833415624408375E-3</v>
      </c>
    </row>
    <row r="7388" spans="7:8" x14ac:dyDescent="0.3">
      <c r="G7388" s="35">
        <v>7386</v>
      </c>
      <c r="H7388" s="239">
        <f t="shared" ca="1" si="128"/>
        <v>7.0526050043773843E-4</v>
      </c>
    </row>
    <row r="7389" spans="7:8" x14ac:dyDescent="0.3">
      <c r="G7389" s="35">
        <v>7387</v>
      </c>
      <c r="H7389" s="239">
        <f t="shared" ca="1" si="128"/>
        <v>-1.9359460967152495E-2</v>
      </c>
    </row>
    <row r="7390" spans="7:8" x14ac:dyDescent="0.3">
      <c r="G7390" s="35">
        <v>7388</v>
      </c>
      <c r="H7390" s="239">
        <f t="shared" ca="1" si="128"/>
        <v>5.683672031530438E-2</v>
      </c>
    </row>
    <row r="7391" spans="7:8" x14ac:dyDescent="0.3">
      <c r="G7391" s="35">
        <v>7389</v>
      </c>
      <c r="H7391" s="239">
        <f t="shared" ca="1" si="128"/>
        <v>9.2310605947519969E-3</v>
      </c>
    </row>
    <row r="7392" spans="7:8" x14ac:dyDescent="0.3">
      <c r="G7392" s="35">
        <v>7390</v>
      </c>
      <c r="H7392" s="239">
        <f t="shared" ca="1" si="128"/>
        <v>-1.5309654433045747E-2</v>
      </c>
    </row>
    <row r="7393" spans="7:8" x14ac:dyDescent="0.3">
      <c r="G7393" s="35">
        <v>7391</v>
      </c>
      <c r="H7393" s="239">
        <f t="shared" ca="1" si="128"/>
        <v>5.817352238597339E-2</v>
      </c>
    </row>
    <row r="7394" spans="7:8" x14ac:dyDescent="0.3">
      <c r="G7394" s="35">
        <v>7392</v>
      </c>
      <c r="H7394" s="239">
        <f t="shared" ca="1" si="128"/>
        <v>-8.9724182131608529E-3</v>
      </c>
    </row>
    <row r="7395" spans="7:8" x14ac:dyDescent="0.3">
      <c r="G7395" s="35">
        <v>7393</v>
      </c>
      <c r="H7395" s="239">
        <f t="shared" ca="1" si="128"/>
        <v>1.8645878070839065E-2</v>
      </c>
    </row>
    <row r="7396" spans="7:8" x14ac:dyDescent="0.3">
      <c r="G7396" s="35">
        <v>7394</v>
      </c>
      <c r="H7396" s="239">
        <f t="shared" ca="1" si="128"/>
        <v>2.046038794189842E-2</v>
      </c>
    </row>
    <row r="7397" spans="7:8" x14ac:dyDescent="0.3">
      <c r="G7397" s="35">
        <v>7395</v>
      </c>
      <c r="H7397" s="239">
        <f t="shared" ca="1" si="128"/>
        <v>9.8985707100032669E-3</v>
      </c>
    </row>
    <row r="7398" spans="7:8" x14ac:dyDescent="0.3">
      <c r="G7398" s="35">
        <v>7396</v>
      </c>
      <c r="H7398" s="239">
        <f t="shared" ca="1" si="128"/>
        <v>-0.10525736111143878</v>
      </c>
    </row>
    <row r="7399" spans="7:8" x14ac:dyDescent="0.3">
      <c r="G7399" s="35">
        <v>7397</v>
      </c>
      <c r="H7399" s="239">
        <f t="shared" ca="1" si="128"/>
        <v>-4.2145565702404846E-2</v>
      </c>
    </row>
    <row r="7400" spans="7:8" x14ac:dyDescent="0.3">
      <c r="G7400" s="35">
        <v>7398</v>
      </c>
      <c r="H7400" s="239">
        <f t="shared" ca="1" si="128"/>
        <v>-3.5586655670970017E-2</v>
      </c>
    </row>
    <row r="7401" spans="7:8" x14ac:dyDescent="0.3">
      <c r="G7401" s="35">
        <v>7399</v>
      </c>
      <c r="H7401" s="239">
        <f t="shared" ca="1" si="128"/>
        <v>-2.0149179724435407E-2</v>
      </c>
    </row>
    <row r="7402" spans="7:8" x14ac:dyDescent="0.3">
      <c r="G7402" s="35">
        <v>7400</v>
      </c>
      <c r="H7402" s="239">
        <f t="shared" ca="1" si="128"/>
        <v>-1.9502325646385134E-2</v>
      </c>
    </row>
    <row r="7403" spans="7:8" x14ac:dyDescent="0.3">
      <c r="G7403" s="35">
        <v>7401</v>
      </c>
      <c r="H7403" s="239">
        <f t="shared" ca="1" si="128"/>
        <v>5.2144785992339023E-2</v>
      </c>
    </row>
    <row r="7404" spans="7:8" x14ac:dyDescent="0.3">
      <c r="G7404" s="35">
        <v>7402</v>
      </c>
      <c r="H7404" s="239">
        <f t="shared" ca="1" si="128"/>
        <v>-8.3791794064589954E-3</v>
      </c>
    </row>
    <row r="7405" spans="7:8" x14ac:dyDescent="0.3">
      <c r="G7405" s="35">
        <v>7403</v>
      </c>
      <c r="H7405" s="239">
        <f t="shared" ca="1" si="128"/>
        <v>6.0659224427659059E-2</v>
      </c>
    </row>
    <row r="7406" spans="7:8" x14ac:dyDescent="0.3">
      <c r="G7406" s="35">
        <v>7404</v>
      </c>
      <c r="H7406" s="239">
        <f t="shared" ca="1" si="128"/>
        <v>5.227831272309183E-2</v>
      </c>
    </row>
    <row r="7407" spans="7:8" x14ac:dyDescent="0.3">
      <c r="G7407" s="35">
        <v>7405</v>
      </c>
      <c r="H7407" s="239">
        <f t="shared" ca="1" si="128"/>
        <v>2.8412555673127674E-2</v>
      </c>
    </row>
    <row r="7408" spans="7:8" x14ac:dyDescent="0.3">
      <c r="G7408" s="35">
        <v>7406</v>
      </c>
      <c r="H7408" s="239">
        <f t="shared" ca="1" si="128"/>
        <v>4.4568410363699851E-2</v>
      </c>
    </row>
    <row r="7409" spans="7:8" x14ac:dyDescent="0.3">
      <c r="G7409" s="35">
        <v>7407</v>
      </c>
      <c r="H7409" s="239">
        <f t="shared" ca="1" si="128"/>
        <v>-3.5238654513574809E-2</v>
      </c>
    </row>
    <row r="7410" spans="7:8" x14ac:dyDescent="0.3">
      <c r="G7410" s="35">
        <v>7408</v>
      </c>
      <c r="H7410" s="239">
        <f t="shared" ca="1" si="128"/>
        <v>8.1298062008767644E-2</v>
      </c>
    </row>
    <row r="7411" spans="7:8" x14ac:dyDescent="0.3">
      <c r="G7411" s="35">
        <v>7409</v>
      </c>
      <c r="H7411" s="239">
        <f t="shared" ca="1" si="128"/>
        <v>7.2442467365656973E-2</v>
      </c>
    </row>
    <row r="7412" spans="7:8" x14ac:dyDescent="0.3">
      <c r="G7412" s="35">
        <v>7410</v>
      </c>
      <c r="H7412" s="239">
        <f t="shared" ca="1" si="128"/>
        <v>2.4054296453972619E-2</v>
      </c>
    </row>
    <row r="7413" spans="7:8" x14ac:dyDescent="0.3">
      <c r="G7413" s="35">
        <v>7411</v>
      </c>
      <c r="H7413" s="239">
        <f t="shared" ca="1" si="128"/>
        <v>-3.448765505855194E-2</v>
      </c>
    </row>
    <row r="7414" spans="7:8" x14ac:dyDescent="0.3">
      <c r="G7414" s="35">
        <v>7412</v>
      </c>
      <c r="H7414" s="239">
        <f t="shared" ca="1" si="128"/>
        <v>2.3260492232115369E-2</v>
      </c>
    </row>
    <row r="7415" spans="7:8" x14ac:dyDescent="0.3">
      <c r="G7415" s="35">
        <v>7413</v>
      </c>
      <c r="H7415" s="239">
        <f t="shared" ca="1" si="128"/>
        <v>2.9020363449675408E-2</v>
      </c>
    </row>
    <row r="7416" spans="7:8" x14ac:dyDescent="0.3">
      <c r="G7416" s="35">
        <v>7414</v>
      </c>
      <c r="H7416" s="239">
        <f t="shared" ca="1" si="128"/>
        <v>1.5123581213352735E-2</v>
      </c>
    </row>
    <row r="7417" spans="7:8" x14ac:dyDescent="0.3">
      <c r="G7417" s="35">
        <v>7415</v>
      </c>
      <c r="H7417" s="239">
        <f t="shared" ca="1" si="128"/>
        <v>8.7886319917294842E-2</v>
      </c>
    </row>
    <row r="7418" spans="7:8" x14ac:dyDescent="0.3">
      <c r="G7418" s="35">
        <v>7416</v>
      </c>
      <c r="H7418" s="239">
        <f t="shared" ca="1" si="128"/>
        <v>1.0978727969350257E-2</v>
      </c>
    </row>
    <row r="7419" spans="7:8" x14ac:dyDescent="0.3">
      <c r="G7419" s="35">
        <v>7417</v>
      </c>
      <c r="H7419" s="239">
        <f t="shared" ca="1" si="128"/>
        <v>2.7700030476261336E-3</v>
      </c>
    </row>
    <row r="7420" spans="7:8" x14ac:dyDescent="0.3">
      <c r="G7420" s="35">
        <v>7418</v>
      </c>
      <c r="H7420" s="239">
        <f t="shared" ca="1" si="128"/>
        <v>-3.6102962299694286E-2</v>
      </c>
    </row>
    <row r="7421" spans="7:8" x14ac:dyDescent="0.3">
      <c r="G7421" s="35">
        <v>7419</v>
      </c>
      <c r="H7421" s="239">
        <f t="shared" ca="1" si="128"/>
        <v>6.7810615420094408E-2</v>
      </c>
    </row>
    <row r="7422" spans="7:8" x14ac:dyDescent="0.3">
      <c r="G7422" s="35">
        <v>7420</v>
      </c>
      <c r="H7422" s="239">
        <f t="shared" ca="1" si="128"/>
        <v>-2.1486458787269378E-2</v>
      </c>
    </row>
    <row r="7423" spans="7:8" x14ac:dyDescent="0.3">
      <c r="G7423" s="35">
        <v>7421</v>
      </c>
      <c r="H7423" s="239">
        <f t="shared" ca="1" si="128"/>
        <v>3.6917699600760412E-2</v>
      </c>
    </row>
    <row r="7424" spans="7:8" x14ac:dyDescent="0.3">
      <c r="G7424" s="35">
        <v>7422</v>
      </c>
      <c r="H7424" s="239">
        <f t="shared" ca="1" si="128"/>
        <v>3.623489798172696E-3</v>
      </c>
    </row>
    <row r="7425" spans="7:8" x14ac:dyDescent="0.3">
      <c r="G7425" s="35">
        <v>7423</v>
      </c>
      <c r="H7425" s="239">
        <f t="shared" ca="1" si="128"/>
        <v>3.3078005274588276E-2</v>
      </c>
    </row>
    <row r="7426" spans="7:8" x14ac:dyDescent="0.3">
      <c r="G7426" s="35">
        <v>7424</v>
      </c>
      <c r="H7426" s="239">
        <f t="shared" ca="1" si="128"/>
        <v>-1.3552297918857481E-2</v>
      </c>
    </row>
    <row r="7427" spans="7:8" x14ac:dyDescent="0.3">
      <c r="G7427" s="35">
        <v>7425</v>
      </c>
      <c r="H7427" s="239">
        <f t="shared" ca="1" si="128"/>
        <v>5.4953298775811564E-3</v>
      </c>
    </row>
    <row r="7428" spans="7:8" x14ac:dyDescent="0.3">
      <c r="G7428" s="35">
        <v>7426</v>
      </c>
      <c r="H7428" s="239">
        <f t="shared" ref="H7428:H7491" ca="1" si="129">_xlfn.NORM.INV(RAND(),N$5,N$6)</f>
        <v>2.5983512346711979E-2</v>
      </c>
    </row>
    <row r="7429" spans="7:8" x14ac:dyDescent="0.3">
      <c r="G7429" s="35">
        <v>7427</v>
      </c>
      <c r="H7429" s="239">
        <f t="shared" ca="1" si="129"/>
        <v>9.2551151692510311E-2</v>
      </c>
    </row>
    <row r="7430" spans="7:8" x14ac:dyDescent="0.3">
      <c r="G7430" s="35">
        <v>7428</v>
      </c>
      <c r="H7430" s="239">
        <f t="shared" ca="1" si="129"/>
        <v>-6.1811498443826067E-3</v>
      </c>
    </row>
    <row r="7431" spans="7:8" x14ac:dyDescent="0.3">
      <c r="G7431" s="35">
        <v>7429</v>
      </c>
      <c r="H7431" s="239">
        <f t="shared" ca="1" si="129"/>
        <v>-5.6970946462315514E-2</v>
      </c>
    </row>
    <row r="7432" spans="7:8" x14ac:dyDescent="0.3">
      <c r="G7432" s="35">
        <v>7430</v>
      </c>
      <c r="H7432" s="239">
        <f t="shared" ca="1" si="129"/>
        <v>4.4799025106352693E-3</v>
      </c>
    </row>
    <row r="7433" spans="7:8" x14ac:dyDescent="0.3">
      <c r="G7433" s="35">
        <v>7431</v>
      </c>
      <c r="H7433" s="239">
        <f t="shared" ca="1" si="129"/>
        <v>-1.458104460516493E-2</v>
      </c>
    </row>
    <row r="7434" spans="7:8" x14ac:dyDescent="0.3">
      <c r="G7434" s="35">
        <v>7432</v>
      </c>
      <c r="H7434" s="239">
        <f t="shared" ca="1" si="129"/>
        <v>3.7922416018978727E-5</v>
      </c>
    </row>
    <row r="7435" spans="7:8" x14ac:dyDescent="0.3">
      <c r="G7435" s="35">
        <v>7433</v>
      </c>
      <c r="H7435" s="239">
        <f t="shared" ca="1" si="129"/>
        <v>-8.3505124855178629E-3</v>
      </c>
    </row>
    <row r="7436" spans="7:8" x14ac:dyDescent="0.3">
      <c r="G7436" s="35">
        <v>7434</v>
      </c>
      <c r="H7436" s="239">
        <f t="shared" ca="1" si="129"/>
        <v>-6.8114640749630207E-3</v>
      </c>
    </row>
    <row r="7437" spans="7:8" x14ac:dyDescent="0.3">
      <c r="G7437" s="35">
        <v>7435</v>
      </c>
      <c r="H7437" s="239">
        <f t="shared" ca="1" si="129"/>
        <v>-6.8991579167603451E-3</v>
      </c>
    </row>
    <row r="7438" spans="7:8" x14ac:dyDescent="0.3">
      <c r="G7438" s="35">
        <v>7436</v>
      </c>
      <c r="H7438" s="239">
        <f t="shared" ca="1" si="129"/>
        <v>5.3445957369836164E-2</v>
      </c>
    </row>
    <row r="7439" spans="7:8" x14ac:dyDescent="0.3">
      <c r="G7439" s="35">
        <v>7437</v>
      </c>
      <c r="H7439" s="239">
        <f t="shared" ca="1" si="129"/>
        <v>-3.9038360229930062E-2</v>
      </c>
    </row>
    <row r="7440" spans="7:8" x14ac:dyDescent="0.3">
      <c r="G7440" s="35">
        <v>7438</v>
      </c>
      <c r="H7440" s="239">
        <f t="shared" ca="1" si="129"/>
        <v>2.3510413078457301E-2</v>
      </c>
    </row>
    <row r="7441" spans="7:8" x14ac:dyDescent="0.3">
      <c r="G7441" s="35">
        <v>7439</v>
      </c>
      <c r="H7441" s="239">
        <f t="shared" ca="1" si="129"/>
        <v>4.0184842264892225E-2</v>
      </c>
    </row>
    <row r="7442" spans="7:8" x14ac:dyDescent="0.3">
      <c r="G7442" s="35">
        <v>7440</v>
      </c>
      <c r="H7442" s="239">
        <f t="shared" ca="1" si="129"/>
        <v>1.4314301978493076E-2</v>
      </c>
    </row>
    <row r="7443" spans="7:8" x14ac:dyDescent="0.3">
      <c r="G7443" s="35">
        <v>7441</v>
      </c>
      <c r="H7443" s="239">
        <f t="shared" ca="1" si="129"/>
        <v>3.5325164818643812E-2</v>
      </c>
    </row>
    <row r="7444" spans="7:8" x14ac:dyDescent="0.3">
      <c r="G7444" s="35">
        <v>7442</v>
      </c>
      <c r="H7444" s="239">
        <f t="shared" ca="1" si="129"/>
        <v>-3.6189230589231222E-2</v>
      </c>
    </row>
    <row r="7445" spans="7:8" x14ac:dyDescent="0.3">
      <c r="G7445" s="35">
        <v>7443</v>
      </c>
      <c r="H7445" s="239">
        <f t="shared" ca="1" si="129"/>
        <v>-7.8244475964791296E-2</v>
      </c>
    </row>
    <row r="7446" spans="7:8" x14ac:dyDescent="0.3">
      <c r="G7446" s="35">
        <v>7444</v>
      </c>
      <c r="H7446" s="239">
        <f t="shared" ca="1" si="129"/>
        <v>-6.4438768470281821E-2</v>
      </c>
    </row>
    <row r="7447" spans="7:8" x14ac:dyDescent="0.3">
      <c r="G7447" s="35">
        <v>7445</v>
      </c>
      <c r="H7447" s="239">
        <f t="shared" ca="1" si="129"/>
        <v>0.10087887093294798</v>
      </c>
    </row>
    <row r="7448" spans="7:8" x14ac:dyDescent="0.3">
      <c r="G7448" s="35">
        <v>7446</v>
      </c>
      <c r="H7448" s="239">
        <f t="shared" ca="1" si="129"/>
        <v>5.3476838094129321E-2</v>
      </c>
    </row>
    <row r="7449" spans="7:8" x14ac:dyDescent="0.3">
      <c r="G7449" s="35">
        <v>7447</v>
      </c>
      <c r="H7449" s="239">
        <f t="shared" ca="1" si="129"/>
        <v>-6.9744376391684187E-3</v>
      </c>
    </row>
    <row r="7450" spans="7:8" x14ac:dyDescent="0.3">
      <c r="G7450" s="35">
        <v>7448</v>
      </c>
      <c r="H7450" s="239">
        <f t="shared" ca="1" si="129"/>
        <v>-5.5793993040516306E-2</v>
      </c>
    </row>
    <row r="7451" spans="7:8" x14ac:dyDescent="0.3">
      <c r="G7451" s="35">
        <v>7449</v>
      </c>
      <c r="H7451" s="239">
        <f t="shared" ca="1" si="129"/>
        <v>-1.3148685365519722E-2</v>
      </c>
    </row>
    <row r="7452" spans="7:8" x14ac:dyDescent="0.3">
      <c r="G7452" s="35">
        <v>7450</v>
      </c>
      <c r="H7452" s="239">
        <f t="shared" ca="1" si="129"/>
        <v>-5.2974005964359583E-2</v>
      </c>
    </row>
    <row r="7453" spans="7:8" x14ac:dyDescent="0.3">
      <c r="G7453" s="35">
        <v>7451</v>
      </c>
      <c r="H7453" s="239">
        <f t="shared" ca="1" si="129"/>
        <v>4.080125118752851E-2</v>
      </c>
    </row>
    <row r="7454" spans="7:8" x14ac:dyDescent="0.3">
      <c r="G7454" s="35">
        <v>7452</v>
      </c>
      <c r="H7454" s="239">
        <f t="shared" ca="1" si="129"/>
        <v>3.7068712435716723E-2</v>
      </c>
    </row>
    <row r="7455" spans="7:8" x14ac:dyDescent="0.3">
      <c r="G7455" s="35">
        <v>7453</v>
      </c>
      <c r="H7455" s="239">
        <f t="shared" ca="1" si="129"/>
        <v>1.4002346424114177E-2</v>
      </c>
    </row>
    <row r="7456" spans="7:8" x14ac:dyDescent="0.3">
      <c r="G7456" s="35">
        <v>7454</v>
      </c>
      <c r="H7456" s="239">
        <f t="shared" ca="1" si="129"/>
        <v>-2.5816258324844923E-2</v>
      </c>
    </row>
    <row r="7457" spans="7:8" x14ac:dyDescent="0.3">
      <c r="G7457" s="35">
        <v>7455</v>
      </c>
      <c r="H7457" s="239">
        <f t="shared" ca="1" si="129"/>
        <v>-1.3035398035120573E-2</v>
      </c>
    </row>
    <row r="7458" spans="7:8" x14ac:dyDescent="0.3">
      <c r="G7458" s="35">
        <v>7456</v>
      </c>
      <c r="H7458" s="239">
        <f t="shared" ca="1" si="129"/>
        <v>4.4695181107297151E-2</v>
      </c>
    </row>
    <row r="7459" spans="7:8" x14ac:dyDescent="0.3">
      <c r="G7459" s="35">
        <v>7457</v>
      </c>
      <c r="H7459" s="239">
        <f t="shared" ca="1" si="129"/>
        <v>2.6073728551435936E-2</v>
      </c>
    </row>
    <row r="7460" spans="7:8" x14ac:dyDescent="0.3">
      <c r="G7460" s="35">
        <v>7458</v>
      </c>
      <c r="H7460" s="239">
        <f t="shared" ca="1" si="129"/>
        <v>3.2210884397347241E-2</v>
      </c>
    </row>
    <row r="7461" spans="7:8" x14ac:dyDescent="0.3">
      <c r="G7461" s="35">
        <v>7459</v>
      </c>
      <c r="H7461" s="239">
        <f t="shared" ca="1" si="129"/>
        <v>-4.4435948763296915E-2</v>
      </c>
    </row>
    <row r="7462" spans="7:8" x14ac:dyDescent="0.3">
      <c r="G7462" s="35">
        <v>7460</v>
      </c>
      <c r="H7462" s="239">
        <f t="shared" ca="1" si="129"/>
        <v>-4.0694968985775751E-2</v>
      </c>
    </row>
    <row r="7463" spans="7:8" x14ac:dyDescent="0.3">
      <c r="G7463" s="35">
        <v>7461</v>
      </c>
      <c r="H7463" s="239">
        <f t="shared" ca="1" si="129"/>
        <v>1.8870182585090288E-2</v>
      </c>
    </row>
    <row r="7464" spans="7:8" x14ac:dyDescent="0.3">
      <c r="G7464" s="35">
        <v>7462</v>
      </c>
      <c r="H7464" s="239">
        <f t="shared" ca="1" si="129"/>
        <v>-5.1361828874349973E-2</v>
      </c>
    </row>
    <row r="7465" spans="7:8" x14ac:dyDescent="0.3">
      <c r="G7465" s="35">
        <v>7463</v>
      </c>
      <c r="H7465" s="239">
        <f t="shared" ca="1" si="129"/>
        <v>-1.9332231276621994E-2</v>
      </c>
    </row>
    <row r="7466" spans="7:8" x14ac:dyDescent="0.3">
      <c r="G7466" s="35">
        <v>7464</v>
      </c>
      <c r="H7466" s="239">
        <f t="shared" ca="1" si="129"/>
        <v>3.0395774832603084E-2</v>
      </c>
    </row>
    <row r="7467" spans="7:8" x14ac:dyDescent="0.3">
      <c r="G7467" s="35">
        <v>7465</v>
      </c>
      <c r="H7467" s="239">
        <f t="shared" ca="1" si="129"/>
        <v>5.6899968976575413E-2</v>
      </c>
    </row>
    <row r="7468" spans="7:8" x14ac:dyDescent="0.3">
      <c r="G7468" s="35">
        <v>7466</v>
      </c>
      <c r="H7468" s="239">
        <f t="shared" ca="1" si="129"/>
        <v>-2.3088962406299502E-2</v>
      </c>
    </row>
    <row r="7469" spans="7:8" x14ac:dyDescent="0.3">
      <c r="G7469" s="35">
        <v>7467</v>
      </c>
      <c r="H7469" s="239">
        <f t="shared" ca="1" si="129"/>
        <v>-4.1979985875418256E-2</v>
      </c>
    </row>
    <row r="7470" spans="7:8" x14ac:dyDescent="0.3">
      <c r="G7470" s="35">
        <v>7468</v>
      </c>
      <c r="H7470" s="239">
        <f t="shared" ca="1" si="129"/>
        <v>-2.4067498488897512E-2</v>
      </c>
    </row>
    <row r="7471" spans="7:8" x14ac:dyDescent="0.3">
      <c r="G7471" s="35">
        <v>7469</v>
      </c>
      <c r="H7471" s="239">
        <f t="shared" ca="1" si="129"/>
        <v>1.0498448599779213E-2</v>
      </c>
    </row>
    <row r="7472" spans="7:8" x14ac:dyDescent="0.3">
      <c r="G7472" s="35">
        <v>7470</v>
      </c>
      <c r="H7472" s="239">
        <f t="shared" ca="1" si="129"/>
        <v>6.2839174795971342E-2</v>
      </c>
    </row>
    <row r="7473" spans="7:8" x14ac:dyDescent="0.3">
      <c r="G7473" s="35">
        <v>7471</v>
      </c>
      <c r="H7473" s="239">
        <f t="shared" ca="1" si="129"/>
        <v>-1.7002165056600261E-3</v>
      </c>
    </row>
    <row r="7474" spans="7:8" x14ac:dyDescent="0.3">
      <c r="G7474" s="35">
        <v>7472</v>
      </c>
      <c r="H7474" s="239">
        <f t="shared" ca="1" si="129"/>
        <v>-2.4555361962597844E-3</v>
      </c>
    </row>
    <row r="7475" spans="7:8" x14ac:dyDescent="0.3">
      <c r="G7475" s="35">
        <v>7473</v>
      </c>
      <c r="H7475" s="239">
        <f t="shared" ca="1" si="129"/>
        <v>1.5385843761376708E-2</v>
      </c>
    </row>
    <row r="7476" spans="7:8" x14ac:dyDescent="0.3">
      <c r="G7476" s="35">
        <v>7474</v>
      </c>
      <c r="H7476" s="239">
        <f t="shared" ca="1" si="129"/>
        <v>4.1001828478797839E-2</v>
      </c>
    </row>
    <row r="7477" spans="7:8" x14ac:dyDescent="0.3">
      <c r="G7477" s="35">
        <v>7475</v>
      </c>
      <c r="H7477" s="239">
        <f t="shared" ca="1" si="129"/>
        <v>-2.2908224566309619E-2</v>
      </c>
    </row>
    <row r="7478" spans="7:8" x14ac:dyDescent="0.3">
      <c r="G7478" s="35">
        <v>7476</v>
      </c>
      <c r="H7478" s="239">
        <f t="shared" ca="1" si="129"/>
        <v>7.2475944217316275E-3</v>
      </c>
    </row>
    <row r="7479" spans="7:8" x14ac:dyDescent="0.3">
      <c r="G7479" s="35">
        <v>7477</v>
      </c>
      <c r="H7479" s="239">
        <f t="shared" ca="1" si="129"/>
        <v>1.0845411797580508E-2</v>
      </c>
    </row>
    <row r="7480" spans="7:8" x14ac:dyDescent="0.3">
      <c r="G7480" s="35">
        <v>7478</v>
      </c>
      <c r="H7480" s="239">
        <f t="shared" ca="1" si="129"/>
        <v>2.8215237699574175E-3</v>
      </c>
    </row>
    <row r="7481" spans="7:8" x14ac:dyDescent="0.3">
      <c r="G7481" s="35">
        <v>7479</v>
      </c>
      <c r="H7481" s="239">
        <f t="shared" ca="1" si="129"/>
        <v>-2.9483841254324773E-2</v>
      </c>
    </row>
    <row r="7482" spans="7:8" x14ac:dyDescent="0.3">
      <c r="G7482" s="35">
        <v>7480</v>
      </c>
      <c r="H7482" s="239">
        <f t="shared" ca="1" si="129"/>
        <v>-3.22342296591775E-2</v>
      </c>
    </row>
    <row r="7483" spans="7:8" x14ac:dyDescent="0.3">
      <c r="G7483" s="35">
        <v>7481</v>
      </c>
      <c r="H7483" s="239">
        <f t="shared" ca="1" si="129"/>
        <v>-2.8623689671301095E-2</v>
      </c>
    </row>
    <row r="7484" spans="7:8" x14ac:dyDescent="0.3">
      <c r="G7484" s="35">
        <v>7482</v>
      </c>
      <c r="H7484" s="239">
        <f t="shared" ca="1" si="129"/>
        <v>7.4250139998328427E-3</v>
      </c>
    </row>
    <row r="7485" spans="7:8" x14ac:dyDescent="0.3">
      <c r="G7485" s="35">
        <v>7483</v>
      </c>
      <c r="H7485" s="239">
        <f t="shared" ca="1" si="129"/>
        <v>1.2273569356944236E-2</v>
      </c>
    </row>
    <row r="7486" spans="7:8" x14ac:dyDescent="0.3">
      <c r="G7486" s="35">
        <v>7484</v>
      </c>
      <c r="H7486" s="239">
        <f t="shared" ca="1" si="129"/>
        <v>-2.8161182270589599E-2</v>
      </c>
    </row>
    <row r="7487" spans="7:8" x14ac:dyDescent="0.3">
      <c r="G7487" s="35">
        <v>7485</v>
      </c>
      <c r="H7487" s="239">
        <f t="shared" ca="1" si="129"/>
        <v>3.2758485464475053E-2</v>
      </c>
    </row>
    <row r="7488" spans="7:8" x14ac:dyDescent="0.3">
      <c r="G7488" s="35">
        <v>7486</v>
      </c>
      <c r="H7488" s="239">
        <f t="shared" ca="1" si="129"/>
        <v>-1.6323965608215484E-2</v>
      </c>
    </row>
    <row r="7489" spans="7:8" x14ac:dyDescent="0.3">
      <c r="G7489" s="35">
        <v>7487</v>
      </c>
      <c r="H7489" s="239">
        <f t="shared" ca="1" si="129"/>
        <v>-1.8338944341686519E-2</v>
      </c>
    </row>
    <row r="7490" spans="7:8" x14ac:dyDescent="0.3">
      <c r="G7490" s="35">
        <v>7488</v>
      </c>
      <c r="H7490" s="239">
        <f t="shared" ca="1" si="129"/>
        <v>-3.4673161487187394E-3</v>
      </c>
    </row>
    <row r="7491" spans="7:8" x14ac:dyDescent="0.3">
      <c r="G7491" s="35">
        <v>7489</v>
      </c>
      <c r="H7491" s="239">
        <f t="shared" ca="1" si="129"/>
        <v>-3.7408556795157227E-2</v>
      </c>
    </row>
    <row r="7492" spans="7:8" x14ac:dyDescent="0.3">
      <c r="G7492" s="35">
        <v>7490</v>
      </c>
      <c r="H7492" s="239">
        <f t="shared" ref="H7492:H7555" ca="1" si="130">_xlfn.NORM.INV(RAND(),N$5,N$6)</f>
        <v>-1.4837856765697308E-3</v>
      </c>
    </row>
    <row r="7493" spans="7:8" x14ac:dyDescent="0.3">
      <c r="G7493" s="35">
        <v>7491</v>
      </c>
      <c r="H7493" s="239">
        <f t="shared" ca="1" si="130"/>
        <v>-6.3745185608562974E-2</v>
      </c>
    </row>
    <row r="7494" spans="7:8" x14ac:dyDescent="0.3">
      <c r="G7494" s="35">
        <v>7492</v>
      </c>
      <c r="H7494" s="239">
        <f t="shared" ca="1" si="130"/>
        <v>7.3719712826301916E-3</v>
      </c>
    </row>
    <row r="7495" spans="7:8" x14ac:dyDescent="0.3">
      <c r="G7495" s="35">
        <v>7493</v>
      </c>
      <c r="H7495" s="239">
        <f t="shared" ca="1" si="130"/>
        <v>-4.4269142166624677E-2</v>
      </c>
    </row>
    <row r="7496" spans="7:8" x14ac:dyDescent="0.3">
      <c r="G7496" s="35">
        <v>7494</v>
      </c>
      <c r="H7496" s="239">
        <f t="shared" ca="1" si="130"/>
        <v>5.3775441088567556E-2</v>
      </c>
    </row>
    <row r="7497" spans="7:8" x14ac:dyDescent="0.3">
      <c r="G7497" s="35">
        <v>7495</v>
      </c>
      <c r="H7497" s="239">
        <f t="shared" ca="1" si="130"/>
        <v>3.5520161160457905E-2</v>
      </c>
    </row>
    <row r="7498" spans="7:8" x14ac:dyDescent="0.3">
      <c r="G7498" s="35">
        <v>7496</v>
      </c>
      <c r="H7498" s="239">
        <f t="shared" ca="1" si="130"/>
        <v>4.6746803387661365E-2</v>
      </c>
    </row>
    <row r="7499" spans="7:8" x14ac:dyDescent="0.3">
      <c r="G7499" s="35">
        <v>7497</v>
      </c>
      <c r="H7499" s="239">
        <f t="shared" ca="1" si="130"/>
        <v>3.31025238450086E-2</v>
      </c>
    </row>
    <row r="7500" spans="7:8" x14ac:dyDescent="0.3">
      <c r="G7500" s="35">
        <v>7498</v>
      </c>
      <c r="H7500" s="239">
        <f t="shared" ca="1" si="130"/>
        <v>4.1408573931652884E-2</v>
      </c>
    </row>
    <row r="7501" spans="7:8" x14ac:dyDescent="0.3">
      <c r="G7501" s="35">
        <v>7499</v>
      </c>
      <c r="H7501" s="239">
        <f t="shared" ca="1" si="130"/>
        <v>-7.5404325051985589E-3</v>
      </c>
    </row>
    <row r="7502" spans="7:8" x14ac:dyDescent="0.3">
      <c r="G7502" s="35">
        <v>7500</v>
      </c>
      <c r="H7502" s="239">
        <f t="shared" ca="1" si="130"/>
        <v>-1.153778655882241E-2</v>
      </c>
    </row>
    <row r="7503" spans="7:8" x14ac:dyDescent="0.3">
      <c r="G7503" s="35">
        <v>7501</v>
      </c>
      <c r="H7503" s="239">
        <f t="shared" ca="1" si="130"/>
        <v>1.249057717310343E-2</v>
      </c>
    </row>
    <row r="7504" spans="7:8" x14ac:dyDescent="0.3">
      <c r="G7504" s="35">
        <v>7502</v>
      </c>
      <c r="H7504" s="239">
        <f t="shared" ca="1" si="130"/>
        <v>3.1242377011416606E-2</v>
      </c>
    </row>
    <row r="7505" spans="7:8" x14ac:dyDescent="0.3">
      <c r="G7505" s="35">
        <v>7503</v>
      </c>
      <c r="H7505" s="239">
        <f t="shared" ca="1" si="130"/>
        <v>2.8966796485016374E-2</v>
      </c>
    </row>
    <row r="7506" spans="7:8" x14ac:dyDescent="0.3">
      <c r="G7506" s="35">
        <v>7504</v>
      </c>
      <c r="H7506" s="239">
        <f t="shared" ca="1" si="130"/>
        <v>4.8653680454587428E-2</v>
      </c>
    </row>
    <row r="7507" spans="7:8" x14ac:dyDescent="0.3">
      <c r="G7507" s="35">
        <v>7505</v>
      </c>
      <c r="H7507" s="239">
        <f t="shared" ca="1" si="130"/>
        <v>3.4044638101338405E-2</v>
      </c>
    </row>
    <row r="7508" spans="7:8" x14ac:dyDescent="0.3">
      <c r="G7508" s="35">
        <v>7506</v>
      </c>
      <c r="H7508" s="239">
        <f t="shared" ca="1" si="130"/>
        <v>-2.9965232385175723E-2</v>
      </c>
    </row>
    <row r="7509" spans="7:8" x14ac:dyDescent="0.3">
      <c r="G7509" s="35">
        <v>7507</v>
      </c>
      <c r="H7509" s="239">
        <f t="shared" ca="1" si="130"/>
        <v>1.2645939840102698E-2</v>
      </c>
    </row>
    <row r="7510" spans="7:8" x14ac:dyDescent="0.3">
      <c r="G7510" s="35">
        <v>7508</v>
      </c>
      <c r="H7510" s="239">
        <f t="shared" ca="1" si="130"/>
        <v>-3.6445038952676459E-3</v>
      </c>
    </row>
    <row r="7511" spans="7:8" x14ac:dyDescent="0.3">
      <c r="G7511" s="35">
        <v>7509</v>
      </c>
      <c r="H7511" s="239">
        <f t="shared" ca="1" si="130"/>
        <v>1.0599244040699944E-2</v>
      </c>
    </row>
    <row r="7512" spans="7:8" x14ac:dyDescent="0.3">
      <c r="G7512" s="35">
        <v>7510</v>
      </c>
      <c r="H7512" s="239">
        <f t="shared" ca="1" si="130"/>
        <v>1.0997884174345583E-2</v>
      </c>
    </row>
    <row r="7513" spans="7:8" x14ac:dyDescent="0.3">
      <c r="G7513" s="35">
        <v>7511</v>
      </c>
      <c r="H7513" s="239">
        <f t="shared" ca="1" si="130"/>
        <v>3.6299593708143042E-2</v>
      </c>
    </row>
    <row r="7514" spans="7:8" x14ac:dyDescent="0.3">
      <c r="G7514" s="35">
        <v>7512</v>
      </c>
      <c r="H7514" s="239">
        <f t="shared" ca="1" si="130"/>
        <v>-3.138489529455598E-2</v>
      </c>
    </row>
    <row r="7515" spans="7:8" x14ac:dyDescent="0.3">
      <c r="G7515" s="35">
        <v>7513</v>
      </c>
      <c r="H7515" s="239">
        <f t="shared" ca="1" si="130"/>
        <v>1.4376504475096693E-2</v>
      </c>
    </row>
    <row r="7516" spans="7:8" x14ac:dyDescent="0.3">
      <c r="G7516" s="35">
        <v>7514</v>
      </c>
      <c r="H7516" s="239">
        <f t="shared" ca="1" si="130"/>
        <v>5.4869493342071959E-2</v>
      </c>
    </row>
    <row r="7517" spans="7:8" x14ac:dyDescent="0.3">
      <c r="G7517" s="35">
        <v>7515</v>
      </c>
      <c r="H7517" s="239">
        <f t="shared" ca="1" si="130"/>
        <v>-3.4955977871874058E-2</v>
      </c>
    </row>
    <row r="7518" spans="7:8" x14ac:dyDescent="0.3">
      <c r="G7518" s="35">
        <v>7516</v>
      </c>
      <c r="H7518" s="239">
        <f t="shared" ca="1" si="130"/>
        <v>4.6363750940616476E-2</v>
      </c>
    </row>
    <row r="7519" spans="7:8" x14ac:dyDescent="0.3">
      <c r="G7519" s="35">
        <v>7517</v>
      </c>
      <c r="H7519" s="239">
        <f t="shared" ca="1" si="130"/>
        <v>-2.2383996177267225E-2</v>
      </c>
    </row>
    <row r="7520" spans="7:8" x14ac:dyDescent="0.3">
      <c r="G7520" s="35">
        <v>7518</v>
      </c>
      <c r="H7520" s="239">
        <f t="shared" ca="1" si="130"/>
        <v>2.6728705203967508E-3</v>
      </c>
    </row>
    <row r="7521" spans="7:8" x14ac:dyDescent="0.3">
      <c r="G7521" s="35">
        <v>7519</v>
      </c>
      <c r="H7521" s="239">
        <f t="shared" ca="1" si="130"/>
        <v>0.10850700077061345</v>
      </c>
    </row>
    <row r="7522" spans="7:8" x14ac:dyDescent="0.3">
      <c r="G7522" s="35">
        <v>7520</v>
      </c>
      <c r="H7522" s="239">
        <f t="shared" ca="1" si="130"/>
        <v>-1.7223187066930053E-2</v>
      </c>
    </row>
    <row r="7523" spans="7:8" x14ac:dyDescent="0.3">
      <c r="G7523" s="35">
        <v>7521</v>
      </c>
      <c r="H7523" s="239">
        <f t="shared" ca="1" si="130"/>
        <v>1.7448627055594056E-3</v>
      </c>
    </row>
    <row r="7524" spans="7:8" x14ac:dyDescent="0.3">
      <c r="G7524" s="35">
        <v>7522</v>
      </c>
      <c r="H7524" s="239">
        <f t="shared" ca="1" si="130"/>
        <v>8.3170970041826508E-4</v>
      </c>
    </row>
    <row r="7525" spans="7:8" x14ac:dyDescent="0.3">
      <c r="G7525" s="35">
        <v>7523</v>
      </c>
      <c r="H7525" s="239">
        <f t="shared" ca="1" si="130"/>
        <v>2.6671651514431616E-2</v>
      </c>
    </row>
    <row r="7526" spans="7:8" x14ac:dyDescent="0.3">
      <c r="G7526" s="35">
        <v>7524</v>
      </c>
      <c r="H7526" s="239">
        <f t="shared" ca="1" si="130"/>
        <v>3.4225705940183461E-2</v>
      </c>
    </row>
    <row r="7527" spans="7:8" x14ac:dyDescent="0.3">
      <c r="G7527" s="35">
        <v>7525</v>
      </c>
      <c r="H7527" s="239">
        <f t="shared" ca="1" si="130"/>
        <v>-7.0916642416999427E-4</v>
      </c>
    </row>
    <row r="7528" spans="7:8" x14ac:dyDescent="0.3">
      <c r="G7528" s="35">
        <v>7526</v>
      </c>
      <c r="H7528" s="239">
        <f t="shared" ca="1" si="130"/>
        <v>3.2742735462497494E-2</v>
      </c>
    </row>
    <row r="7529" spans="7:8" x14ac:dyDescent="0.3">
      <c r="G7529" s="35">
        <v>7527</v>
      </c>
      <c r="H7529" s="239">
        <f t="shared" ca="1" si="130"/>
        <v>-3.5380631235251682E-2</v>
      </c>
    </row>
    <row r="7530" spans="7:8" x14ac:dyDescent="0.3">
      <c r="G7530" s="35">
        <v>7528</v>
      </c>
      <c r="H7530" s="239">
        <f t="shared" ca="1" si="130"/>
        <v>1.0315489741733103E-2</v>
      </c>
    </row>
    <row r="7531" spans="7:8" x14ac:dyDescent="0.3">
      <c r="G7531" s="35">
        <v>7529</v>
      </c>
      <c r="H7531" s="239">
        <f t="shared" ca="1" si="130"/>
        <v>-4.0750674265423857E-2</v>
      </c>
    </row>
    <row r="7532" spans="7:8" x14ac:dyDescent="0.3">
      <c r="G7532" s="35">
        <v>7530</v>
      </c>
      <c r="H7532" s="239">
        <f t="shared" ca="1" si="130"/>
        <v>-5.4842635292250896E-3</v>
      </c>
    </row>
    <row r="7533" spans="7:8" x14ac:dyDescent="0.3">
      <c r="G7533" s="35">
        <v>7531</v>
      </c>
      <c r="H7533" s="239">
        <f t="shared" ca="1" si="130"/>
        <v>-1.5114712164874016E-2</v>
      </c>
    </row>
    <row r="7534" spans="7:8" x14ac:dyDescent="0.3">
      <c r="G7534" s="35">
        <v>7532</v>
      </c>
      <c r="H7534" s="239">
        <f t="shared" ca="1" si="130"/>
        <v>-2.9474740583310798E-2</v>
      </c>
    </row>
    <row r="7535" spans="7:8" x14ac:dyDescent="0.3">
      <c r="G7535" s="35">
        <v>7533</v>
      </c>
      <c r="H7535" s="239">
        <f t="shared" ca="1" si="130"/>
        <v>-3.7812484419535879E-2</v>
      </c>
    </row>
    <row r="7536" spans="7:8" x14ac:dyDescent="0.3">
      <c r="G7536" s="35">
        <v>7534</v>
      </c>
      <c r="H7536" s="239">
        <f t="shared" ca="1" si="130"/>
        <v>-7.4869481880196721E-3</v>
      </c>
    </row>
    <row r="7537" spans="7:8" x14ac:dyDescent="0.3">
      <c r="G7537" s="35">
        <v>7535</v>
      </c>
      <c r="H7537" s="239">
        <f t="shared" ca="1" si="130"/>
        <v>4.7605907590062391E-2</v>
      </c>
    </row>
    <row r="7538" spans="7:8" x14ac:dyDescent="0.3">
      <c r="G7538" s="35">
        <v>7536</v>
      </c>
      <c r="H7538" s="239">
        <f t="shared" ca="1" si="130"/>
        <v>7.3284999641100232E-2</v>
      </c>
    </row>
    <row r="7539" spans="7:8" x14ac:dyDescent="0.3">
      <c r="G7539" s="35">
        <v>7537</v>
      </c>
      <c r="H7539" s="239">
        <f t="shared" ca="1" si="130"/>
        <v>-2.354608491519285E-2</v>
      </c>
    </row>
    <row r="7540" spans="7:8" x14ac:dyDescent="0.3">
      <c r="G7540" s="35">
        <v>7538</v>
      </c>
      <c r="H7540" s="239">
        <f t="shared" ca="1" si="130"/>
        <v>6.5202984203017534E-3</v>
      </c>
    </row>
    <row r="7541" spans="7:8" x14ac:dyDescent="0.3">
      <c r="G7541" s="35">
        <v>7539</v>
      </c>
      <c r="H7541" s="239">
        <f t="shared" ca="1" si="130"/>
        <v>3.6062146079881502E-3</v>
      </c>
    </row>
    <row r="7542" spans="7:8" x14ac:dyDescent="0.3">
      <c r="G7542" s="35">
        <v>7540</v>
      </c>
      <c r="H7542" s="239">
        <f t="shared" ca="1" si="130"/>
        <v>-1.3579867896626855E-2</v>
      </c>
    </row>
    <row r="7543" spans="7:8" x14ac:dyDescent="0.3">
      <c r="G7543" s="35">
        <v>7541</v>
      </c>
      <c r="H7543" s="239">
        <f t="shared" ca="1" si="130"/>
        <v>-1.534458563264304E-2</v>
      </c>
    </row>
    <row r="7544" spans="7:8" x14ac:dyDescent="0.3">
      <c r="G7544" s="35">
        <v>7542</v>
      </c>
      <c r="H7544" s="239">
        <f t="shared" ca="1" si="130"/>
        <v>1.8542637063850662E-2</v>
      </c>
    </row>
    <row r="7545" spans="7:8" x14ac:dyDescent="0.3">
      <c r="G7545" s="35">
        <v>7543</v>
      </c>
      <c r="H7545" s="239">
        <f t="shared" ca="1" si="130"/>
        <v>9.4693050438915821E-3</v>
      </c>
    </row>
    <row r="7546" spans="7:8" x14ac:dyDescent="0.3">
      <c r="G7546" s="35">
        <v>7544</v>
      </c>
      <c r="H7546" s="239">
        <f t="shared" ca="1" si="130"/>
        <v>-1.2131729499424092E-3</v>
      </c>
    </row>
    <row r="7547" spans="7:8" x14ac:dyDescent="0.3">
      <c r="G7547" s="35">
        <v>7545</v>
      </c>
      <c r="H7547" s="239">
        <f t="shared" ca="1" si="130"/>
        <v>-3.7709874065328712E-2</v>
      </c>
    </row>
    <row r="7548" spans="7:8" x14ac:dyDescent="0.3">
      <c r="G7548" s="35">
        <v>7546</v>
      </c>
      <c r="H7548" s="239">
        <f t="shared" ca="1" si="130"/>
        <v>3.3471048222251866E-2</v>
      </c>
    </row>
    <row r="7549" spans="7:8" x14ac:dyDescent="0.3">
      <c r="G7549" s="35">
        <v>7547</v>
      </c>
      <c r="H7549" s="239">
        <f t="shared" ca="1" si="130"/>
        <v>4.4858185814929299E-2</v>
      </c>
    </row>
    <row r="7550" spans="7:8" x14ac:dyDescent="0.3">
      <c r="G7550" s="35">
        <v>7548</v>
      </c>
      <c r="H7550" s="239">
        <f t="shared" ca="1" si="130"/>
        <v>7.7080178675208643E-3</v>
      </c>
    </row>
    <row r="7551" spans="7:8" x14ac:dyDescent="0.3">
      <c r="G7551" s="35">
        <v>7549</v>
      </c>
      <c r="H7551" s="239">
        <f t="shared" ca="1" si="130"/>
        <v>3.0179682472108366E-2</v>
      </c>
    </row>
    <row r="7552" spans="7:8" x14ac:dyDescent="0.3">
      <c r="G7552" s="35">
        <v>7550</v>
      </c>
      <c r="H7552" s="239">
        <f t="shared" ca="1" si="130"/>
        <v>-3.4346518735203523E-2</v>
      </c>
    </row>
    <row r="7553" spans="7:8" x14ac:dyDescent="0.3">
      <c r="G7553" s="35">
        <v>7551</v>
      </c>
      <c r="H7553" s="239">
        <f t="shared" ca="1" si="130"/>
        <v>-4.9528445984714037E-2</v>
      </c>
    </row>
    <row r="7554" spans="7:8" x14ac:dyDescent="0.3">
      <c r="G7554" s="35">
        <v>7552</v>
      </c>
      <c r="H7554" s="239">
        <f t="shared" ca="1" si="130"/>
        <v>-2.5893501740219191E-2</v>
      </c>
    </row>
    <row r="7555" spans="7:8" x14ac:dyDescent="0.3">
      <c r="G7555" s="35">
        <v>7553</v>
      </c>
      <c r="H7555" s="239">
        <f t="shared" ca="1" si="130"/>
        <v>4.4181534823768513E-2</v>
      </c>
    </row>
    <row r="7556" spans="7:8" x14ac:dyDescent="0.3">
      <c r="G7556" s="35">
        <v>7554</v>
      </c>
      <c r="H7556" s="239">
        <f t="shared" ref="H7556:H7619" ca="1" si="131">_xlfn.NORM.INV(RAND(),N$5,N$6)</f>
        <v>-0.11726541450400721</v>
      </c>
    </row>
    <row r="7557" spans="7:8" x14ac:dyDescent="0.3">
      <c r="G7557" s="35">
        <v>7555</v>
      </c>
      <c r="H7557" s="239">
        <f t="shared" ca="1" si="131"/>
        <v>-2.4875702060670597E-2</v>
      </c>
    </row>
    <row r="7558" spans="7:8" x14ac:dyDescent="0.3">
      <c r="G7558" s="35">
        <v>7556</v>
      </c>
      <c r="H7558" s="239">
        <f t="shared" ca="1" si="131"/>
        <v>-1.1546543453404091E-2</v>
      </c>
    </row>
    <row r="7559" spans="7:8" x14ac:dyDescent="0.3">
      <c r="G7559" s="35">
        <v>7557</v>
      </c>
      <c r="H7559" s="239">
        <f t="shared" ca="1" si="131"/>
        <v>-2.0317125080117234E-2</v>
      </c>
    </row>
    <row r="7560" spans="7:8" x14ac:dyDescent="0.3">
      <c r="G7560" s="35">
        <v>7558</v>
      </c>
      <c r="H7560" s="239">
        <f t="shared" ca="1" si="131"/>
        <v>1.0766933768489716E-2</v>
      </c>
    </row>
    <row r="7561" spans="7:8" x14ac:dyDescent="0.3">
      <c r="G7561" s="35">
        <v>7559</v>
      </c>
      <c r="H7561" s="239">
        <f t="shared" ca="1" si="131"/>
        <v>-1.965658115718719E-2</v>
      </c>
    </row>
    <row r="7562" spans="7:8" x14ac:dyDescent="0.3">
      <c r="G7562" s="35">
        <v>7560</v>
      </c>
      <c r="H7562" s="239">
        <f t="shared" ca="1" si="131"/>
        <v>-8.8038653258651012E-2</v>
      </c>
    </row>
    <row r="7563" spans="7:8" x14ac:dyDescent="0.3">
      <c r="G7563" s="35">
        <v>7561</v>
      </c>
      <c r="H7563" s="239">
        <f t="shared" ca="1" si="131"/>
        <v>2.6270032696575681E-2</v>
      </c>
    </row>
    <row r="7564" spans="7:8" x14ac:dyDescent="0.3">
      <c r="G7564" s="35">
        <v>7562</v>
      </c>
      <c r="H7564" s="239">
        <f t="shared" ca="1" si="131"/>
        <v>4.6745817268833405E-3</v>
      </c>
    </row>
    <row r="7565" spans="7:8" x14ac:dyDescent="0.3">
      <c r="G7565" s="35">
        <v>7563</v>
      </c>
      <c r="H7565" s="239">
        <f t="shared" ca="1" si="131"/>
        <v>-1.3640239288005254E-2</v>
      </c>
    </row>
    <row r="7566" spans="7:8" x14ac:dyDescent="0.3">
      <c r="G7566" s="35">
        <v>7564</v>
      </c>
      <c r="H7566" s="239">
        <f t="shared" ca="1" si="131"/>
        <v>-1.3698418934159875E-2</v>
      </c>
    </row>
    <row r="7567" spans="7:8" x14ac:dyDescent="0.3">
      <c r="G7567" s="35">
        <v>7565</v>
      </c>
      <c r="H7567" s="239">
        <f t="shared" ca="1" si="131"/>
        <v>1.0737303977038204E-2</v>
      </c>
    </row>
    <row r="7568" spans="7:8" x14ac:dyDescent="0.3">
      <c r="G7568" s="35">
        <v>7566</v>
      </c>
      <c r="H7568" s="239">
        <f t="shared" ca="1" si="131"/>
        <v>1.9771630553834005E-2</v>
      </c>
    </row>
    <row r="7569" spans="7:8" x14ac:dyDescent="0.3">
      <c r="G7569" s="35">
        <v>7567</v>
      </c>
      <c r="H7569" s="239">
        <f t="shared" ca="1" si="131"/>
        <v>-3.6750876404406781E-2</v>
      </c>
    </row>
    <row r="7570" spans="7:8" x14ac:dyDescent="0.3">
      <c r="G7570" s="35">
        <v>7568</v>
      </c>
      <c r="H7570" s="239">
        <f t="shared" ca="1" si="131"/>
        <v>1.4894208667663111E-2</v>
      </c>
    </row>
    <row r="7571" spans="7:8" x14ac:dyDescent="0.3">
      <c r="G7571" s="35">
        <v>7569</v>
      </c>
      <c r="H7571" s="239">
        <f t="shared" ca="1" si="131"/>
        <v>-1.6159965390994239E-2</v>
      </c>
    </row>
    <row r="7572" spans="7:8" x14ac:dyDescent="0.3">
      <c r="G7572" s="35">
        <v>7570</v>
      </c>
      <c r="H7572" s="239">
        <f t="shared" ca="1" si="131"/>
        <v>-1.6469686404964193E-4</v>
      </c>
    </row>
    <row r="7573" spans="7:8" x14ac:dyDescent="0.3">
      <c r="G7573" s="35">
        <v>7571</v>
      </c>
      <c r="H7573" s="239">
        <f t="shared" ca="1" si="131"/>
        <v>-1.267954315022593E-2</v>
      </c>
    </row>
    <row r="7574" spans="7:8" x14ac:dyDescent="0.3">
      <c r="G7574" s="35">
        <v>7572</v>
      </c>
      <c r="H7574" s="239">
        <f t="shared" ca="1" si="131"/>
        <v>1.8923489073218301E-2</v>
      </c>
    </row>
    <row r="7575" spans="7:8" x14ac:dyDescent="0.3">
      <c r="G7575" s="35">
        <v>7573</v>
      </c>
      <c r="H7575" s="239">
        <f t="shared" ca="1" si="131"/>
        <v>-6.4032888229743458E-3</v>
      </c>
    </row>
    <row r="7576" spans="7:8" x14ac:dyDescent="0.3">
      <c r="G7576" s="35">
        <v>7574</v>
      </c>
      <c r="H7576" s="239">
        <f t="shared" ca="1" si="131"/>
        <v>2.321113353823857E-2</v>
      </c>
    </row>
    <row r="7577" spans="7:8" x14ac:dyDescent="0.3">
      <c r="G7577" s="35">
        <v>7575</v>
      </c>
      <c r="H7577" s="239">
        <f t="shared" ca="1" si="131"/>
        <v>-3.0381297222982547E-2</v>
      </c>
    </row>
    <row r="7578" spans="7:8" x14ac:dyDescent="0.3">
      <c r="G7578" s="35">
        <v>7576</v>
      </c>
      <c r="H7578" s="239">
        <f t="shared" ca="1" si="131"/>
        <v>2.4661385865370204E-2</v>
      </c>
    </row>
    <row r="7579" spans="7:8" x14ac:dyDescent="0.3">
      <c r="G7579" s="35">
        <v>7577</v>
      </c>
      <c r="H7579" s="239">
        <f t="shared" ca="1" si="131"/>
        <v>2.2214416230526571E-2</v>
      </c>
    </row>
    <row r="7580" spans="7:8" x14ac:dyDescent="0.3">
      <c r="G7580" s="35">
        <v>7578</v>
      </c>
      <c r="H7580" s="239">
        <f t="shared" ca="1" si="131"/>
        <v>-8.4986774301923335E-2</v>
      </c>
    </row>
    <row r="7581" spans="7:8" x14ac:dyDescent="0.3">
      <c r="G7581" s="35">
        <v>7579</v>
      </c>
      <c r="H7581" s="239">
        <f t="shared" ca="1" si="131"/>
        <v>-5.4201141980046837E-2</v>
      </c>
    </row>
    <row r="7582" spans="7:8" x14ac:dyDescent="0.3">
      <c r="G7582" s="35">
        <v>7580</v>
      </c>
      <c r="H7582" s="239">
        <f t="shared" ca="1" si="131"/>
        <v>3.8952834443733576E-2</v>
      </c>
    </row>
    <row r="7583" spans="7:8" x14ac:dyDescent="0.3">
      <c r="G7583" s="35">
        <v>7581</v>
      </c>
      <c r="H7583" s="239">
        <f t="shared" ca="1" si="131"/>
        <v>-3.7047947305649455E-2</v>
      </c>
    </row>
    <row r="7584" spans="7:8" x14ac:dyDescent="0.3">
      <c r="G7584" s="35">
        <v>7582</v>
      </c>
      <c r="H7584" s="239">
        <f t="shared" ca="1" si="131"/>
        <v>-4.425429615730809E-3</v>
      </c>
    </row>
    <row r="7585" spans="7:8" x14ac:dyDescent="0.3">
      <c r="G7585" s="35">
        <v>7583</v>
      </c>
      <c r="H7585" s="239">
        <f t="shared" ca="1" si="131"/>
        <v>4.5513004852538702E-2</v>
      </c>
    </row>
    <row r="7586" spans="7:8" x14ac:dyDescent="0.3">
      <c r="G7586" s="35">
        <v>7584</v>
      </c>
      <c r="H7586" s="239">
        <f t="shared" ca="1" si="131"/>
        <v>-8.8935156868187426E-2</v>
      </c>
    </row>
    <row r="7587" spans="7:8" x14ac:dyDescent="0.3">
      <c r="G7587" s="35">
        <v>7585</v>
      </c>
      <c r="H7587" s="239">
        <f t="shared" ca="1" si="131"/>
        <v>-6.1045355768549081E-2</v>
      </c>
    </row>
    <row r="7588" spans="7:8" x14ac:dyDescent="0.3">
      <c r="G7588" s="35">
        <v>7586</v>
      </c>
      <c r="H7588" s="239">
        <f t="shared" ca="1" si="131"/>
        <v>1.207900066579843E-2</v>
      </c>
    </row>
    <row r="7589" spans="7:8" x14ac:dyDescent="0.3">
      <c r="G7589" s="35">
        <v>7587</v>
      </c>
      <c r="H7589" s="239">
        <f t="shared" ca="1" si="131"/>
        <v>-1.4402861427784675E-2</v>
      </c>
    </row>
    <row r="7590" spans="7:8" x14ac:dyDescent="0.3">
      <c r="G7590" s="35">
        <v>7588</v>
      </c>
      <c r="H7590" s="239">
        <f t="shared" ca="1" si="131"/>
        <v>-1.891770556344011E-2</v>
      </c>
    </row>
    <row r="7591" spans="7:8" x14ac:dyDescent="0.3">
      <c r="G7591" s="35">
        <v>7589</v>
      </c>
      <c r="H7591" s="239">
        <f t="shared" ca="1" si="131"/>
        <v>-3.8991707406094013E-2</v>
      </c>
    </row>
    <row r="7592" spans="7:8" x14ac:dyDescent="0.3">
      <c r="G7592" s="35">
        <v>7590</v>
      </c>
      <c r="H7592" s="239">
        <f t="shared" ca="1" si="131"/>
        <v>-4.658192333152714E-3</v>
      </c>
    </row>
    <row r="7593" spans="7:8" x14ac:dyDescent="0.3">
      <c r="G7593" s="35">
        <v>7591</v>
      </c>
      <c r="H7593" s="239">
        <f t="shared" ca="1" si="131"/>
        <v>-1.6941821895464813E-2</v>
      </c>
    </row>
    <row r="7594" spans="7:8" x14ac:dyDescent="0.3">
      <c r="G7594" s="35">
        <v>7592</v>
      </c>
      <c r="H7594" s="239">
        <f t="shared" ca="1" si="131"/>
        <v>-1.7681151679515391E-2</v>
      </c>
    </row>
    <row r="7595" spans="7:8" x14ac:dyDescent="0.3">
      <c r="G7595" s="35">
        <v>7593</v>
      </c>
      <c r="H7595" s="239">
        <f t="shared" ca="1" si="131"/>
        <v>-6.2230550248252435E-2</v>
      </c>
    </row>
    <row r="7596" spans="7:8" x14ac:dyDescent="0.3">
      <c r="G7596" s="35">
        <v>7594</v>
      </c>
      <c r="H7596" s="239">
        <f t="shared" ca="1" si="131"/>
        <v>-2.7630852796286517E-2</v>
      </c>
    </row>
    <row r="7597" spans="7:8" x14ac:dyDescent="0.3">
      <c r="G7597" s="35">
        <v>7595</v>
      </c>
      <c r="H7597" s="239">
        <f t="shared" ca="1" si="131"/>
        <v>-7.9200163945486526E-3</v>
      </c>
    </row>
    <row r="7598" spans="7:8" x14ac:dyDescent="0.3">
      <c r="G7598" s="35">
        <v>7596</v>
      </c>
      <c r="H7598" s="239">
        <f t="shared" ca="1" si="131"/>
        <v>-8.8682714015714918E-3</v>
      </c>
    </row>
    <row r="7599" spans="7:8" x14ac:dyDescent="0.3">
      <c r="G7599" s="35">
        <v>7597</v>
      </c>
      <c r="H7599" s="239">
        <f t="shared" ca="1" si="131"/>
        <v>9.4753159460574735E-3</v>
      </c>
    </row>
    <row r="7600" spans="7:8" x14ac:dyDescent="0.3">
      <c r="G7600" s="35">
        <v>7598</v>
      </c>
      <c r="H7600" s="239">
        <f t="shared" ca="1" si="131"/>
        <v>-1.9243096873088326E-3</v>
      </c>
    </row>
    <row r="7601" spans="7:8" x14ac:dyDescent="0.3">
      <c r="G7601" s="35">
        <v>7599</v>
      </c>
      <c r="H7601" s="239">
        <f t="shared" ca="1" si="131"/>
        <v>2.0573953048316395E-2</v>
      </c>
    </row>
    <row r="7602" spans="7:8" x14ac:dyDescent="0.3">
      <c r="G7602" s="35">
        <v>7600</v>
      </c>
      <c r="H7602" s="239">
        <f t="shared" ca="1" si="131"/>
        <v>-1.793529363951846E-2</v>
      </c>
    </row>
    <row r="7603" spans="7:8" x14ac:dyDescent="0.3">
      <c r="G7603" s="35">
        <v>7601</v>
      </c>
      <c r="H7603" s="239">
        <f t="shared" ca="1" si="131"/>
        <v>-1.9398562403675518E-2</v>
      </c>
    </row>
    <row r="7604" spans="7:8" x14ac:dyDescent="0.3">
      <c r="G7604" s="35">
        <v>7602</v>
      </c>
      <c r="H7604" s="239">
        <f t="shared" ca="1" si="131"/>
        <v>4.3508007183953312E-3</v>
      </c>
    </row>
    <row r="7605" spans="7:8" x14ac:dyDescent="0.3">
      <c r="G7605" s="35">
        <v>7603</v>
      </c>
      <c r="H7605" s="239">
        <f t="shared" ca="1" si="131"/>
        <v>-2.8740212006811774E-3</v>
      </c>
    </row>
    <row r="7606" spans="7:8" x14ac:dyDescent="0.3">
      <c r="G7606" s="35">
        <v>7604</v>
      </c>
      <c r="H7606" s="239">
        <f t="shared" ca="1" si="131"/>
        <v>2.9421935490063143E-2</v>
      </c>
    </row>
    <row r="7607" spans="7:8" x14ac:dyDescent="0.3">
      <c r="G7607" s="35">
        <v>7605</v>
      </c>
      <c r="H7607" s="239">
        <f t="shared" ca="1" si="131"/>
        <v>-1.2492732608872414E-2</v>
      </c>
    </row>
    <row r="7608" spans="7:8" x14ac:dyDescent="0.3">
      <c r="G7608" s="35">
        <v>7606</v>
      </c>
      <c r="H7608" s="239">
        <f t="shared" ca="1" si="131"/>
        <v>3.9003384233959375E-2</v>
      </c>
    </row>
    <row r="7609" spans="7:8" x14ac:dyDescent="0.3">
      <c r="G7609" s="35">
        <v>7607</v>
      </c>
      <c r="H7609" s="239">
        <f t="shared" ca="1" si="131"/>
        <v>-1.1570684134039794E-2</v>
      </c>
    </row>
    <row r="7610" spans="7:8" x14ac:dyDescent="0.3">
      <c r="G7610" s="35">
        <v>7608</v>
      </c>
      <c r="H7610" s="239">
        <f t="shared" ca="1" si="131"/>
        <v>1.9501326459694653E-2</v>
      </c>
    </row>
    <row r="7611" spans="7:8" x14ac:dyDescent="0.3">
      <c r="G7611" s="35">
        <v>7609</v>
      </c>
      <c r="H7611" s="239">
        <f t="shared" ca="1" si="131"/>
        <v>-1.1906687245774573E-2</v>
      </c>
    </row>
    <row r="7612" spans="7:8" x14ac:dyDescent="0.3">
      <c r="G7612" s="35">
        <v>7610</v>
      </c>
      <c r="H7612" s="239">
        <f t="shared" ca="1" si="131"/>
        <v>-9.2068784991429543E-3</v>
      </c>
    </row>
    <row r="7613" spans="7:8" x14ac:dyDescent="0.3">
      <c r="G7613" s="35">
        <v>7611</v>
      </c>
      <c r="H7613" s="239">
        <f t="shared" ca="1" si="131"/>
        <v>-2.3459202821359958E-2</v>
      </c>
    </row>
    <row r="7614" spans="7:8" x14ac:dyDescent="0.3">
      <c r="G7614" s="35">
        <v>7612</v>
      </c>
      <c r="H7614" s="239">
        <f t="shared" ca="1" si="131"/>
        <v>-2.1633145936999592E-2</v>
      </c>
    </row>
    <row r="7615" spans="7:8" x14ac:dyDescent="0.3">
      <c r="G7615" s="35">
        <v>7613</v>
      </c>
      <c r="H7615" s="239">
        <f t="shared" ca="1" si="131"/>
        <v>1.289686845144088E-2</v>
      </c>
    </row>
    <row r="7616" spans="7:8" x14ac:dyDescent="0.3">
      <c r="G7616" s="35">
        <v>7614</v>
      </c>
      <c r="H7616" s="239">
        <f t="shared" ca="1" si="131"/>
        <v>8.0530526280871012E-3</v>
      </c>
    </row>
    <row r="7617" spans="7:8" x14ac:dyDescent="0.3">
      <c r="G7617" s="35">
        <v>7615</v>
      </c>
      <c r="H7617" s="239">
        <f t="shared" ca="1" si="131"/>
        <v>1.7858970024228225E-2</v>
      </c>
    </row>
    <row r="7618" spans="7:8" x14ac:dyDescent="0.3">
      <c r="G7618" s="35">
        <v>7616</v>
      </c>
      <c r="H7618" s="239">
        <f t="shared" ca="1" si="131"/>
        <v>-2.9392312566463432E-2</v>
      </c>
    </row>
    <row r="7619" spans="7:8" x14ac:dyDescent="0.3">
      <c r="G7619" s="35">
        <v>7617</v>
      </c>
      <c r="H7619" s="239">
        <f t="shared" ca="1" si="131"/>
        <v>5.2215766630698657E-2</v>
      </c>
    </row>
    <row r="7620" spans="7:8" x14ac:dyDescent="0.3">
      <c r="G7620" s="35">
        <v>7618</v>
      </c>
      <c r="H7620" s="239">
        <f t="shared" ref="H7620:H7683" ca="1" si="132">_xlfn.NORM.INV(RAND(),N$5,N$6)</f>
        <v>-6.2246188828184099E-3</v>
      </c>
    </row>
    <row r="7621" spans="7:8" x14ac:dyDescent="0.3">
      <c r="G7621" s="35">
        <v>7619</v>
      </c>
      <c r="H7621" s="239">
        <f t="shared" ca="1" si="132"/>
        <v>2.6640868856341419E-2</v>
      </c>
    </row>
    <row r="7622" spans="7:8" x14ac:dyDescent="0.3">
      <c r="G7622" s="35">
        <v>7620</v>
      </c>
      <c r="H7622" s="239">
        <f t="shared" ca="1" si="132"/>
        <v>-5.3618113528503944E-2</v>
      </c>
    </row>
    <row r="7623" spans="7:8" x14ac:dyDescent="0.3">
      <c r="G7623" s="35">
        <v>7621</v>
      </c>
      <c r="H7623" s="239">
        <f t="shared" ca="1" si="132"/>
        <v>5.065448317182563E-2</v>
      </c>
    </row>
    <row r="7624" spans="7:8" x14ac:dyDescent="0.3">
      <c r="G7624" s="35">
        <v>7622</v>
      </c>
      <c r="H7624" s="239">
        <f t="shared" ca="1" si="132"/>
        <v>-2.440486254199984E-2</v>
      </c>
    </row>
    <row r="7625" spans="7:8" x14ac:dyDescent="0.3">
      <c r="G7625" s="35">
        <v>7623</v>
      </c>
      <c r="H7625" s="239">
        <f t="shared" ca="1" si="132"/>
        <v>2.9996904143952768E-2</v>
      </c>
    </row>
    <row r="7626" spans="7:8" x14ac:dyDescent="0.3">
      <c r="G7626" s="35">
        <v>7624</v>
      </c>
      <c r="H7626" s="239">
        <f t="shared" ca="1" si="132"/>
        <v>3.5164532213084701E-2</v>
      </c>
    </row>
    <row r="7627" spans="7:8" x14ac:dyDescent="0.3">
      <c r="G7627" s="35">
        <v>7625</v>
      </c>
      <c r="H7627" s="239">
        <f t="shared" ca="1" si="132"/>
        <v>1.2434576110150478E-2</v>
      </c>
    </row>
    <row r="7628" spans="7:8" x14ac:dyDescent="0.3">
      <c r="G7628" s="35">
        <v>7626</v>
      </c>
      <c r="H7628" s="239">
        <f t="shared" ca="1" si="132"/>
        <v>4.1672721934745423E-2</v>
      </c>
    </row>
    <row r="7629" spans="7:8" x14ac:dyDescent="0.3">
      <c r="G7629" s="35">
        <v>7627</v>
      </c>
      <c r="H7629" s="239">
        <f t="shared" ca="1" si="132"/>
        <v>5.1114780916624948E-2</v>
      </c>
    </row>
    <row r="7630" spans="7:8" x14ac:dyDescent="0.3">
      <c r="G7630" s="35">
        <v>7628</v>
      </c>
      <c r="H7630" s="239">
        <f t="shared" ca="1" si="132"/>
        <v>7.8409781742696805E-3</v>
      </c>
    </row>
    <row r="7631" spans="7:8" x14ac:dyDescent="0.3">
      <c r="G7631" s="35">
        <v>7629</v>
      </c>
      <c r="H7631" s="239">
        <f t="shared" ca="1" si="132"/>
        <v>3.2043081080680067E-3</v>
      </c>
    </row>
    <row r="7632" spans="7:8" x14ac:dyDescent="0.3">
      <c r="G7632" s="35">
        <v>7630</v>
      </c>
      <c r="H7632" s="239">
        <f t="shared" ca="1" si="132"/>
        <v>2.3289964791064657E-3</v>
      </c>
    </row>
    <row r="7633" spans="7:8" x14ac:dyDescent="0.3">
      <c r="G7633" s="35">
        <v>7631</v>
      </c>
      <c r="H7633" s="239">
        <f t="shared" ca="1" si="132"/>
        <v>2.0336875655645261E-2</v>
      </c>
    </row>
    <row r="7634" spans="7:8" x14ac:dyDescent="0.3">
      <c r="G7634" s="35">
        <v>7632</v>
      </c>
      <c r="H7634" s="239">
        <f t="shared" ca="1" si="132"/>
        <v>2.5275635174117506E-2</v>
      </c>
    </row>
    <row r="7635" spans="7:8" x14ac:dyDescent="0.3">
      <c r="G7635" s="35">
        <v>7633</v>
      </c>
      <c r="H7635" s="239">
        <f t="shared" ca="1" si="132"/>
        <v>3.642808465375888E-2</v>
      </c>
    </row>
    <row r="7636" spans="7:8" x14ac:dyDescent="0.3">
      <c r="G7636" s="35">
        <v>7634</v>
      </c>
      <c r="H7636" s="239">
        <f t="shared" ca="1" si="132"/>
        <v>2.4171967780607213E-2</v>
      </c>
    </row>
    <row r="7637" spans="7:8" x14ac:dyDescent="0.3">
      <c r="G7637" s="35">
        <v>7635</v>
      </c>
      <c r="H7637" s="239">
        <f t="shared" ca="1" si="132"/>
        <v>-1.3927356830929154E-2</v>
      </c>
    </row>
    <row r="7638" spans="7:8" x14ac:dyDescent="0.3">
      <c r="G7638" s="35">
        <v>7636</v>
      </c>
      <c r="H7638" s="239">
        <f t="shared" ca="1" si="132"/>
        <v>-2.0701815373890937E-2</v>
      </c>
    </row>
    <row r="7639" spans="7:8" x14ac:dyDescent="0.3">
      <c r="G7639" s="35">
        <v>7637</v>
      </c>
      <c r="H7639" s="239">
        <f t="shared" ca="1" si="132"/>
        <v>3.5741107119020295E-2</v>
      </c>
    </row>
    <row r="7640" spans="7:8" x14ac:dyDescent="0.3">
      <c r="G7640" s="35">
        <v>7638</v>
      </c>
      <c r="H7640" s="239">
        <f t="shared" ca="1" si="132"/>
        <v>-5.2931810961510178E-3</v>
      </c>
    </row>
    <row r="7641" spans="7:8" x14ac:dyDescent="0.3">
      <c r="G7641" s="35">
        <v>7639</v>
      </c>
      <c r="H7641" s="239">
        <f t="shared" ca="1" si="132"/>
        <v>6.761344724227846E-3</v>
      </c>
    </row>
    <row r="7642" spans="7:8" x14ac:dyDescent="0.3">
      <c r="G7642" s="35">
        <v>7640</v>
      </c>
      <c r="H7642" s="239">
        <f t="shared" ca="1" si="132"/>
        <v>-1.6295956106849949E-2</v>
      </c>
    </row>
    <row r="7643" spans="7:8" x14ac:dyDescent="0.3">
      <c r="G7643" s="35">
        <v>7641</v>
      </c>
      <c r="H7643" s="239">
        <f t="shared" ca="1" si="132"/>
        <v>-5.1514465066978543E-2</v>
      </c>
    </row>
    <row r="7644" spans="7:8" x14ac:dyDescent="0.3">
      <c r="G7644" s="35">
        <v>7642</v>
      </c>
      <c r="H7644" s="239">
        <f t="shared" ca="1" si="132"/>
        <v>1.9393726310486227E-2</v>
      </c>
    </row>
    <row r="7645" spans="7:8" x14ac:dyDescent="0.3">
      <c r="G7645" s="35">
        <v>7643</v>
      </c>
      <c r="H7645" s="239">
        <f t="shared" ca="1" si="132"/>
        <v>-2.8563831850282081E-3</v>
      </c>
    </row>
    <row r="7646" spans="7:8" x14ac:dyDescent="0.3">
      <c r="G7646" s="35">
        <v>7644</v>
      </c>
      <c r="H7646" s="239">
        <f t="shared" ca="1" si="132"/>
        <v>-4.18996354715164E-2</v>
      </c>
    </row>
    <row r="7647" spans="7:8" x14ac:dyDescent="0.3">
      <c r="G7647" s="35">
        <v>7645</v>
      </c>
      <c r="H7647" s="239">
        <f t="shared" ca="1" si="132"/>
        <v>3.420300117989878E-2</v>
      </c>
    </row>
    <row r="7648" spans="7:8" x14ac:dyDescent="0.3">
      <c r="G7648" s="35">
        <v>7646</v>
      </c>
      <c r="H7648" s="239">
        <f t="shared" ca="1" si="132"/>
        <v>2.7665078359205224E-2</v>
      </c>
    </row>
    <row r="7649" spans="7:8" x14ac:dyDescent="0.3">
      <c r="G7649" s="35">
        <v>7647</v>
      </c>
      <c r="H7649" s="239">
        <f t="shared" ca="1" si="132"/>
        <v>4.0471652778635771E-2</v>
      </c>
    </row>
    <row r="7650" spans="7:8" x14ac:dyDescent="0.3">
      <c r="G7650" s="35">
        <v>7648</v>
      </c>
      <c r="H7650" s="239">
        <f t="shared" ca="1" si="132"/>
        <v>-4.653277355582406E-2</v>
      </c>
    </row>
    <row r="7651" spans="7:8" x14ac:dyDescent="0.3">
      <c r="G7651" s="35">
        <v>7649</v>
      </c>
      <c r="H7651" s="239">
        <f t="shared" ca="1" si="132"/>
        <v>5.9687275483554024E-4</v>
      </c>
    </row>
    <row r="7652" spans="7:8" x14ac:dyDescent="0.3">
      <c r="G7652" s="35">
        <v>7650</v>
      </c>
      <c r="H7652" s="239">
        <f t="shared" ca="1" si="132"/>
        <v>2.2992761833933978E-2</v>
      </c>
    </row>
    <row r="7653" spans="7:8" x14ac:dyDescent="0.3">
      <c r="G7653" s="35">
        <v>7651</v>
      </c>
      <c r="H7653" s="239">
        <f t="shared" ca="1" si="132"/>
        <v>-1.1544176678079252E-2</v>
      </c>
    </row>
    <row r="7654" spans="7:8" x14ac:dyDescent="0.3">
      <c r="G7654" s="35">
        <v>7652</v>
      </c>
      <c r="H7654" s="239">
        <f t="shared" ca="1" si="132"/>
        <v>1.1558386345937165E-2</v>
      </c>
    </row>
    <row r="7655" spans="7:8" x14ac:dyDescent="0.3">
      <c r="G7655" s="35">
        <v>7653</v>
      </c>
      <c r="H7655" s="239">
        <f t="shared" ca="1" si="132"/>
        <v>3.2088983786971954E-2</v>
      </c>
    </row>
    <row r="7656" spans="7:8" x14ac:dyDescent="0.3">
      <c r="G7656" s="35">
        <v>7654</v>
      </c>
      <c r="H7656" s="239">
        <f t="shared" ca="1" si="132"/>
        <v>-2.2172714951228745E-2</v>
      </c>
    </row>
    <row r="7657" spans="7:8" x14ac:dyDescent="0.3">
      <c r="G7657" s="35">
        <v>7655</v>
      </c>
      <c r="H7657" s="239">
        <f t="shared" ca="1" si="132"/>
        <v>2.2299441334030452E-2</v>
      </c>
    </row>
    <row r="7658" spans="7:8" x14ac:dyDescent="0.3">
      <c r="G7658" s="35">
        <v>7656</v>
      </c>
      <c r="H7658" s="239">
        <f t="shared" ca="1" si="132"/>
        <v>3.9799499174096101E-2</v>
      </c>
    </row>
    <row r="7659" spans="7:8" x14ac:dyDescent="0.3">
      <c r="G7659" s="35">
        <v>7657</v>
      </c>
      <c r="H7659" s="239">
        <f t="shared" ca="1" si="132"/>
        <v>3.3178387471564333E-2</v>
      </c>
    </row>
    <row r="7660" spans="7:8" x14ac:dyDescent="0.3">
      <c r="G7660" s="35">
        <v>7658</v>
      </c>
      <c r="H7660" s="239">
        <f t="shared" ca="1" si="132"/>
        <v>1.2324567657123128E-2</v>
      </c>
    </row>
    <row r="7661" spans="7:8" x14ac:dyDescent="0.3">
      <c r="G7661" s="35">
        <v>7659</v>
      </c>
      <c r="H7661" s="239">
        <f t="shared" ca="1" si="132"/>
        <v>-2.1393187110690898E-3</v>
      </c>
    </row>
    <row r="7662" spans="7:8" x14ac:dyDescent="0.3">
      <c r="G7662" s="35">
        <v>7660</v>
      </c>
      <c r="H7662" s="239">
        <f t="shared" ca="1" si="132"/>
        <v>9.6431758438663071E-3</v>
      </c>
    </row>
    <row r="7663" spans="7:8" x14ac:dyDescent="0.3">
      <c r="G7663" s="35">
        <v>7661</v>
      </c>
      <c r="H7663" s="239">
        <f t="shared" ca="1" si="132"/>
        <v>1.3220846888555515E-2</v>
      </c>
    </row>
    <row r="7664" spans="7:8" x14ac:dyDescent="0.3">
      <c r="G7664" s="35">
        <v>7662</v>
      </c>
      <c r="H7664" s="239">
        <f t="shared" ca="1" si="132"/>
        <v>-4.7075015602462203E-2</v>
      </c>
    </row>
    <row r="7665" spans="7:8" x14ac:dyDescent="0.3">
      <c r="G7665" s="35">
        <v>7663</v>
      </c>
      <c r="H7665" s="239">
        <f t="shared" ca="1" si="132"/>
        <v>-7.9212207141963441E-3</v>
      </c>
    </row>
    <row r="7666" spans="7:8" x14ac:dyDescent="0.3">
      <c r="G7666" s="35">
        <v>7664</v>
      </c>
      <c r="H7666" s="239">
        <f t="shared" ca="1" si="132"/>
        <v>-1.1540112634626419E-2</v>
      </c>
    </row>
    <row r="7667" spans="7:8" x14ac:dyDescent="0.3">
      <c r="G7667" s="35">
        <v>7665</v>
      </c>
      <c r="H7667" s="239">
        <f t="shared" ca="1" si="132"/>
        <v>-7.8101209014455539E-2</v>
      </c>
    </row>
    <row r="7668" spans="7:8" x14ac:dyDescent="0.3">
      <c r="G7668" s="35">
        <v>7666</v>
      </c>
      <c r="H7668" s="239">
        <f t="shared" ca="1" si="132"/>
        <v>-2.2987383004104845E-2</v>
      </c>
    </row>
    <row r="7669" spans="7:8" x14ac:dyDescent="0.3">
      <c r="G7669" s="35">
        <v>7667</v>
      </c>
      <c r="H7669" s="239">
        <f t="shared" ca="1" si="132"/>
        <v>8.7839515037585782E-3</v>
      </c>
    </row>
    <row r="7670" spans="7:8" x14ac:dyDescent="0.3">
      <c r="G7670" s="35">
        <v>7668</v>
      </c>
      <c r="H7670" s="239">
        <f t="shared" ca="1" si="132"/>
        <v>5.9417236919951377E-3</v>
      </c>
    </row>
    <row r="7671" spans="7:8" x14ac:dyDescent="0.3">
      <c r="G7671" s="35">
        <v>7669</v>
      </c>
      <c r="H7671" s="239">
        <f t="shared" ca="1" si="132"/>
        <v>4.5589526954061106E-2</v>
      </c>
    </row>
    <row r="7672" spans="7:8" x14ac:dyDescent="0.3">
      <c r="G7672" s="35">
        <v>7670</v>
      </c>
      <c r="H7672" s="239">
        <f t="shared" ca="1" si="132"/>
        <v>2.2638126300464304E-2</v>
      </c>
    </row>
    <row r="7673" spans="7:8" x14ac:dyDescent="0.3">
      <c r="G7673" s="35">
        <v>7671</v>
      </c>
      <c r="H7673" s="239">
        <f t="shared" ca="1" si="132"/>
        <v>-1.8669231656892712E-2</v>
      </c>
    </row>
    <row r="7674" spans="7:8" x14ac:dyDescent="0.3">
      <c r="G7674" s="35">
        <v>7672</v>
      </c>
      <c r="H7674" s="239">
        <f t="shared" ca="1" si="132"/>
        <v>-4.2562428682167378E-2</v>
      </c>
    </row>
    <row r="7675" spans="7:8" x14ac:dyDescent="0.3">
      <c r="G7675" s="35">
        <v>7673</v>
      </c>
      <c r="H7675" s="239">
        <f t="shared" ca="1" si="132"/>
        <v>5.6788868307575846E-2</v>
      </c>
    </row>
    <row r="7676" spans="7:8" x14ac:dyDescent="0.3">
      <c r="G7676" s="35">
        <v>7674</v>
      </c>
      <c r="H7676" s="239">
        <f t="shared" ca="1" si="132"/>
        <v>-3.4658087064215984E-2</v>
      </c>
    </row>
    <row r="7677" spans="7:8" x14ac:dyDescent="0.3">
      <c r="G7677" s="35">
        <v>7675</v>
      </c>
      <c r="H7677" s="239">
        <f t="shared" ca="1" si="132"/>
        <v>-5.1998271791539326E-2</v>
      </c>
    </row>
    <row r="7678" spans="7:8" x14ac:dyDescent="0.3">
      <c r="G7678" s="35">
        <v>7676</v>
      </c>
      <c r="H7678" s="239">
        <f t="shared" ca="1" si="132"/>
        <v>-2.0212921478963025E-3</v>
      </c>
    </row>
    <row r="7679" spans="7:8" x14ac:dyDescent="0.3">
      <c r="G7679" s="35">
        <v>7677</v>
      </c>
      <c r="H7679" s="239">
        <f t="shared" ca="1" si="132"/>
        <v>-9.0493319160515132E-3</v>
      </c>
    </row>
    <row r="7680" spans="7:8" x14ac:dyDescent="0.3">
      <c r="G7680" s="35">
        <v>7678</v>
      </c>
      <c r="H7680" s="239">
        <f t="shared" ca="1" si="132"/>
        <v>-1.3107006482032321E-2</v>
      </c>
    </row>
    <row r="7681" spans="7:8" x14ac:dyDescent="0.3">
      <c r="G7681" s="35">
        <v>7679</v>
      </c>
      <c r="H7681" s="239">
        <f t="shared" ca="1" si="132"/>
        <v>-2.4270871674721178E-2</v>
      </c>
    </row>
    <row r="7682" spans="7:8" x14ac:dyDescent="0.3">
      <c r="G7682" s="35">
        <v>7680</v>
      </c>
      <c r="H7682" s="239">
        <f t="shared" ca="1" si="132"/>
        <v>1.6526087379526863E-2</v>
      </c>
    </row>
    <row r="7683" spans="7:8" x14ac:dyDescent="0.3">
      <c r="G7683" s="35">
        <v>7681</v>
      </c>
      <c r="H7683" s="239">
        <f t="shared" ca="1" si="132"/>
        <v>-2.7065349625646436E-2</v>
      </c>
    </row>
    <row r="7684" spans="7:8" x14ac:dyDescent="0.3">
      <c r="G7684" s="35">
        <v>7682</v>
      </c>
      <c r="H7684" s="239">
        <f t="shared" ref="H7684:H7747" ca="1" si="133">_xlfn.NORM.INV(RAND(),N$5,N$6)</f>
        <v>-1.751150624660228E-2</v>
      </c>
    </row>
    <row r="7685" spans="7:8" x14ac:dyDescent="0.3">
      <c r="G7685" s="35">
        <v>7683</v>
      </c>
      <c r="H7685" s="239">
        <f t="shared" ca="1" si="133"/>
        <v>-2.4483172721210075E-2</v>
      </c>
    </row>
    <row r="7686" spans="7:8" x14ac:dyDescent="0.3">
      <c r="G7686" s="35">
        <v>7684</v>
      </c>
      <c r="H7686" s="239">
        <f t="shared" ca="1" si="133"/>
        <v>1.7162443658774972E-2</v>
      </c>
    </row>
    <row r="7687" spans="7:8" x14ac:dyDescent="0.3">
      <c r="G7687" s="35">
        <v>7685</v>
      </c>
      <c r="H7687" s="239">
        <f t="shared" ca="1" si="133"/>
        <v>-5.2031997532028765E-2</v>
      </c>
    </row>
    <row r="7688" spans="7:8" x14ac:dyDescent="0.3">
      <c r="G7688" s="35">
        <v>7686</v>
      </c>
      <c r="H7688" s="239">
        <f t="shared" ca="1" si="133"/>
        <v>-3.6953195770691213E-2</v>
      </c>
    </row>
    <row r="7689" spans="7:8" x14ac:dyDescent="0.3">
      <c r="G7689" s="35">
        <v>7687</v>
      </c>
      <c r="H7689" s="239">
        <f t="shared" ca="1" si="133"/>
        <v>-6.4028164618483707E-2</v>
      </c>
    </row>
    <row r="7690" spans="7:8" x14ac:dyDescent="0.3">
      <c r="G7690" s="35">
        <v>7688</v>
      </c>
      <c r="H7690" s="239">
        <f t="shared" ca="1" si="133"/>
        <v>-1.5469548123353109E-2</v>
      </c>
    </row>
    <row r="7691" spans="7:8" x14ac:dyDescent="0.3">
      <c r="G7691" s="35">
        <v>7689</v>
      </c>
      <c r="H7691" s="239">
        <f t="shared" ca="1" si="133"/>
        <v>3.6668676890092719E-2</v>
      </c>
    </row>
    <row r="7692" spans="7:8" x14ac:dyDescent="0.3">
      <c r="G7692" s="35">
        <v>7690</v>
      </c>
      <c r="H7692" s="239">
        <f t="shared" ca="1" si="133"/>
        <v>5.3180014717543432E-2</v>
      </c>
    </row>
    <row r="7693" spans="7:8" x14ac:dyDescent="0.3">
      <c r="G7693" s="35">
        <v>7691</v>
      </c>
      <c r="H7693" s="239">
        <f t="shared" ca="1" si="133"/>
        <v>3.4119597508232312E-2</v>
      </c>
    </row>
    <row r="7694" spans="7:8" x14ac:dyDescent="0.3">
      <c r="G7694" s="35">
        <v>7692</v>
      </c>
      <c r="H7694" s="239">
        <f t="shared" ca="1" si="133"/>
        <v>2.4904147777161528E-2</v>
      </c>
    </row>
    <row r="7695" spans="7:8" x14ac:dyDescent="0.3">
      <c r="G7695" s="35">
        <v>7693</v>
      </c>
      <c r="H7695" s="239">
        <f t="shared" ca="1" si="133"/>
        <v>-1.2666983345621947E-2</v>
      </c>
    </row>
    <row r="7696" spans="7:8" x14ac:dyDescent="0.3">
      <c r="G7696" s="35">
        <v>7694</v>
      </c>
      <c r="H7696" s="239">
        <f t="shared" ca="1" si="133"/>
        <v>-3.5725445732046932E-2</v>
      </c>
    </row>
    <row r="7697" spans="7:8" x14ac:dyDescent="0.3">
      <c r="G7697" s="35">
        <v>7695</v>
      </c>
      <c r="H7697" s="239">
        <f t="shared" ca="1" si="133"/>
        <v>-2.3906392986622858E-2</v>
      </c>
    </row>
    <row r="7698" spans="7:8" x14ac:dyDescent="0.3">
      <c r="G7698" s="35">
        <v>7696</v>
      </c>
      <c r="H7698" s="239">
        <f t="shared" ca="1" si="133"/>
        <v>-7.9866124334284951E-3</v>
      </c>
    </row>
    <row r="7699" spans="7:8" x14ac:dyDescent="0.3">
      <c r="G7699" s="35">
        <v>7697</v>
      </c>
      <c r="H7699" s="239">
        <f t="shared" ca="1" si="133"/>
        <v>5.5076936607419018E-2</v>
      </c>
    </row>
    <row r="7700" spans="7:8" x14ac:dyDescent="0.3">
      <c r="G7700" s="35">
        <v>7698</v>
      </c>
      <c r="H7700" s="239">
        <f t="shared" ca="1" si="133"/>
        <v>-2.2534800825678533E-2</v>
      </c>
    </row>
    <row r="7701" spans="7:8" x14ac:dyDescent="0.3">
      <c r="G7701" s="35">
        <v>7699</v>
      </c>
      <c r="H7701" s="239">
        <f t="shared" ca="1" si="133"/>
        <v>1.20363060041224E-2</v>
      </c>
    </row>
    <row r="7702" spans="7:8" x14ac:dyDescent="0.3">
      <c r="G7702" s="35">
        <v>7700</v>
      </c>
      <c r="H7702" s="239">
        <f t="shared" ca="1" si="133"/>
        <v>3.2212378299335667E-2</v>
      </c>
    </row>
    <row r="7703" spans="7:8" x14ac:dyDescent="0.3">
      <c r="G7703" s="35">
        <v>7701</v>
      </c>
      <c r="H7703" s="239">
        <f t="shared" ca="1" si="133"/>
        <v>5.2693639758271058E-2</v>
      </c>
    </row>
    <row r="7704" spans="7:8" x14ac:dyDescent="0.3">
      <c r="G7704" s="35">
        <v>7702</v>
      </c>
      <c r="H7704" s="239">
        <f t="shared" ca="1" si="133"/>
        <v>-1.2876522615672369E-2</v>
      </c>
    </row>
    <row r="7705" spans="7:8" x14ac:dyDescent="0.3">
      <c r="G7705" s="35">
        <v>7703</v>
      </c>
      <c r="H7705" s="239">
        <f t="shared" ca="1" si="133"/>
        <v>6.3483963800088278E-2</v>
      </c>
    </row>
    <row r="7706" spans="7:8" x14ac:dyDescent="0.3">
      <c r="G7706" s="35">
        <v>7704</v>
      </c>
      <c r="H7706" s="239">
        <f t="shared" ca="1" si="133"/>
        <v>2.8200711707541137E-2</v>
      </c>
    </row>
    <row r="7707" spans="7:8" x14ac:dyDescent="0.3">
      <c r="G7707" s="35">
        <v>7705</v>
      </c>
      <c r="H7707" s="239">
        <f t="shared" ca="1" si="133"/>
        <v>3.1569998308535546E-2</v>
      </c>
    </row>
    <row r="7708" spans="7:8" x14ac:dyDescent="0.3">
      <c r="G7708" s="35">
        <v>7706</v>
      </c>
      <c r="H7708" s="239">
        <f t="shared" ca="1" si="133"/>
        <v>4.6918812146759983E-2</v>
      </c>
    </row>
    <row r="7709" spans="7:8" x14ac:dyDescent="0.3">
      <c r="G7709" s="35">
        <v>7707</v>
      </c>
      <c r="H7709" s="239">
        <f t="shared" ca="1" si="133"/>
        <v>2.2952762137659323E-2</v>
      </c>
    </row>
    <row r="7710" spans="7:8" x14ac:dyDescent="0.3">
      <c r="G7710" s="35">
        <v>7708</v>
      </c>
      <c r="H7710" s="239">
        <f t="shared" ca="1" si="133"/>
        <v>6.0068237705551863E-2</v>
      </c>
    </row>
    <row r="7711" spans="7:8" x14ac:dyDescent="0.3">
      <c r="G7711" s="35">
        <v>7709</v>
      </c>
      <c r="H7711" s="239">
        <f t="shared" ca="1" si="133"/>
        <v>1.9238210706670696E-2</v>
      </c>
    </row>
    <row r="7712" spans="7:8" x14ac:dyDescent="0.3">
      <c r="G7712" s="35">
        <v>7710</v>
      </c>
      <c r="H7712" s="239">
        <f t="shared" ca="1" si="133"/>
        <v>-1.679179839026165E-2</v>
      </c>
    </row>
    <row r="7713" spans="7:8" x14ac:dyDescent="0.3">
      <c r="G7713" s="35">
        <v>7711</v>
      </c>
      <c r="H7713" s="239">
        <f t="shared" ca="1" si="133"/>
        <v>8.447223707232266E-3</v>
      </c>
    </row>
    <row r="7714" spans="7:8" x14ac:dyDescent="0.3">
      <c r="G7714" s="35">
        <v>7712</v>
      </c>
      <c r="H7714" s="239">
        <f t="shared" ca="1" si="133"/>
        <v>2.1097164720403506E-2</v>
      </c>
    </row>
    <row r="7715" spans="7:8" x14ac:dyDescent="0.3">
      <c r="G7715" s="35">
        <v>7713</v>
      </c>
      <c r="H7715" s="239">
        <f t="shared" ca="1" si="133"/>
        <v>8.3401193073168352E-3</v>
      </c>
    </row>
    <row r="7716" spans="7:8" x14ac:dyDescent="0.3">
      <c r="G7716" s="35">
        <v>7714</v>
      </c>
      <c r="H7716" s="239">
        <f t="shared" ca="1" si="133"/>
        <v>-3.8439297052458347E-2</v>
      </c>
    </row>
    <row r="7717" spans="7:8" x14ac:dyDescent="0.3">
      <c r="G7717" s="35">
        <v>7715</v>
      </c>
      <c r="H7717" s="239">
        <f t="shared" ca="1" si="133"/>
        <v>1.7986253873760537E-2</v>
      </c>
    </row>
    <row r="7718" spans="7:8" x14ac:dyDescent="0.3">
      <c r="G7718" s="35">
        <v>7716</v>
      </c>
      <c r="H7718" s="239">
        <f t="shared" ca="1" si="133"/>
        <v>1.7513292346977089E-2</v>
      </c>
    </row>
    <row r="7719" spans="7:8" x14ac:dyDescent="0.3">
      <c r="G7719" s="35">
        <v>7717</v>
      </c>
      <c r="H7719" s="239">
        <f t="shared" ca="1" si="133"/>
        <v>7.2973467016023245E-3</v>
      </c>
    </row>
    <row r="7720" spans="7:8" x14ac:dyDescent="0.3">
      <c r="G7720" s="35">
        <v>7718</v>
      </c>
      <c r="H7720" s="239">
        <f t="shared" ca="1" si="133"/>
        <v>-2.3342638587246046E-2</v>
      </c>
    </row>
    <row r="7721" spans="7:8" x14ac:dyDescent="0.3">
      <c r="G7721" s="35">
        <v>7719</v>
      </c>
      <c r="H7721" s="239">
        <f t="shared" ca="1" si="133"/>
        <v>2.7505813819190646E-2</v>
      </c>
    </row>
    <row r="7722" spans="7:8" x14ac:dyDescent="0.3">
      <c r="G7722" s="35">
        <v>7720</v>
      </c>
      <c r="H7722" s="239">
        <f t="shared" ca="1" si="133"/>
        <v>-3.5068849924390071E-2</v>
      </c>
    </row>
    <row r="7723" spans="7:8" x14ac:dyDescent="0.3">
      <c r="G7723" s="35">
        <v>7721</v>
      </c>
      <c r="H7723" s="239">
        <f t="shared" ca="1" si="133"/>
        <v>-3.367785915517031E-3</v>
      </c>
    </row>
    <row r="7724" spans="7:8" x14ac:dyDescent="0.3">
      <c r="G7724" s="35">
        <v>7722</v>
      </c>
      <c r="H7724" s="239">
        <f t="shared" ca="1" si="133"/>
        <v>-3.9717292898271403E-2</v>
      </c>
    </row>
    <row r="7725" spans="7:8" x14ac:dyDescent="0.3">
      <c r="G7725" s="35">
        <v>7723</v>
      </c>
      <c r="H7725" s="239">
        <f t="shared" ca="1" si="133"/>
        <v>-1.5709640266533555E-3</v>
      </c>
    </row>
    <row r="7726" spans="7:8" x14ac:dyDescent="0.3">
      <c r="G7726" s="35">
        <v>7724</v>
      </c>
      <c r="H7726" s="239">
        <f t="shared" ca="1" si="133"/>
        <v>3.9761654126474633E-3</v>
      </c>
    </row>
    <row r="7727" spans="7:8" x14ac:dyDescent="0.3">
      <c r="G7727" s="35">
        <v>7725</v>
      </c>
      <c r="H7727" s="239">
        <f t="shared" ca="1" si="133"/>
        <v>6.544409871162421E-2</v>
      </c>
    </row>
    <row r="7728" spans="7:8" x14ac:dyDescent="0.3">
      <c r="G7728" s="35">
        <v>7726</v>
      </c>
      <c r="H7728" s="239">
        <f t="shared" ca="1" si="133"/>
        <v>6.7233131465028835E-3</v>
      </c>
    </row>
    <row r="7729" spans="7:8" x14ac:dyDescent="0.3">
      <c r="G7729" s="35">
        <v>7727</v>
      </c>
      <c r="H7729" s="239">
        <f t="shared" ca="1" si="133"/>
        <v>-4.7637388995625578E-2</v>
      </c>
    </row>
    <row r="7730" spans="7:8" x14ac:dyDescent="0.3">
      <c r="G7730" s="35">
        <v>7728</v>
      </c>
      <c r="H7730" s="239">
        <f t="shared" ca="1" si="133"/>
        <v>-1.4817249642415875E-2</v>
      </c>
    </row>
    <row r="7731" spans="7:8" x14ac:dyDescent="0.3">
      <c r="G7731" s="35">
        <v>7729</v>
      </c>
      <c r="H7731" s="239">
        <f t="shared" ca="1" si="133"/>
        <v>-8.1718442963240254E-3</v>
      </c>
    </row>
    <row r="7732" spans="7:8" x14ac:dyDescent="0.3">
      <c r="G7732" s="35">
        <v>7730</v>
      </c>
      <c r="H7732" s="239">
        <f t="shared" ca="1" si="133"/>
        <v>1.1863044522252758E-2</v>
      </c>
    </row>
    <row r="7733" spans="7:8" x14ac:dyDescent="0.3">
      <c r="G7733" s="35">
        <v>7731</v>
      </c>
      <c r="H7733" s="239">
        <f t="shared" ca="1" si="133"/>
        <v>5.1213894263646229E-3</v>
      </c>
    </row>
    <row r="7734" spans="7:8" x14ac:dyDescent="0.3">
      <c r="G7734" s="35">
        <v>7732</v>
      </c>
      <c r="H7734" s="239">
        <f t="shared" ca="1" si="133"/>
        <v>7.000271359142377E-3</v>
      </c>
    </row>
    <row r="7735" spans="7:8" x14ac:dyDescent="0.3">
      <c r="G7735" s="35">
        <v>7733</v>
      </c>
      <c r="H7735" s="239">
        <f t="shared" ca="1" si="133"/>
        <v>4.4180976297778826E-2</v>
      </c>
    </row>
    <row r="7736" spans="7:8" x14ac:dyDescent="0.3">
      <c r="G7736" s="35">
        <v>7734</v>
      </c>
      <c r="H7736" s="239">
        <f t="shared" ca="1" si="133"/>
        <v>-2.0888907784338235E-2</v>
      </c>
    </row>
    <row r="7737" spans="7:8" x14ac:dyDescent="0.3">
      <c r="G7737" s="35">
        <v>7735</v>
      </c>
      <c r="H7737" s="239">
        <f t="shared" ca="1" si="133"/>
        <v>-5.6850723771734522E-2</v>
      </c>
    </row>
    <row r="7738" spans="7:8" x14ac:dyDescent="0.3">
      <c r="G7738" s="35">
        <v>7736</v>
      </c>
      <c r="H7738" s="239">
        <f t="shared" ca="1" si="133"/>
        <v>2.1250433369064462E-2</v>
      </c>
    </row>
    <row r="7739" spans="7:8" x14ac:dyDescent="0.3">
      <c r="G7739" s="35">
        <v>7737</v>
      </c>
      <c r="H7739" s="239">
        <f t="shared" ca="1" si="133"/>
        <v>-7.3780367500391074E-3</v>
      </c>
    </row>
    <row r="7740" spans="7:8" x14ac:dyDescent="0.3">
      <c r="G7740" s="35">
        <v>7738</v>
      </c>
      <c r="H7740" s="239">
        <f t="shared" ca="1" si="133"/>
        <v>-4.6526688596578254E-3</v>
      </c>
    </row>
    <row r="7741" spans="7:8" x14ac:dyDescent="0.3">
      <c r="G7741" s="35">
        <v>7739</v>
      </c>
      <c r="H7741" s="239">
        <f t="shared" ca="1" si="133"/>
        <v>-7.2127098259097905E-4</v>
      </c>
    </row>
    <row r="7742" spans="7:8" x14ac:dyDescent="0.3">
      <c r="G7742" s="35">
        <v>7740</v>
      </c>
      <c r="H7742" s="239">
        <f t="shared" ca="1" si="133"/>
        <v>9.1976981978628344E-3</v>
      </c>
    </row>
    <row r="7743" spans="7:8" x14ac:dyDescent="0.3">
      <c r="G7743" s="35">
        <v>7741</v>
      </c>
      <c r="H7743" s="239">
        <f t="shared" ca="1" si="133"/>
        <v>-7.5902009970100033E-3</v>
      </c>
    </row>
    <row r="7744" spans="7:8" x14ac:dyDescent="0.3">
      <c r="G7744" s="35">
        <v>7742</v>
      </c>
      <c r="H7744" s="239">
        <f t="shared" ca="1" si="133"/>
        <v>-1.1359522744940724E-2</v>
      </c>
    </row>
    <row r="7745" spans="7:8" x14ac:dyDescent="0.3">
      <c r="G7745" s="35">
        <v>7743</v>
      </c>
      <c r="H7745" s="239">
        <f t="shared" ca="1" si="133"/>
        <v>-5.6003906117248502E-2</v>
      </c>
    </row>
    <row r="7746" spans="7:8" x14ac:dyDescent="0.3">
      <c r="G7746" s="35">
        <v>7744</v>
      </c>
      <c r="H7746" s="239">
        <f t="shared" ca="1" si="133"/>
        <v>-2.498730816802788E-2</v>
      </c>
    </row>
    <row r="7747" spans="7:8" x14ac:dyDescent="0.3">
      <c r="G7747" s="35">
        <v>7745</v>
      </c>
      <c r="H7747" s="239">
        <f t="shared" ca="1" si="133"/>
        <v>-3.2506338226751627E-2</v>
      </c>
    </row>
    <row r="7748" spans="7:8" x14ac:dyDescent="0.3">
      <c r="G7748" s="35">
        <v>7746</v>
      </c>
      <c r="H7748" s="239">
        <f t="shared" ref="H7748:H7811" ca="1" si="134">_xlfn.NORM.INV(RAND(),N$5,N$6)</f>
        <v>-2.0117092000253266E-2</v>
      </c>
    </row>
    <row r="7749" spans="7:8" x14ac:dyDescent="0.3">
      <c r="G7749" s="35">
        <v>7747</v>
      </c>
      <c r="H7749" s="239">
        <f t="shared" ca="1" si="134"/>
        <v>1.7370744174393476E-2</v>
      </c>
    </row>
    <row r="7750" spans="7:8" x14ac:dyDescent="0.3">
      <c r="G7750" s="35">
        <v>7748</v>
      </c>
      <c r="H7750" s="239">
        <f t="shared" ca="1" si="134"/>
        <v>4.2139635895085049E-2</v>
      </c>
    </row>
    <row r="7751" spans="7:8" x14ac:dyDescent="0.3">
      <c r="G7751" s="35">
        <v>7749</v>
      </c>
      <c r="H7751" s="239">
        <f t="shared" ca="1" si="134"/>
        <v>-7.4314726827694787E-3</v>
      </c>
    </row>
    <row r="7752" spans="7:8" x14ac:dyDescent="0.3">
      <c r="G7752" s="35">
        <v>7750</v>
      </c>
      <c r="H7752" s="239">
        <f t="shared" ca="1" si="134"/>
        <v>-2.3380134729794364E-2</v>
      </c>
    </row>
    <row r="7753" spans="7:8" x14ac:dyDescent="0.3">
      <c r="G7753" s="35">
        <v>7751</v>
      </c>
      <c r="H7753" s="239">
        <f t="shared" ca="1" si="134"/>
        <v>1.4755186427523541E-2</v>
      </c>
    </row>
    <row r="7754" spans="7:8" x14ac:dyDescent="0.3">
      <c r="G7754" s="35">
        <v>7752</v>
      </c>
      <c r="H7754" s="239">
        <f t="shared" ca="1" si="134"/>
        <v>1.6670352979029728E-2</v>
      </c>
    </row>
    <row r="7755" spans="7:8" x14ac:dyDescent="0.3">
      <c r="G7755" s="35">
        <v>7753</v>
      </c>
      <c r="H7755" s="239">
        <f t="shared" ca="1" si="134"/>
        <v>3.8704837987075934E-2</v>
      </c>
    </row>
    <row r="7756" spans="7:8" x14ac:dyDescent="0.3">
      <c r="G7756" s="35">
        <v>7754</v>
      </c>
      <c r="H7756" s="239">
        <f t="shared" ca="1" si="134"/>
        <v>4.7384915173892643E-2</v>
      </c>
    </row>
    <row r="7757" spans="7:8" x14ac:dyDescent="0.3">
      <c r="G7757" s="35">
        <v>7755</v>
      </c>
      <c r="H7757" s="239">
        <f t="shared" ca="1" si="134"/>
        <v>5.854109363131528E-3</v>
      </c>
    </row>
    <row r="7758" spans="7:8" x14ac:dyDescent="0.3">
      <c r="G7758" s="35">
        <v>7756</v>
      </c>
      <c r="H7758" s="239">
        <f t="shared" ca="1" si="134"/>
        <v>5.8036077117684978E-2</v>
      </c>
    </row>
    <row r="7759" spans="7:8" x14ac:dyDescent="0.3">
      <c r="G7759" s="35">
        <v>7757</v>
      </c>
      <c r="H7759" s="239">
        <f t="shared" ca="1" si="134"/>
        <v>-9.7040250147749745E-3</v>
      </c>
    </row>
    <row r="7760" spans="7:8" x14ac:dyDescent="0.3">
      <c r="G7760" s="35">
        <v>7758</v>
      </c>
      <c r="H7760" s="239">
        <f t="shared" ca="1" si="134"/>
        <v>-3.0844618495754848E-3</v>
      </c>
    </row>
    <row r="7761" spans="7:8" x14ac:dyDescent="0.3">
      <c r="G7761" s="35">
        <v>7759</v>
      </c>
      <c r="H7761" s="239">
        <f t="shared" ca="1" si="134"/>
        <v>2.3540961619365166E-2</v>
      </c>
    </row>
    <row r="7762" spans="7:8" x14ac:dyDescent="0.3">
      <c r="G7762" s="35">
        <v>7760</v>
      </c>
      <c r="H7762" s="239">
        <f t="shared" ca="1" si="134"/>
        <v>9.6265386793934794E-3</v>
      </c>
    </row>
    <row r="7763" spans="7:8" x14ac:dyDescent="0.3">
      <c r="G7763" s="35">
        <v>7761</v>
      </c>
      <c r="H7763" s="239">
        <f t="shared" ca="1" si="134"/>
        <v>-3.6164097343105307E-2</v>
      </c>
    </row>
    <row r="7764" spans="7:8" x14ac:dyDescent="0.3">
      <c r="G7764" s="35">
        <v>7762</v>
      </c>
      <c r="H7764" s="239">
        <f t="shared" ca="1" si="134"/>
        <v>8.6471746663225602E-3</v>
      </c>
    </row>
    <row r="7765" spans="7:8" x14ac:dyDescent="0.3">
      <c r="G7765" s="35">
        <v>7763</v>
      </c>
      <c r="H7765" s="239">
        <f t="shared" ca="1" si="134"/>
        <v>6.6517621211377182E-3</v>
      </c>
    </row>
    <row r="7766" spans="7:8" x14ac:dyDescent="0.3">
      <c r="G7766" s="35">
        <v>7764</v>
      </c>
      <c r="H7766" s="239">
        <f t="shared" ca="1" si="134"/>
        <v>-9.1458656372498046E-3</v>
      </c>
    </row>
    <row r="7767" spans="7:8" x14ac:dyDescent="0.3">
      <c r="G7767" s="35">
        <v>7765</v>
      </c>
      <c r="H7767" s="239">
        <f t="shared" ca="1" si="134"/>
        <v>1.3827071759711103E-2</v>
      </c>
    </row>
    <row r="7768" spans="7:8" x14ac:dyDescent="0.3">
      <c r="G7768" s="35">
        <v>7766</v>
      </c>
      <c r="H7768" s="239">
        <f t="shared" ca="1" si="134"/>
        <v>5.15043446961043E-2</v>
      </c>
    </row>
    <row r="7769" spans="7:8" x14ac:dyDescent="0.3">
      <c r="G7769" s="35">
        <v>7767</v>
      </c>
      <c r="H7769" s="239">
        <f t="shared" ca="1" si="134"/>
        <v>1.2579492980411489E-2</v>
      </c>
    </row>
    <row r="7770" spans="7:8" x14ac:dyDescent="0.3">
      <c r="G7770" s="35">
        <v>7768</v>
      </c>
      <c r="H7770" s="239">
        <f t="shared" ca="1" si="134"/>
        <v>-8.8852881779616331E-3</v>
      </c>
    </row>
    <row r="7771" spans="7:8" x14ac:dyDescent="0.3">
      <c r="G7771" s="35">
        <v>7769</v>
      </c>
      <c r="H7771" s="239">
        <f t="shared" ca="1" si="134"/>
        <v>-1.0168202262278742E-2</v>
      </c>
    </row>
    <row r="7772" spans="7:8" x14ac:dyDescent="0.3">
      <c r="G7772" s="35">
        <v>7770</v>
      </c>
      <c r="H7772" s="239">
        <f t="shared" ca="1" si="134"/>
        <v>-2.2601108380273689E-2</v>
      </c>
    </row>
    <row r="7773" spans="7:8" x14ac:dyDescent="0.3">
      <c r="G7773" s="35">
        <v>7771</v>
      </c>
      <c r="H7773" s="239">
        <f t="shared" ca="1" si="134"/>
        <v>3.3621775803484209E-2</v>
      </c>
    </row>
    <row r="7774" spans="7:8" x14ac:dyDescent="0.3">
      <c r="G7774" s="35">
        <v>7772</v>
      </c>
      <c r="H7774" s="239">
        <f t="shared" ca="1" si="134"/>
        <v>3.8720909882453837E-2</v>
      </c>
    </row>
    <row r="7775" spans="7:8" x14ac:dyDescent="0.3">
      <c r="G7775" s="35">
        <v>7773</v>
      </c>
      <c r="H7775" s="239">
        <f t="shared" ca="1" si="134"/>
        <v>2.7512395992159551E-2</v>
      </c>
    </row>
    <row r="7776" spans="7:8" x14ac:dyDescent="0.3">
      <c r="G7776" s="35">
        <v>7774</v>
      </c>
      <c r="H7776" s="239">
        <f t="shared" ca="1" si="134"/>
        <v>1.9138894960060462E-2</v>
      </c>
    </row>
    <row r="7777" spans="7:8" x14ac:dyDescent="0.3">
      <c r="G7777" s="35">
        <v>7775</v>
      </c>
      <c r="H7777" s="239">
        <f t="shared" ca="1" si="134"/>
        <v>-9.2548075409510169E-2</v>
      </c>
    </row>
    <row r="7778" spans="7:8" x14ac:dyDescent="0.3">
      <c r="G7778" s="35">
        <v>7776</v>
      </c>
      <c r="H7778" s="239">
        <f t="shared" ca="1" si="134"/>
        <v>7.9325499497319481E-3</v>
      </c>
    </row>
    <row r="7779" spans="7:8" x14ac:dyDescent="0.3">
      <c r="G7779" s="35">
        <v>7777</v>
      </c>
      <c r="H7779" s="239">
        <f t="shared" ca="1" si="134"/>
        <v>-1.729743152131814E-2</v>
      </c>
    </row>
    <row r="7780" spans="7:8" x14ac:dyDescent="0.3">
      <c r="G7780" s="35">
        <v>7778</v>
      </c>
      <c r="H7780" s="239">
        <f t="shared" ca="1" si="134"/>
        <v>-1.4952179693708077E-2</v>
      </c>
    </row>
    <row r="7781" spans="7:8" x14ac:dyDescent="0.3">
      <c r="G7781" s="35">
        <v>7779</v>
      </c>
      <c r="H7781" s="239">
        <f t="shared" ca="1" si="134"/>
        <v>1.1550725433524926E-2</v>
      </c>
    </row>
    <row r="7782" spans="7:8" x14ac:dyDescent="0.3">
      <c r="G7782" s="35">
        <v>7780</v>
      </c>
      <c r="H7782" s="239">
        <f t="shared" ca="1" si="134"/>
        <v>2.8801308760946401E-2</v>
      </c>
    </row>
    <row r="7783" spans="7:8" x14ac:dyDescent="0.3">
      <c r="G7783" s="35">
        <v>7781</v>
      </c>
      <c r="H7783" s="239">
        <f t="shared" ca="1" si="134"/>
        <v>2.6744178094999356E-2</v>
      </c>
    </row>
    <row r="7784" spans="7:8" x14ac:dyDescent="0.3">
      <c r="G7784" s="35">
        <v>7782</v>
      </c>
      <c r="H7784" s="239">
        <f t="shared" ca="1" si="134"/>
        <v>-2.610174352926091E-3</v>
      </c>
    </row>
    <row r="7785" spans="7:8" x14ac:dyDescent="0.3">
      <c r="G7785" s="35">
        <v>7783</v>
      </c>
      <c r="H7785" s="239">
        <f t="shared" ca="1" si="134"/>
        <v>-8.2285384394734876E-5</v>
      </c>
    </row>
    <row r="7786" spans="7:8" x14ac:dyDescent="0.3">
      <c r="G7786" s="35">
        <v>7784</v>
      </c>
      <c r="H7786" s="239">
        <f t="shared" ca="1" si="134"/>
        <v>5.8108435517092831E-4</v>
      </c>
    </row>
    <row r="7787" spans="7:8" x14ac:dyDescent="0.3">
      <c r="G7787" s="35">
        <v>7785</v>
      </c>
      <c r="H7787" s="239">
        <f t="shared" ca="1" si="134"/>
        <v>-9.7856821011231207E-3</v>
      </c>
    </row>
    <row r="7788" spans="7:8" x14ac:dyDescent="0.3">
      <c r="G7788" s="35">
        <v>7786</v>
      </c>
      <c r="H7788" s="239">
        <f t="shared" ca="1" si="134"/>
        <v>-4.3362430010371329E-2</v>
      </c>
    </row>
    <row r="7789" spans="7:8" x14ac:dyDescent="0.3">
      <c r="G7789" s="35">
        <v>7787</v>
      </c>
      <c r="H7789" s="239">
        <f t="shared" ca="1" si="134"/>
        <v>1.7143960741185849E-2</v>
      </c>
    </row>
    <row r="7790" spans="7:8" x14ac:dyDescent="0.3">
      <c r="G7790" s="35">
        <v>7788</v>
      </c>
      <c r="H7790" s="239">
        <f t="shared" ca="1" si="134"/>
        <v>4.6325333266965384E-2</v>
      </c>
    </row>
    <row r="7791" spans="7:8" x14ac:dyDescent="0.3">
      <c r="G7791" s="35">
        <v>7789</v>
      </c>
      <c r="H7791" s="239">
        <f t="shared" ca="1" si="134"/>
        <v>2.9707159079728637E-2</v>
      </c>
    </row>
    <row r="7792" spans="7:8" x14ac:dyDescent="0.3">
      <c r="G7792" s="35">
        <v>7790</v>
      </c>
      <c r="H7792" s="239">
        <f t="shared" ca="1" si="134"/>
        <v>1.8668133006161623E-3</v>
      </c>
    </row>
    <row r="7793" spans="7:8" x14ac:dyDescent="0.3">
      <c r="G7793" s="35">
        <v>7791</v>
      </c>
      <c r="H7793" s="239">
        <f t="shared" ca="1" si="134"/>
        <v>-2.7543995849519897E-2</v>
      </c>
    </row>
    <row r="7794" spans="7:8" x14ac:dyDescent="0.3">
      <c r="G7794" s="35">
        <v>7792</v>
      </c>
      <c r="H7794" s="239">
        <f t="shared" ca="1" si="134"/>
        <v>-2.2598384294697096E-2</v>
      </c>
    </row>
    <row r="7795" spans="7:8" x14ac:dyDescent="0.3">
      <c r="G7795" s="35">
        <v>7793</v>
      </c>
      <c r="H7795" s="239">
        <f t="shared" ca="1" si="134"/>
        <v>5.2754900054173531E-3</v>
      </c>
    </row>
    <row r="7796" spans="7:8" x14ac:dyDescent="0.3">
      <c r="G7796" s="35">
        <v>7794</v>
      </c>
      <c r="H7796" s="239">
        <f t="shared" ca="1" si="134"/>
        <v>-1.4159706159392597E-2</v>
      </c>
    </row>
    <row r="7797" spans="7:8" x14ac:dyDescent="0.3">
      <c r="G7797" s="35">
        <v>7795</v>
      </c>
      <c r="H7797" s="239">
        <f t="shared" ca="1" si="134"/>
        <v>-1.5046088581381421E-2</v>
      </c>
    </row>
    <row r="7798" spans="7:8" x14ac:dyDescent="0.3">
      <c r="G7798" s="35">
        <v>7796</v>
      </c>
      <c r="H7798" s="239">
        <f t="shared" ca="1" si="134"/>
        <v>-2.0484659338733138E-2</v>
      </c>
    </row>
    <row r="7799" spans="7:8" x14ac:dyDescent="0.3">
      <c r="G7799" s="35">
        <v>7797</v>
      </c>
      <c r="H7799" s="239">
        <f t="shared" ca="1" si="134"/>
        <v>1.6901233018643748E-2</v>
      </c>
    </row>
    <row r="7800" spans="7:8" x14ac:dyDescent="0.3">
      <c r="G7800" s="35">
        <v>7798</v>
      </c>
      <c r="H7800" s="239">
        <f t="shared" ca="1" si="134"/>
        <v>4.9478805082099613E-2</v>
      </c>
    </row>
    <row r="7801" spans="7:8" x14ac:dyDescent="0.3">
      <c r="G7801" s="35">
        <v>7799</v>
      </c>
      <c r="H7801" s="239">
        <f t="shared" ca="1" si="134"/>
        <v>-2.3422151004632092E-2</v>
      </c>
    </row>
    <row r="7802" spans="7:8" x14ac:dyDescent="0.3">
      <c r="G7802" s="35">
        <v>7800</v>
      </c>
      <c r="H7802" s="239">
        <f t="shared" ca="1" si="134"/>
        <v>2.9452986331907002E-2</v>
      </c>
    </row>
    <row r="7803" spans="7:8" x14ac:dyDescent="0.3">
      <c r="G7803" s="35">
        <v>7801</v>
      </c>
      <c r="H7803" s="239">
        <f t="shared" ca="1" si="134"/>
        <v>-1.907843100328243E-2</v>
      </c>
    </row>
    <row r="7804" spans="7:8" x14ac:dyDescent="0.3">
      <c r="G7804" s="35">
        <v>7802</v>
      </c>
      <c r="H7804" s="239">
        <f t="shared" ca="1" si="134"/>
        <v>7.4082325529526948E-3</v>
      </c>
    </row>
    <row r="7805" spans="7:8" x14ac:dyDescent="0.3">
      <c r="G7805" s="35">
        <v>7803</v>
      </c>
      <c r="H7805" s="239">
        <f t="shared" ca="1" si="134"/>
        <v>1.3806340242912017E-2</v>
      </c>
    </row>
    <row r="7806" spans="7:8" x14ac:dyDescent="0.3">
      <c r="G7806" s="35">
        <v>7804</v>
      </c>
      <c r="H7806" s="239">
        <f t="shared" ca="1" si="134"/>
        <v>-2.9623274835841519E-2</v>
      </c>
    </row>
    <row r="7807" spans="7:8" x14ac:dyDescent="0.3">
      <c r="G7807" s="35">
        <v>7805</v>
      </c>
      <c r="H7807" s="239">
        <f t="shared" ca="1" si="134"/>
        <v>2.3379760750098025E-2</v>
      </c>
    </row>
    <row r="7808" spans="7:8" x14ac:dyDescent="0.3">
      <c r="G7808" s="35">
        <v>7806</v>
      </c>
      <c r="H7808" s="239">
        <f t="shared" ca="1" si="134"/>
        <v>1.2324248319779428E-2</v>
      </c>
    </row>
    <row r="7809" spans="7:8" x14ac:dyDescent="0.3">
      <c r="G7809" s="35">
        <v>7807</v>
      </c>
      <c r="H7809" s="239">
        <f t="shared" ca="1" si="134"/>
        <v>-6.0488888509949719E-2</v>
      </c>
    </row>
    <row r="7810" spans="7:8" x14ac:dyDescent="0.3">
      <c r="G7810" s="35">
        <v>7808</v>
      </c>
      <c r="H7810" s="239">
        <f t="shared" ca="1" si="134"/>
        <v>4.7409592998047818E-2</v>
      </c>
    </row>
    <row r="7811" spans="7:8" x14ac:dyDescent="0.3">
      <c r="G7811" s="35">
        <v>7809</v>
      </c>
      <c r="H7811" s="239">
        <f t="shared" ca="1" si="134"/>
        <v>1.311200970331006E-2</v>
      </c>
    </row>
    <row r="7812" spans="7:8" x14ac:dyDescent="0.3">
      <c r="G7812" s="35">
        <v>7810</v>
      </c>
      <c r="H7812" s="239">
        <f t="shared" ref="H7812:H7875" ca="1" si="135">_xlfn.NORM.INV(RAND(),N$5,N$6)</f>
        <v>-1.4788466344413349E-2</v>
      </c>
    </row>
    <row r="7813" spans="7:8" x14ac:dyDescent="0.3">
      <c r="G7813" s="35">
        <v>7811</v>
      </c>
      <c r="H7813" s="239">
        <f t="shared" ca="1" si="135"/>
        <v>-2.476191561479363E-4</v>
      </c>
    </row>
    <row r="7814" spans="7:8" x14ac:dyDescent="0.3">
      <c r="G7814" s="35">
        <v>7812</v>
      </c>
      <c r="H7814" s="239">
        <f t="shared" ca="1" si="135"/>
        <v>-9.9044080558888976E-3</v>
      </c>
    </row>
    <row r="7815" spans="7:8" x14ac:dyDescent="0.3">
      <c r="G7815" s="35">
        <v>7813</v>
      </c>
      <c r="H7815" s="239">
        <f t="shared" ca="1" si="135"/>
        <v>1.8928153402012291E-2</v>
      </c>
    </row>
    <row r="7816" spans="7:8" x14ac:dyDescent="0.3">
      <c r="G7816" s="35">
        <v>7814</v>
      </c>
      <c r="H7816" s="239">
        <f t="shared" ca="1" si="135"/>
        <v>1.1917811721180956E-2</v>
      </c>
    </row>
    <row r="7817" spans="7:8" x14ac:dyDescent="0.3">
      <c r="G7817" s="35">
        <v>7815</v>
      </c>
      <c r="H7817" s="239">
        <f t="shared" ca="1" si="135"/>
        <v>-4.9970740105327489E-3</v>
      </c>
    </row>
    <row r="7818" spans="7:8" x14ac:dyDescent="0.3">
      <c r="G7818" s="35">
        <v>7816</v>
      </c>
      <c r="H7818" s="239">
        <f t="shared" ca="1" si="135"/>
        <v>-2.2485405205011549E-2</v>
      </c>
    </row>
    <row r="7819" spans="7:8" x14ac:dyDescent="0.3">
      <c r="G7819" s="35">
        <v>7817</v>
      </c>
      <c r="H7819" s="239">
        <f t="shared" ca="1" si="135"/>
        <v>8.4548037657805289E-2</v>
      </c>
    </row>
    <row r="7820" spans="7:8" x14ac:dyDescent="0.3">
      <c r="G7820" s="35">
        <v>7818</v>
      </c>
      <c r="H7820" s="239">
        <f t="shared" ca="1" si="135"/>
        <v>-4.0613976664176044E-2</v>
      </c>
    </row>
    <row r="7821" spans="7:8" x14ac:dyDescent="0.3">
      <c r="G7821" s="35">
        <v>7819</v>
      </c>
      <c r="H7821" s="239">
        <f t="shared" ca="1" si="135"/>
        <v>2.9486469270050684E-2</v>
      </c>
    </row>
    <row r="7822" spans="7:8" x14ac:dyDescent="0.3">
      <c r="G7822" s="35">
        <v>7820</v>
      </c>
      <c r="H7822" s="239">
        <f t="shared" ca="1" si="135"/>
        <v>-1.0897451103194688E-2</v>
      </c>
    </row>
    <row r="7823" spans="7:8" x14ac:dyDescent="0.3">
      <c r="G7823" s="35">
        <v>7821</v>
      </c>
      <c r="H7823" s="239">
        <f t="shared" ca="1" si="135"/>
        <v>3.1641237757901237E-2</v>
      </c>
    </row>
    <row r="7824" spans="7:8" x14ac:dyDescent="0.3">
      <c r="G7824" s="35">
        <v>7822</v>
      </c>
      <c r="H7824" s="239">
        <f t="shared" ca="1" si="135"/>
        <v>-5.3518184917184922E-2</v>
      </c>
    </row>
    <row r="7825" spans="7:8" x14ac:dyDescent="0.3">
      <c r="G7825" s="35">
        <v>7823</v>
      </c>
      <c r="H7825" s="239">
        <f t="shared" ca="1" si="135"/>
        <v>-4.737009088793194E-2</v>
      </c>
    </row>
    <row r="7826" spans="7:8" x14ac:dyDescent="0.3">
      <c r="G7826" s="35">
        <v>7824</v>
      </c>
      <c r="H7826" s="239">
        <f t="shared" ca="1" si="135"/>
        <v>-3.9181502183690362E-2</v>
      </c>
    </row>
    <row r="7827" spans="7:8" x14ac:dyDescent="0.3">
      <c r="G7827" s="35">
        <v>7825</v>
      </c>
      <c r="H7827" s="239">
        <f t="shared" ca="1" si="135"/>
        <v>-2.9231199670851145E-2</v>
      </c>
    </row>
    <row r="7828" spans="7:8" x14ac:dyDescent="0.3">
      <c r="G7828" s="35">
        <v>7826</v>
      </c>
      <c r="H7828" s="239">
        <f t="shared" ca="1" si="135"/>
        <v>-1.5790918525684188E-2</v>
      </c>
    </row>
    <row r="7829" spans="7:8" x14ac:dyDescent="0.3">
      <c r="G7829" s="35">
        <v>7827</v>
      </c>
      <c r="H7829" s="239">
        <f t="shared" ca="1" si="135"/>
        <v>8.679027178548326E-3</v>
      </c>
    </row>
    <row r="7830" spans="7:8" x14ac:dyDescent="0.3">
      <c r="G7830" s="35">
        <v>7828</v>
      </c>
      <c r="H7830" s="239">
        <f t="shared" ca="1" si="135"/>
        <v>2.7256340310402017E-2</v>
      </c>
    </row>
    <row r="7831" spans="7:8" x14ac:dyDescent="0.3">
      <c r="G7831" s="35">
        <v>7829</v>
      </c>
      <c r="H7831" s="239">
        <f t="shared" ca="1" si="135"/>
        <v>-6.3219496806263958E-2</v>
      </c>
    </row>
    <row r="7832" spans="7:8" x14ac:dyDescent="0.3">
      <c r="G7832" s="35">
        <v>7830</v>
      </c>
      <c r="H7832" s="239">
        <f t="shared" ca="1" si="135"/>
        <v>-7.1435668885383385E-2</v>
      </c>
    </row>
    <row r="7833" spans="7:8" x14ac:dyDescent="0.3">
      <c r="G7833" s="35">
        <v>7831</v>
      </c>
      <c r="H7833" s="239">
        <f t="shared" ca="1" si="135"/>
        <v>-2.8897438347257807E-2</v>
      </c>
    </row>
    <row r="7834" spans="7:8" x14ac:dyDescent="0.3">
      <c r="G7834" s="35">
        <v>7832</v>
      </c>
      <c r="H7834" s="239">
        <f t="shared" ca="1" si="135"/>
        <v>-3.115089952483073E-3</v>
      </c>
    </row>
    <row r="7835" spans="7:8" x14ac:dyDescent="0.3">
      <c r="G7835" s="35">
        <v>7833</v>
      </c>
      <c r="H7835" s="239">
        <f t="shared" ca="1" si="135"/>
        <v>1.0085508727726608E-2</v>
      </c>
    </row>
    <row r="7836" spans="7:8" x14ac:dyDescent="0.3">
      <c r="G7836" s="35">
        <v>7834</v>
      </c>
      <c r="H7836" s="239">
        <f t="shared" ca="1" si="135"/>
        <v>1.3069631397582434E-3</v>
      </c>
    </row>
    <row r="7837" spans="7:8" x14ac:dyDescent="0.3">
      <c r="G7837" s="35">
        <v>7835</v>
      </c>
      <c r="H7837" s="239">
        <f t="shared" ca="1" si="135"/>
        <v>1.097751230401928E-2</v>
      </c>
    </row>
    <row r="7838" spans="7:8" x14ac:dyDescent="0.3">
      <c r="G7838" s="35">
        <v>7836</v>
      </c>
      <c r="H7838" s="239">
        <f t="shared" ca="1" si="135"/>
        <v>-4.9950621171052617E-2</v>
      </c>
    </row>
    <row r="7839" spans="7:8" x14ac:dyDescent="0.3">
      <c r="G7839" s="35">
        <v>7837</v>
      </c>
      <c r="H7839" s="239">
        <f t="shared" ca="1" si="135"/>
        <v>1.9769168470124089E-2</v>
      </c>
    </row>
    <row r="7840" spans="7:8" x14ac:dyDescent="0.3">
      <c r="G7840" s="35">
        <v>7838</v>
      </c>
      <c r="H7840" s="239">
        <f t="shared" ca="1" si="135"/>
        <v>5.9579693522141541E-3</v>
      </c>
    </row>
    <row r="7841" spans="7:8" x14ac:dyDescent="0.3">
      <c r="G7841" s="35">
        <v>7839</v>
      </c>
      <c r="H7841" s="239">
        <f t="shared" ca="1" si="135"/>
        <v>3.7768891478469234E-3</v>
      </c>
    </row>
    <row r="7842" spans="7:8" x14ac:dyDescent="0.3">
      <c r="G7842" s="35">
        <v>7840</v>
      </c>
      <c r="H7842" s="239">
        <f t="shared" ca="1" si="135"/>
        <v>-1.0776178414861934E-2</v>
      </c>
    </row>
    <row r="7843" spans="7:8" x14ac:dyDescent="0.3">
      <c r="G7843" s="35">
        <v>7841</v>
      </c>
      <c r="H7843" s="239">
        <f t="shared" ca="1" si="135"/>
        <v>-3.5409210185900958E-2</v>
      </c>
    </row>
    <row r="7844" spans="7:8" x14ac:dyDescent="0.3">
      <c r="G7844" s="35">
        <v>7842</v>
      </c>
      <c r="H7844" s="239">
        <f t="shared" ca="1" si="135"/>
        <v>-9.2152162900888575E-3</v>
      </c>
    </row>
    <row r="7845" spans="7:8" x14ac:dyDescent="0.3">
      <c r="G7845" s="35">
        <v>7843</v>
      </c>
      <c r="H7845" s="239">
        <f t="shared" ca="1" si="135"/>
        <v>-1.0737803663023234E-2</v>
      </c>
    </row>
    <row r="7846" spans="7:8" x14ac:dyDescent="0.3">
      <c r="G7846" s="35">
        <v>7844</v>
      </c>
      <c r="H7846" s="239">
        <f t="shared" ca="1" si="135"/>
        <v>-8.0243935149259087E-3</v>
      </c>
    </row>
    <row r="7847" spans="7:8" x14ac:dyDescent="0.3">
      <c r="G7847" s="35">
        <v>7845</v>
      </c>
      <c r="H7847" s="239">
        <f t="shared" ca="1" si="135"/>
        <v>-5.2043041325615562E-3</v>
      </c>
    </row>
    <row r="7848" spans="7:8" x14ac:dyDescent="0.3">
      <c r="G7848" s="35">
        <v>7846</v>
      </c>
      <c r="H7848" s="239">
        <f t="shared" ca="1" si="135"/>
        <v>1.9515990607252776E-2</v>
      </c>
    </row>
    <row r="7849" spans="7:8" x14ac:dyDescent="0.3">
      <c r="G7849" s="35">
        <v>7847</v>
      </c>
      <c r="H7849" s="239">
        <f t="shared" ca="1" si="135"/>
        <v>4.7346752481718747E-2</v>
      </c>
    </row>
    <row r="7850" spans="7:8" x14ac:dyDescent="0.3">
      <c r="G7850" s="35">
        <v>7848</v>
      </c>
      <c r="H7850" s="239">
        <f t="shared" ca="1" si="135"/>
        <v>5.226023544983556E-2</v>
      </c>
    </row>
    <row r="7851" spans="7:8" x14ac:dyDescent="0.3">
      <c r="G7851" s="35">
        <v>7849</v>
      </c>
      <c r="H7851" s="239">
        <f t="shared" ca="1" si="135"/>
        <v>7.530503372186228E-3</v>
      </c>
    </row>
    <row r="7852" spans="7:8" x14ac:dyDescent="0.3">
      <c r="G7852" s="35">
        <v>7850</v>
      </c>
      <c r="H7852" s="239">
        <f t="shared" ca="1" si="135"/>
        <v>-2.8657838044802123E-3</v>
      </c>
    </row>
    <row r="7853" spans="7:8" x14ac:dyDescent="0.3">
      <c r="G7853" s="35">
        <v>7851</v>
      </c>
      <c r="H7853" s="239">
        <f t="shared" ca="1" si="135"/>
        <v>2.6528736247136742E-2</v>
      </c>
    </row>
    <row r="7854" spans="7:8" x14ac:dyDescent="0.3">
      <c r="G7854" s="35">
        <v>7852</v>
      </c>
      <c r="H7854" s="239">
        <f t="shared" ca="1" si="135"/>
        <v>-2.6808082692293771E-2</v>
      </c>
    </row>
    <row r="7855" spans="7:8" x14ac:dyDescent="0.3">
      <c r="G7855" s="35">
        <v>7853</v>
      </c>
      <c r="H7855" s="239">
        <f t="shared" ca="1" si="135"/>
        <v>4.486408947887241E-2</v>
      </c>
    </row>
    <row r="7856" spans="7:8" x14ac:dyDescent="0.3">
      <c r="G7856" s="35">
        <v>7854</v>
      </c>
      <c r="H7856" s="239">
        <f t="shared" ca="1" si="135"/>
        <v>-5.5755155291826296E-3</v>
      </c>
    </row>
    <row r="7857" spans="7:8" x14ac:dyDescent="0.3">
      <c r="G7857" s="35">
        <v>7855</v>
      </c>
      <c r="H7857" s="239">
        <f t="shared" ca="1" si="135"/>
        <v>-1.4495706984618849E-2</v>
      </c>
    </row>
    <row r="7858" spans="7:8" x14ac:dyDescent="0.3">
      <c r="G7858" s="35">
        <v>7856</v>
      </c>
      <c r="H7858" s="239">
        <f t="shared" ca="1" si="135"/>
        <v>4.3776268855607335E-2</v>
      </c>
    </row>
    <row r="7859" spans="7:8" x14ac:dyDescent="0.3">
      <c r="G7859" s="35">
        <v>7857</v>
      </c>
      <c r="H7859" s="239">
        <f t="shared" ca="1" si="135"/>
        <v>-2.9829178691972897E-2</v>
      </c>
    </row>
    <row r="7860" spans="7:8" x14ac:dyDescent="0.3">
      <c r="G7860" s="35">
        <v>7858</v>
      </c>
      <c r="H7860" s="239">
        <f t="shared" ca="1" si="135"/>
        <v>5.6627896788819434E-3</v>
      </c>
    </row>
    <row r="7861" spans="7:8" x14ac:dyDescent="0.3">
      <c r="G7861" s="35">
        <v>7859</v>
      </c>
      <c r="H7861" s="239">
        <f t="shared" ca="1" si="135"/>
        <v>4.0757973788153101E-2</v>
      </c>
    </row>
    <row r="7862" spans="7:8" x14ac:dyDescent="0.3">
      <c r="G7862" s="35">
        <v>7860</v>
      </c>
      <c r="H7862" s="239">
        <f t="shared" ca="1" si="135"/>
        <v>-4.2335680496010775E-2</v>
      </c>
    </row>
    <row r="7863" spans="7:8" x14ac:dyDescent="0.3">
      <c r="G7863" s="35">
        <v>7861</v>
      </c>
      <c r="H7863" s="239">
        <f t="shared" ca="1" si="135"/>
        <v>6.6680517361987435E-2</v>
      </c>
    </row>
    <row r="7864" spans="7:8" x14ac:dyDescent="0.3">
      <c r="G7864" s="35">
        <v>7862</v>
      </c>
      <c r="H7864" s="239">
        <f t="shared" ca="1" si="135"/>
        <v>-3.357508445093195E-2</v>
      </c>
    </row>
    <row r="7865" spans="7:8" x14ac:dyDescent="0.3">
      <c r="G7865" s="35">
        <v>7863</v>
      </c>
      <c r="H7865" s="239">
        <f t="shared" ca="1" si="135"/>
        <v>-5.6894126265128152E-3</v>
      </c>
    </row>
    <row r="7866" spans="7:8" x14ac:dyDescent="0.3">
      <c r="G7866" s="35">
        <v>7864</v>
      </c>
      <c r="H7866" s="239">
        <f t="shared" ca="1" si="135"/>
        <v>7.3655986474461838E-2</v>
      </c>
    </row>
    <row r="7867" spans="7:8" x14ac:dyDescent="0.3">
      <c r="G7867" s="35">
        <v>7865</v>
      </c>
      <c r="H7867" s="239">
        <f t="shared" ca="1" si="135"/>
        <v>5.7488909286188584E-2</v>
      </c>
    </row>
    <row r="7868" spans="7:8" x14ac:dyDescent="0.3">
      <c r="G7868" s="35">
        <v>7866</v>
      </c>
      <c r="H7868" s="239">
        <f t="shared" ca="1" si="135"/>
        <v>-1.772493797622151E-3</v>
      </c>
    </row>
    <row r="7869" spans="7:8" x14ac:dyDescent="0.3">
      <c r="G7869" s="35">
        <v>7867</v>
      </c>
      <c r="H7869" s="239">
        <f t="shared" ca="1" si="135"/>
        <v>-1.253237733706904E-2</v>
      </c>
    </row>
    <row r="7870" spans="7:8" x14ac:dyDescent="0.3">
      <c r="G7870" s="35">
        <v>7868</v>
      </c>
      <c r="H7870" s="239">
        <f t="shared" ca="1" si="135"/>
        <v>4.1519117645501993E-2</v>
      </c>
    </row>
    <row r="7871" spans="7:8" x14ac:dyDescent="0.3">
      <c r="G7871" s="35">
        <v>7869</v>
      </c>
      <c r="H7871" s="239">
        <f t="shared" ca="1" si="135"/>
        <v>5.899222741194165E-4</v>
      </c>
    </row>
    <row r="7872" spans="7:8" x14ac:dyDescent="0.3">
      <c r="G7872" s="35">
        <v>7870</v>
      </c>
      <c r="H7872" s="239">
        <f t="shared" ca="1" si="135"/>
        <v>-5.7042834965511269E-2</v>
      </c>
    </row>
    <row r="7873" spans="7:8" x14ac:dyDescent="0.3">
      <c r="G7873" s="35">
        <v>7871</v>
      </c>
      <c r="H7873" s="239">
        <f t="shared" ca="1" si="135"/>
        <v>-4.4803291651995279E-2</v>
      </c>
    </row>
    <row r="7874" spans="7:8" x14ac:dyDescent="0.3">
      <c r="G7874" s="35">
        <v>7872</v>
      </c>
      <c r="H7874" s="239">
        <f t="shared" ca="1" si="135"/>
        <v>1.6057829711740284E-2</v>
      </c>
    </row>
    <row r="7875" spans="7:8" x14ac:dyDescent="0.3">
      <c r="G7875" s="35">
        <v>7873</v>
      </c>
      <c r="H7875" s="239">
        <f t="shared" ca="1" si="135"/>
        <v>-5.6809336489038069E-2</v>
      </c>
    </row>
    <row r="7876" spans="7:8" x14ac:dyDescent="0.3">
      <c r="G7876" s="35">
        <v>7874</v>
      </c>
      <c r="H7876" s="239">
        <f t="shared" ref="H7876:H7939" ca="1" si="136">_xlfn.NORM.INV(RAND(),N$5,N$6)</f>
        <v>6.4552128828724922E-2</v>
      </c>
    </row>
    <row r="7877" spans="7:8" x14ac:dyDescent="0.3">
      <c r="G7877" s="35">
        <v>7875</v>
      </c>
      <c r="H7877" s="239">
        <f t="shared" ca="1" si="136"/>
        <v>2.528809699491362E-2</v>
      </c>
    </row>
    <row r="7878" spans="7:8" x14ac:dyDescent="0.3">
      <c r="G7878" s="35">
        <v>7876</v>
      </c>
      <c r="H7878" s="239">
        <f t="shared" ca="1" si="136"/>
        <v>-8.7318539798904547E-3</v>
      </c>
    </row>
    <row r="7879" spans="7:8" x14ac:dyDescent="0.3">
      <c r="G7879" s="35">
        <v>7877</v>
      </c>
      <c r="H7879" s="239">
        <f t="shared" ca="1" si="136"/>
        <v>5.6027776309929819E-2</v>
      </c>
    </row>
    <row r="7880" spans="7:8" x14ac:dyDescent="0.3">
      <c r="G7880" s="35">
        <v>7878</v>
      </c>
      <c r="H7880" s="239">
        <f t="shared" ca="1" si="136"/>
        <v>3.3086713810278175E-2</v>
      </c>
    </row>
    <row r="7881" spans="7:8" x14ac:dyDescent="0.3">
      <c r="G7881" s="35">
        <v>7879</v>
      </c>
      <c r="H7881" s="239">
        <f t="shared" ca="1" si="136"/>
        <v>-4.3425057130169831E-3</v>
      </c>
    </row>
    <row r="7882" spans="7:8" x14ac:dyDescent="0.3">
      <c r="G7882" s="35">
        <v>7880</v>
      </c>
      <c r="H7882" s="239">
        <f t="shared" ca="1" si="136"/>
        <v>6.5617616614934315E-2</v>
      </c>
    </row>
    <row r="7883" spans="7:8" x14ac:dyDescent="0.3">
      <c r="G7883" s="35">
        <v>7881</v>
      </c>
      <c r="H7883" s="239">
        <f t="shared" ca="1" si="136"/>
        <v>-3.9505151534234027E-2</v>
      </c>
    </row>
    <row r="7884" spans="7:8" x14ac:dyDescent="0.3">
      <c r="G7884" s="35">
        <v>7882</v>
      </c>
      <c r="H7884" s="239">
        <f t="shared" ca="1" si="136"/>
        <v>-1.2800088299396814E-2</v>
      </c>
    </row>
    <row r="7885" spans="7:8" x14ac:dyDescent="0.3">
      <c r="G7885" s="35">
        <v>7883</v>
      </c>
      <c r="H7885" s="239">
        <f t="shared" ca="1" si="136"/>
        <v>-1.9717853359596645E-2</v>
      </c>
    </row>
    <row r="7886" spans="7:8" x14ac:dyDescent="0.3">
      <c r="G7886" s="35">
        <v>7884</v>
      </c>
      <c r="H7886" s="239">
        <f t="shared" ca="1" si="136"/>
        <v>-6.1110069395077231E-2</v>
      </c>
    </row>
    <row r="7887" spans="7:8" x14ac:dyDescent="0.3">
      <c r="G7887" s="35">
        <v>7885</v>
      </c>
      <c r="H7887" s="239">
        <f t="shared" ca="1" si="136"/>
        <v>-9.72245046467312E-3</v>
      </c>
    </row>
    <row r="7888" spans="7:8" x14ac:dyDescent="0.3">
      <c r="G7888" s="35">
        <v>7886</v>
      </c>
      <c r="H7888" s="239">
        <f t="shared" ca="1" si="136"/>
        <v>1.257047234815321E-2</v>
      </c>
    </row>
    <row r="7889" spans="7:8" x14ac:dyDescent="0.3">
      <c r="G7889" s="35">
        <v>7887</v>
      </c>
      <c r="H7889" s="239">
        <f t="shared" ca="1" si="136"/>
        <v>-3.0439826205266005E-2</v>
      </c>
    </row>
    <row r="7890" spans="7:8" x14ac:dyDescent="0.3">
      <c r="G7890" s="35">
        <v>7888</v>
      </c>
      <c r="H7890" s="239">
        <f t="shared" ca="1" si="136"/>
        <v>3.1990108319636813E-2</v>
      </c>
    </row>
    <row r="7891" spans="7:8" x14ac:dyDescent="0.3">
      <c r="G7891" s="35">
        <v>7889</v>
      </c>
      <c r="H7891" s="239">
        <f t="shared" ca="1" si="136"/>
        <v>-3.5146144929413771E-3</v>
      </c>
    </row>
    <row r="7892" spans="7:8" x14ac:dyDescent="0.3">
      <c r="G7892" s="35">
        <v>7890</v>
      </c>
      <c r="H7892" s="239">
        <f t="shared" ca="1" si="136"/>
        <v>3.6272170015837525E-2</v>
      </c>
    </row>
    <row r="7893" spans="7:8" x14ac:dyDescent="0.3">
      <c r="G7893" s="35">
        <v>7891</v>
      </c>
      <c r="H7893" s="239">
        <f t="shared" ca="1" si="136"/>
        <v>-6.3121626902977739E-4</v>
      </c>
    </row>
    <row r="7894" spans="7:8" x14ac:dyDescent="0.3">
      <c r="G7894" s="35">
        <v>7892</v>
      </c>
      <c r="H7894" s="239">
        <f t="shared" ca="1" si="136"/>
        <v>4.4090428883122881E-2</v>
      </c>
    </row>
    <row r="7895" spans="7:8" x14ac:dyDescent="0.3">
      <c r="G7895" s="35">
        <v>7893</v>
      </c>
      <c r="H7895" s="239">
        <f t="shared" ca="1" si="136"/>
        <v>5.0726678034135331E-2</v>
      </c>
    </row>
    <row r="7896" spans="7:8" x14ac:dyDescent="0.3">
      <c r="G7896" s="35">
        <v>7894</v>
      </c>
      <c r="H7896" s="239">
        <f t="shared" ca="1" si="136"/>
        <v>6.4180298305753183E-2</v>
      </c>
    </row>
    <row r="7897" spans="7:8" x14ac:dyDescent="0.3">
      <c r="G7897" s="35">
        <v>7895</v>
      </c>
      <c r="H7897" s="239">
        <f t="shared" ca="1" si="136"/>
        <v>1.0493151856459104E-3</v>
      </c>
    </row>
    <row r="7898" spans="7:8" x14ac:dyDescent="0.3">
      <c r="G7898" s="35">
        <v>7896</v>
      </c>
      <c r="H7898" s="239">
        <f t="shared" ca="1" si="136"/>
        <v>4.2331724665563265E-2</v>
      </c>
    </row>
    <row r="7899" spans="7:8" x14ac:dyDescent="0.3">
      <c r="G7899" s="35">
        <v>7897</v>
      </c>
      <c r="H7899" s="239">
        <f t="shared" ca="1" si="136"/>
        <v>-1.6438603111827935E-2</v>
      </c>
    </row>
    <row r="7900" spans="7:8" x14ac:dyDescent="0.3">
      <c r="G7900" s="35">
        <v>7898</v>
      </c>
      <c r="H7900" s="239">
        <f t="shared" ca="1" si="136"/>
        <v>-7.9931065374646337E-2</v>
      </c>
    </row>
    <row r="7901" spans="7:8" x14ac:dyDescent="0.3">
      <c r="G7901" s="35">
        <v>7899</v>
      </c>
      <c r="H7901" s="239">
        <f t="shared" ca="1" si="136"/>
        <v>1.6784999008077603E-2</v>
      </c>
    </row>
    <row r="7902" spans="7:8" x14ac:dyDescent="0.3">
      <c r="G7902" s="35">
        <v>7900</v>
      </c>
      <c r="H7902" s="239">
        <f t="shared" ca="1" si="136"/>
        <v>3.1297471391953151E-2</v>
      </c>
    </row>
    <row r="7903" spans="7:8" x14ac:dyDescent="0.3">
      <c r="G7903" s="35">
        <v>7901</v>
      </c>
      <c r="H7903" s="239">
        <f t="shared" ca="1" si="136"/>
        <v>-7.6634718502343662E-3</v>
      </c>
    </row>
    <row r="7904" spans="7:8" x14ac:dyDescent="0.3">
      <c r="G7904" s="35">
        <v>7902</v>
      </c>
      <c r="H7904" s="239">
        <f t="shared" ca="1" si="136"/>
        <v>3.7302487629507587E-2</v>
      </c>
    </row>
    <row r="7905" spans="7:8" x14ac:dyDescent="0.3">
      <c r="G7905" s="35">
        <v>7903</v>
      </c>
      <c r="H7905" s="239">
        <f t="shared" ca="1" si="136"/>
        <v>-6.2536935191531678E-3</v>
      </c>
    </row>
    <row r="7906" spans="7:8" x14ac:dyDescent="0.3">
      <c r="G7906" s="35">
        <v>7904</v>
      </c>
      <c r="H7906" s="239">
        <f t="shared" ca="1" si="136"/>
        <v>-3.9008402975902252E-2</v>
      </c>
    </row>
    <row r="7907" spans="7:8" x14ac:dyDescent="0.3">
      <c r="G7907" s="35">
        <v>7905</v>
      </c>
      <c r="H7907" s="239">
        <f t="shared" ca="1" si="136"/>
        <v>3.8570648914592595E-2</v>
      </c>
    </row>
    <row r="7908" spans="7:8" x14ac:dyDescent="0.3">
      <c r="G7908" s="35">
        <v>7906</v>
      </c>
      <c r="H7908" s="239">
        <f t="shared" ca="1" si="136"/>
        <v>-1.2132262667200591E-2</v>
      </c>
    </row>
    <row r="7909" spans="7:8" x14ac:dyDescent="0.3">
      <c r="G7909" s="35">
        <v>7907</v>
      </c>
      <c r="H7909" s="239">
        <f t="shared" ca="1" si="136"/>
        <v>1.6825296393677674E-2</v>
      </c>
    </row>
    <row r="7910" spans="7:8" x14ac:dyDescent="0.3">
      <c r="G7910" s="35">
        <v>7908</v>
      </c>
      <c r="H7910" s="239">
        <f t="shared" ca="1" si="136"/>
        <v>-3.5051794649951971E-2</v>
      </c>
    </row>
    <row r="7911" spans="7:8" x14ac:dyDescent="0.3">
      <c r="G7911" s="35">
        <v>7909</v>
      </c>
      <c r="H7911" s="239">
        <f t="shared" ca="1" si="136"/>
        <v>-1.9171374672861743E-2</v>
      </c>
    </row>
    <row r="7912" spans="7:8" x14ac:dyDescent="0.3">
      <c r="G7912" s="35">
        <v>7910</v>
      </c>
      <c r="H7912" s="239">
        <f t="shared" ca="1" si="136"/>
        <v>2.843051934697266E-2</v>
      </c>
    </row>
    <row r="7913" spans="7:8" x14ac:dyDescent="0.3">
      <c r="G7913" s="35">
        <v>7911</v>
      </c>
      <c r="H7913" s="239">
        <f t="shared" ca="1" si="136"/>
        <v>3.2642549049639917E-2</v>
      </c>
    </row>
    <row r="7914" spans="7:8" x14ac:dyDescent="0.3">
      <c r="G7914" s="35">
        <v>7912</v>
      </c>
      <c r="H7914" s="239">
        <f t="shared" ca="1" si="136"/>
        <v>-2.682862670199047E-2</v>
      </c>
    </row>
    <row r="7915" spans="7:8" x14ac:dyDescent="0.3">
      <c r="G7915" s="35">
        <v>7913</v>
      </c>
      <c r="H7915" s="239">
        <f t="shared" ca="1" si="136"/>
        <v>3.9120735260730663E-2</v>
      </c>
    </row>
    <row r="7916" spans="7:8" x14ac:dyDescent="0.3">
      <c r="G7916" s="35">
        <v>7914</v>
      </c>
      <c r="H7916" s="239">
        <f t="shared" ca="1" si="136"/>
        <v>3.3397196011784328E-2</v>
      </c>
    </row>
    <row r="7917" spans="7:8" x14ac:dyDescent="0.3">
      <c r="G7917" s="35">
        <v>7915</v>
      </c>
      <c r="H7917" s="239">
        <f t="shared" ca="1" si="136"/>
        <v>1.7155473161990134E-2</v>
      </c>
    </row>
    <row r="7918" spans="7:8" x14ac:dyDescent="0.3">
      <c r="G7918" s="35">
        <v>7916</v>
      </c>
      <c r="H7918" s="239">
        <f t="shared" ca="1" si="136"/>
        <v>-1.6703820625699212E-2</v>
      </c>
    </row>
    <row r="7919" spans="7:8" x14ac:dyDescent="0.3">
      <c r="G7919" s="35">
        <v>7917</v>
      </c>
      <c r="H7919" s="239">
        <f t="shared" ca="1" si="136"/>
        <v>-2.2371880634827097E-2</v>
      </c>
    </row>
    <row r="7920" spans="7:8" x14ac:dyDescent="0.3">
      <c r="G7920" s="35">
        <v>7918</v>
      </c>
      <c r="H7920" s="239">
        <f t="shared" ca="1" si="136"/>
        <v>-4.8180045728153729E-2</v>
      </c>
    </row>
    <row r="7921" spans="7:8" x14ac:dyDescent="0.3">
      <c r="G7921" s="35">
        <v>7919</v>
      </c>
      <c r="H7921" s="239">
        <f t="shared" ca="1" si="136"/>
        <v>3.8464702295984143E-2</v>
      </c>
    </row>
    <row r="7922" spans="7:8" x14ac:dyDescent="0.3">
      <c r="G7922" s="35">
        <v>7920</v>
      </c>
      <c r="H7922" s="239">
        <f t="shared" ca="1" si="136"/>
        <v>-5.6288664876317285E-2</v>
      </c>
    </row>
    <row r="7923" spans="7:8" x14ac:dyDescent="0.3">
      <c r="G7923" s="35">
        <v>7921</v>
      </c>
      <c r="H7923" s="239">
        <f t="shared" ca="1" si="136"/>
        <v>-6.8311752681713245E-2</v>
      </c>
    </row>
    <row r="7924" spans="7:8" x14ac:dyDescent="0.3">
      <c r="G7924" s="35">
        <v>7922</v>
      </c>
      <c r="H7924" s="239">
        <f t="shared" ca="1" si="136"/>
        <v>-6.0745371055047875E-2</v>
      </c>
    </row>
    <row r="7925" spans="7:8" x14ac:dyDescent="0.3">
      <c r="G7925" s="35">
        <v>7923</v>
      </c>
      <c r="H7925" s="239">
        <f t="shared" ca="1" si="136"/>
        <v>-2.8505982213035682E-2</v>
      </c>
    </row>
    <row r="7926" spans="7:8" x14ac:dyDescent="0.3">
      <c r="G7926" s="35">
        <v>7924</v>
      </c>
      <c r="H7926" s="239">
        <f t="shared" ca="1" si="136"/>
        <v>1.4119683397334614E-2</v>
      </c>
    </row>
    <row r="7927" spans="7:8" x14ac:dyDescent="0.3">
      <c r="G7927" s="35">
        <v>7925</v>
      </c>
      <c r="H7927" s="239">
        <f t="shared" ca="1" si="136"/>
        <v>3.3139439438813818E-2</v>
      </c>
    </row>
    <row r="7928" spans="7:8" x14ac:dyDescent="0.3">
      <c r="G7928" s="35">
        <v>7926</v>
      </c>
      <c r="H7928" s="239">
        <f t="shared" ca="1" si="136"/>
        <v>-6.6992537806224592E-2</v>
      </c>
    </row>
    <row r="7929" spans="7:8" x14ac:dyDescent="0.3">
      <c r="G7929" s="35">
        <v>7927</v>
      </c>
      <c r="H7929" s="239">
        <f t="shared" ca="1" si="136"/>
        <v>-1.835160509317869E-2</v>
      </c>
    </row>
    <row r="7930" spans="7:8" x14ac:dyDescent="0.3">
      <c r="G7930" s="35">
        <v>7928</v>
      </c>
      <c r="H7930" s="239">
        <f t="shared" ca="1" si="136"/>
        <v>-4.1358510335955591E-2</v>
      </c>
    </row>
    <row r="7931" spans="7:8" x14ac:dyDescent="0.3">
      <c r="G7931" s="35">
        <v>7929</v>
      </c>
      <c r="H7931" s="239">
        <f t="shared" ca="1" si="136"/>
        <v>3.5682138384131028E-2</v>
      </c>
    </row>
    <row r="7932" spans="7:8" x14ac:dyDescent="0.3">
      <c r="G7932" s="35">
        <v>7930</v>
      </c>
      <c r="H7932" s="239">
        <f t="shared" ca="1" si="136"/>
        <v>-5.2734425035897578E-2</v>
      </c>
    </row>
    <row r="7933" spans="7:8" x14ac:dyDescent="0.3">
      <c r="G7933" s="35">
        <v>7931</v>
      </c>
      <c r="H7933" s="239">
        <f t="shared" ca="1" si="136"/>
        <v>3.9812548904565169E-2</v>
      </c>
    </row>
    <row r="7934" spans="7:8" x14ac:dyDescent="0.3">
      <c r="G7934" s="35">
        <v>7932</v>
      </c>
      <c r="H7934" s="239">
        <f t="shared" ca="1" si="136"/>
        <v>-5.2305281094494727E-2</v>
      </c>
    </row>
    <row r="7935" spans="7:8" x14ac:dyDescent="0.3">
      <c r="G7935" s="35">
        <v>7933</v>
      </c>
      <c r="H7935" s="239">
        <f t="shared" ca="1" si="136"/>
        <v>3.7254589616227893E-3</v>
      </c>
    </row>
    <row r="7936" spans="7:8" x14ac:dyDescent="0.3">
      <c r="G7936" s="35">
        <v>7934</v>
      </c>
      <c r="H7936" s="239">
        <f t="shared" ca="1" si="136"/>
        <v>-6.6597700032956522E-2</v>
      </c>
    </row>
    <row r="7937" spans="7:8" x14ac:dyDescent="0.3">
      <c r="G7937" s="35">
        <v>7935</v>
      </c>
      <c r="H7937" s="239">
        <f t="shared" ca="1" si="136"/>
        <v>2.8894598541605684E-2</v>
      </c>
    </row>
    <row r="7938" spans="7:8" x14ac:dyDescent="0.3">
      <c r="G7938" s="35">
        <v>7936</v>
      </c>
      <c r="H7938" s="239">
        <f t="shared" ca="1" si="136"/>
        <v>-1.0105582391544406E-2</v>
      </c>
    </row>
    <row r="7939" spans="7:8" x14ac:dyDescent="0.3">
      <c r="G7939" s="35">
        <v>7937</v>
      </c>
      <c r="H7939" s="239">
        <f t="shared" ca="1" si="136"/>
        <v>-6.2621943244018617E-3</v>
      </c>
    </row>
    <row r="7940" spans="7:8" x14ac:dyDescent="0.3">
      <c r="G7940" s="35">
        <v>7938</v>
      </c>
      <c r="H7940" s="239">
        <f t="shared" ref="H7940:H8003" ca="1" si="137">_xlfn.NORM.INV(RAND(),N$5,N$6)</f>
        <v>4.8974857784833473E-2</v>
      </c>
    </row>
    <row r="7941" spans="7:8" x14ac:dyDescent="0.3">
      <c r="G7941" s="35">
        <v>7939</v>
      </c>
      <c r="H7941" s="239">
        <f t="shared" ca="1" si="137"/>
        <v>3.5777657960020054E-2</v>
      </c>
    </row>
    <row r="7942" spans="7:8" x14ac:dyDescent="0.3">
      <c r="G7942" s="35">
        <v>7940</v>
      </c>
      <c r="H7942" s="239">
        <f t="shared" ca="1" si="137"/>
        <v>2.4616712220607889E-2</v>
      </c>
    </row>
    <row r="7943" spans="7:8" x14ac:dyDescent="0.3">
      <c r="G7943" s="35">
        <v>7941</v>
      </c>
      <c r="H7943" s="239">
        <f t="shared" ca="1" si="137"/>
        <v>6.8774391225954442E-3</v>
      </c>
    </row>
    <row r="7944" spans="7:8" x14ac:dyDescent="0.3">
      <c r="G7944" s="35">
        <v>7942</v>
      </c>
      <c r="H7944" s="239">
        <f t="shared" ca="1" si="137"/>
        <v>1.1641208513044028E-2</v>
      </c>
    </row>
    <row r="7945" spans="7:8" x14ac:dyDescent="0.3">
      <c r="G7945" s="35">
        <v>7943</v>
      </c>
      <c r="H7945" s="239">
        <f t="shared" ca="1" si="137"/>
        <v>1.028811152627189E-2</v>
      </c>
    </row>
    <row r="7946" spans="7:8" x14ac:dyDescent="0.3">
      <c r="G7946" s="35">
        <v>7944</v>
      </c>
      <c r="H7946" s="239">
        <f t="shared" ca="1" si="137"/>
        <v>2.3897474394574008E-3</v>
      </c>
    </row>
    <row r="7947" spans="7:8" x14ac:dyDescent="0.3">
      <c r="G7947" s="35">
        <v>7945</v>
      </c>
      <c r="H7947" s="239">
        <f t="shared" ca="1" si="137"/>
        <v>-2.1127405380271299E-2</v>
      </c>
    </row>
    <row r="7948" spans="7:8" x14ac:dyDescent="0.3">
      <c r="G7948" s="35">
        <v>7946</v>
      </c>
      <c r="H7948" s="239">
        <f t="shared" ca="1" si="137"/>
        <v>1.9344036362077262E-2</v>
      </c>
    </row>
    <row r="7949" spans="7:8" x14ac:dyDescent="0.3">
      <c r="G7949" s="35">
        <v>7947</v>
      </c>
      <c r="H7949" s="239">
        <f t="shared" ca="1" si="137"/>
        <v>3.794555283585134E-2</v>
      </c>
    </row>
    <row r="7950" spans="7:8" x14ac:dyDescent="0.3">
      <c r="G7950" s="35">
        <v>7948</v>
      </c>
      <c r="H7950" s="239">
        <f t="shared" ca="1" si="137"/>
        <v>7.5773967743022171E-3</v>
      </c>
    </row>
    <row r="7951" spans="7:8" x14ac:dyDescent="0.3">
      <c r="G7951" s="35">
        <v>7949</v>
      </c>
      <c r="H7951" s="239">
        <f t="shared" ca="1" si="137"/>
        <v>1.6720922877414768E-2</v>
      </c>
    </row>
    <row r="7952" spans="7:8" x14ac:dyDescent="0.3">
      <c r="G7952" s="35">
        <v>7950</v>
      </c>
      <c r="H7952" s="239">
        <f t="shared" ca="1" si="137"/>
        <v>4.2224661057328271E-2</v>
      </c>
    </row>
    <row r="7953" spans="7:8" x14ac:dyDescent="0.3">
      <c r="G7953" s="35">
        <v>7951</v>
      </c>
      <c r="H7953" s="239">
        <f t="shared" ca="1" si="137"/>
        <v>-1.5218724662024682E-4</v>
      </c>
    </row>
    <row r="7954" spans="7:8" x14ac:dyDescent="0.3">
      <c r="G7954" s="35">
        <v>7952</v>
      </c>
      <c r="H7954" s="239">
        <f t="shared" ca="1" si="137"/>
        <v>5.6895593930917199E-2</v>
      </c>
    </row>
    <row r="7955" spans="7:8" x14ac:dyDescent="0.3">
      <c r="G7955" s="35">
        <v>7953</v>
      </c>
      <c r="H7955" s="239">
        <f t="shared" ca="1" si="137"/>
        <v>1.8090218865661912E-2</v>
      </c>
    </row>
    <row r="7956" spans="7:8" x14ac:dyDescent="0.3">
      <c r="G7956" s="35">
        <v>7954</v>
      </c>
      <c r="H7956" s="239">
        <f t="shared" ca="1" si="137"/>
        <v>-3.7088904898686478E-2</v>
      </c>
    </row>
    <row r="7957" spans="7:8" x14ac:dyDescent="0.3">
      <c r="G7957" s="35">
        <v>7955</v>
      </c>
      <c r="H7957" s="239">
        <f t="shared" ca="1" si="137"/>
        <v>-2.7678611562250734E-2</v>
      </c>
    </row>
    <row r="7958" spans="7:8" x14ac:dyDescent="0.3">
      <c r="G7958" s="35">
        <v>7956</v>
      </c>
      <c r="H7958" s="239">
        <f t="shared" ca="1" si="137"/>
        <v>2.9660755911522861E-2</v>
      </c>
    </row>
    <row r="7959" spans="7:8" x14ac:dyDescent="0.3">
      <c r="G7959" s="35">
        <v>7957</v>
      </c>
      <c r="H7959" s="239">
        <f t="shared" ca="1" si="137"/>
        <v>-1.4164929514090877E-2</v>
      </c>
    </row>
    <row r="7960" spans="7:8" x14ac:dyDescent="0.3">
      <c r="G7960" s="35">
        <v>7958</v>
      </c>
      <c r="H7960" s="239">
        <f t="shared" ca="1" si="137"/>
        <v>1.2377081280976362E-2</v>
      </c>
    </row>
    <row r="7961" spans="7:8" x14ac:dyDescent="0.3">
      <c r="G7961" s="35">
        <v>7959</v>
      </c>
      <c r="H7961" s="239">
        <f t="shared" ca="1" si="137"/>
        <v>-1.3061470129108962E-2</v>
      </c>
    </row>
    <row r="7962" spans="7:8" x14ac:dyDescent="0.3">
      <c r="G7962" s="35">
        <v>7960</v>
      </c>
      <c r="H7962" s="239">
        <f t="shared" ca="1" si="137"/>
        <v>-3.7370014681321277E-2</v>
      </c>
    </row>
    <row r="7963" spans="7:8" x14ac:dyDescent="0.3">
      <c r="G7963" s="35">
        <v>7961</v>
      </c>
      <c r="H7963" s="239">
        <f t="shared" ca="1" si="137"/>
        <v>-2.5596278785429517E-2</v>
      </c>
    </row>
    <row r="7964" spans="7:8" x14ac:dyDescent="0.3">
      <c r="G7964" s="35">
        <v>7962</v>
      </c>
      <c r="H7964" s="239">
        <f t="shared" ca="1" si="137"/>
        <v>-1.2229193287636138E-3</v>
      </c>
    </row>
    <row r="7965" spans="7:8" x14ac:dyDescent="0.3">
      <c r="G7965" s="35">
        <v>7963</v>
      </c>
      <c r="H7965" s="239">
        <f t="shared" ca="1" si="137"/>
        <v>4.3553432465736439E-2</v>
      </c>
    </row>
    <row r="7966" spans="7:8" x14ac:dyDescent="0.3">
      <c r="G7966" s="35">
        <v>7964</v>
      </c>
      <c r="H7966" s="239">
        <f t="shared" ca="1" si="137"/>
        <v>3.7522520605959529E-2</v>
      </c>
    </row>
    <row r="7967" spans="7:8" x14ac:dyDescent="0.3">
      <c r="G7967" s="35">
        <v>7965</v>
      </c>
      <c r="H7967" s="239">
        <f t="shared" ca="1" si="137"/>
        <v>-3.6101674272036467E-3</v>
      </c>
    </row>
    <row r="7968" spans="7:8" x14ac:dyDescent="0.3">
      <c r="G7968" s="35">
        <v>7966</v>
      </c>
      <c r="H7968" s="239">
        <f t="shared" ca="1" si="137"/>
        <v>-4.2649187839773617E-2</v>
      </c>
    </row>
    <row r="7969" spans="7:8" x14ac:dyDescent="0.3">
      <c r="G7969" s="35">
        <v>7967</v>
      </c>
      <c r="H7969" s="239">
        <f t="shared" ca="1" si="137"/>
        <v>-2.5360649224609677E-2</v>
      </c>
    </row>
    <row r="7970" spans="7:8" x14ac:dyDescent="0.3">
      <c r="G7970" s="35">
        <v>7968</v>
      </c>
      <c r="H7970" s="239">
        <f t="shared" ca="1" si="137"/>
        <v>2.439274228201313E-2</v>
      </c>
    </row>
    <row r="7971" spans="7:8" x14ac:dyDescent="0.3">
      <c r="G7971" s="35">
        <v>7969</v>
      </c>
      <c r="H7971" s="239">
        <f t="shared" ca="1" si="137"/>
        <v>-1.157879403244771E-3</v>
      </c>
    </row>
    <row r="7972" spans="7:8" x14ac:dyDescent="0.3">
      <c r="G7972" s="35">
        <v>7970</v>
      </c>
      <c r="H7972" s="239">
        <f t="shared" ca="1" si="137"/>
        <v>1.8041771783721256E-2</v>
      </c>
    </row>
    <row r="7973" spans="7:8" x14ac:dyDescent="0.3">
      <c r="G7973" s="35">
        <v>7971</v>
      </c>
      <c r="H7973" s="239">
        <f t="shared" ca="1" si="137"/>
        <v>6.4679409961328954E-2</v>
      </c>
    </row>
    <row r="7974" spans="7:8" x14ac:dyDescent="0.3">
      <c r="G7974" s="35">
        <v>7972</v>
      </c>
      <c r="H7974" s="239">
        <f t="shared" ca="1" si="137"/>
        <v>-3.7375085196507479E-2</v>
      </c>
    </row>
    <row r="7975" spans="7:8" x14ac:dyDescent="0.3">
      <c r="G7975" s="35">
        <v>7973</v>
      </c>
      <c r="H7975" s="239">
        <f t="shared" ca="1" si="137"/>
        <v>2.9195612144177222E-2</v>
      </c>
    </row>
    <row r="7976" spans="7:8" x14ac:dyDescent="0.3">
      <c r="G7976" s="35">
        <v>7974</v>
      </c>
      <c r="H7976" s="239">
        <f t="shared" ca="1" si="137"/>
        <v>-4.6063675513190801E-2</v>
      </c>
    </row>
    <row r="7977" spans="7:8" x14ac:dyDescent="0.3">
      <c r="G7977" s="35">
        <v>7975</v>
      </c>
      <c r="H7977" s="239">
        <f t="shared" ca="1" si="137"/>
        <v>-3.6383799598679691E-2</v>
      </c>
    </row>
    <row r="7978" spans="7:8" x14ac:dyDescent="0.3">
      <c r="G7978" s="35">
        <v>7976</v>
      </c>
      <c r="H7978" s="239">
        <f t="shared" ca="1" si="137"/>
        <v>7.423268022510518E-2</v>
      </c>
    </row>
    <row r="7979" spans="7:8" x14ac:dyDescent="0.3">
      <c r="G7979" s="35">
        <v>7977</v>
      </c>
      <c r="H7979" s="239">
        <f t="shared" ca="1" si="137"/>
        <v>6.9216710550008146E-3</v>
      </c>
    </row>
    <row r="7980" spans="7:8" x14ac:dyDescent="0.3">
      <c r="G7980" s="35">
        <v>7978</v>
      </c>
      <c r="H7980" s="239">
        <f t="shared" ca="1" si="137"/>
        <v>2.6652980949385924E-2</v>
      </c>
    </row>
    <row r="7981" spans="7:8" x14ac:dyDescent="0.3">
      <c r="G7981" s="35">
        <v>7979</v>
      </c>
      <c r="H7981" s="239">
        <f t="shared" ca="1" si="137"/>
        <v>3.9837804489640562E-2</v>
      </c>
    </row>
    <row r="7982" spans="7:8" x14ac:dyDescent="0.3">
      <c r="G7982" s="35">
        <v>7980</v>
      </c>
      <c r="H7982" s="239">
        <f t="shared" ca="1" si="137"/>
        <v>-1.7083070125518376E-2</v>
      </c>
    </row>
    <row r="7983" spans="7:8" x14ac:dyDescent="0.3">
      <c r="G7983" s="35">
        <v>7981</v>
      </c>
      <c r="H7983" s="239">
        <f t="shared" ca="1" si="137"/>
        <v>6.3692590462975703E-3</v>
      </c>
    </row>
    <row r="7984" spans="7:8" x14ac:dyDescent="0.3">
      <c r="G7984" s="35">
        <v>7982</v>
      </c>
      <c r="H7984" s="239">
        <f t="shared" ca="1" si="137"/>
        <v>1.0393170898791961E-2</v>
      </c>
    </row>
    <row r="7985" spans="7:8" x14ac:dyDescent="0.3">
      <c r="G7985" s="35">
        <v>7983</v>
      </c>
      <c r="H7985" s="239">
        <f t="shared" ca="1" si="137"/>
        <v>-5.6363962581898663E-3</v>
      </c>
    </row>
    <row r="7986" spans="7:8" x14ac:dyDescent="0.3">
      <c r="G7986" s="35">
        <v>7984</v>
      </c>
      <c r="H7986" s="239">
        <f t="shared" ca="1" si="137"/>
        <v>1.2311130186363799E-2</v>
      </c>
    </row>
    <row r="7987" spans="7:8" x14ac:dyDescent="0.3">
      <c r="G7987" s="35">
        <v>7985</v>
      </c>
      <c r="H7987" s="239">
        <f t="shared" ca="1" si="137"/>
        <v>-6.0273733029273316E-3</v>
      </c>
    </row>
    <row r="7988" spans="7:8" x14ac:dyDescent="0.3">
      <c r="G7988" s="35">
        <v>7986</v>
      </c>
      <c r="H7988" s="239">
        <f t="shared" ca="1" si="137"/>
        <v>-4.157762411975776E-2</v>
      </c>
    </row>
    <row r="7989" spans="7:8" x14ac:dyDescent="0.3">
      <c r="G7989" s="35">
        <v>7987</v>
      </c>
      <c r="H7989" s="239">
        <f t="shared" ca="1" si="137"/>
        <v>1.1537903447498148E-2</v>
      </c>
    </row>
    <row r="7990" spans="7:8" x14ac:dyDescent="0.3">
      <c r="G7990" s="35">
        <v>7988</v>
      </c>
      <c r="H7990" s="239">
        <f t="shared" ca="1" si="137"/>
        <v>1.5300951483221369E-2</v>
      </c>
    </row>
    <row r="7991" spans="7:8" x14ac:dyDescent="0.3">
      <c r="G7991" s="35">
        <v>7989</v>
      </c>
      <c r="H7991" s="239">
        <f t="shared" ca="1" si="137"/>
        <v>9.3614274007161324E-3</v>
      </c>
    </row>
    <row r="7992" spans="7:8" x14ac:dyDescent="0.3">
      <c r="G7992" s="35">
        <v>7990</v>
      </c>
      <c r="H7992" s="239">
        <f t="shared" ca="1" si="137"/>
        <v>-2.8515350031782367E-2</v>
      </c>
    </row>
    <row r="7993" spans="7:8" x14ac:dyDescent="0.3">
      <c r="G7993" s="35">
        <v>7991</v>
      </c>
      <c r="H7993" s="239">
        <f t="shared" ca="1" si="137"/>
        <v>8.7412382656967928E-3</v>
      </c>
    </row>
    <row r="7994" spans="7:8" x14ac:dyDescent="0.3">
      <c r="G7994" s="35">
        <v>7992</v>
      </c>
      <c r="H7994" s="239">
        <f t="shared" ca="1" si="137"/>
        <v>-3.0852234933968607E-2</v>
      </c>
    </row>
    <row r="7995" spans="7:8" x14ac:dyDescent="0.3">
      <c r="G7995" s="35">
        <v>7993</v>
      </c>
      <c r="H7995" s="239">
        <f t="shared" ca="1" si="137"/>
        <v>2.1434183482744364E-3</v>
      </c>
    </row>
    <row r="7996" spans="7:8" x14ac:dyDescent="0.3">
      <c r="G7996" s="35">
        <v>7994</v>
      </c>
      <c r="H7996" s="239">
        <f t="shared" ca="1" si="137"/>
        <v>5.8638859978599266E-2</v>
      </c>
    </row>
    <row r="7997" spans="7:8" x14ac:dyDescent="0.3">
      <c r="G7997" s="35">
        <v>7995</v>
      </c>
      <c r="H7997" s="239">
        <f t="shared" ca="1" si="137"/>
        <v>6.5464607151907772E-2</v>
      </c>
    </row>
    <row r="7998" spans="7:8" x14ac:dyDescent="0.3">
      <c r="G7998" s="35">
        <v>7996</v>
      </c>
      <c r="H7998" s="239">
        <f t="shared" ca="1" si="137"/>
        <v>2.158411117029475E-2</v>
      </c>
    </row>
    <row r="7999" spans="7:8" x14ac:dyDescent="0.3">
      <c r="G7999" s="35">
        <v>7997</v>
      </c>
      <c r="H7999" s="239">
        <f t="shared" ca="1" si="137"/>
        <v>5.8756221476151025E-4</v>
      </c>
    </row>
    <row r="8000" spans="7:8" x14ac:dyDescent="0.3">
      <c r="G8000" s="35">
        <v>7998</v>
      </c>
      <c r="H8000" s="239">
        <f t="shared" ca="1" si="137"/>
        <v>2.0138438684286386E-2</v>
      </c>
    </row>
    <row r="8001" spans="7:8" x14ac:dyDescent="0.3">
      <c r="G8001" s="35">
        <v>7999</v>
      </c>
      <c r="H8001" s="239">
        <f t="shared" ca="1" si="137"/>
        <v>-1.4677079357641169E-2</v>
      </c>
    </row>
    <row r="8002" spans="7:8" x14ac:dyDescent="0.3">
      <c r="G8002" s="35">
        <v>8000</v>
      </c>
      <c r="H8002" s="239">
        <f t="shared" ca="1" si="137"/>
        <v>3.0595026700905997E-2</v>
      </c>
    </row>
    <row r="8003" spans="7:8" x14ac:dyDescent="0.3">
      <c r="G8003" s="35">
        <v>8001</v>
      </c>
      <c r="H8003" s="239">
        <f t="shared" ca="1" si="137"/>
        <v>-2.9767764882432234E-2</v>
      </c>
    </row>
    <row r="8004" spans="7:8" x14ac:dyDescent="0.3">
      <c r="G8004" s="35">
        <v>8002</v>
      </c>
      <c r="H8004" s="239">
        <f t="shared" ref="H8004:H8067" ca="1" si="138">_xlfn.NORM.INV(RAND(),N$5,N$6)</f>
        <v>-4.8520277808562988E-2</v>
      </c>
    </row>
    <row r="8005" spans="7:8" x14ac:dyDescent="0.3">
      <c r="G8005" s="35">
        <v>8003</v>
      </c>
      <c r="H8005" s="239">
        <f t="shared" ca="1" si="138"/>
        <v>1.3433515994467314E-2</v>
      </c>
    </row>
    <row r="8006" spans="7:8" x14ac:dyDescent="0.3">
      <c r="G8006" s="35">
        <v>8004</v>
      </c>
      <c r="H8006" s="239">
        <f t="shared" ca="1" si="138"/>
        <v>3.6544393262921422E-2</v>
      </c>
    </row>
    <row r="8007" spans="7:8" x14ac:dyDescent="0.3">
      <c r="G8007" s="35">
        <v>8005</v>
      </c>
      <c r="H8007" s="239">
        <f t="shared" ca="1" si="138"/>
        <v>8.0103901749038857E-3</v>
      </c>
    </row>
    <row r="8008" spans="7:8" x14ac:dyDescent="0.3">
      <c r="G8008" s="35">
        <v>8006</v>
      </c>
      <c r="H8008" s="239">
        <f t="shared" ca="1" si="138"/>
        <v>2.9543947879916547E-2</v>
      </c>
    </row>
    <row r="8009" spans="7:8" x14ac:dyDescent="0.3">
      <c r="G8009" s="35">
        <v>8007</v>
      </c>
      <c r="H8009" s="239">
        <f t="shared" ca="1" si="138"/>
        <v>4.6084376940940149E-2</v>
      </c>
    </row>
    <row r="8010" spans="7:8" x14ac:dyDescent="0.3">
      <c r="G8010" s="35">
        <v>8008</v>
      </c>
      <c r="H8010" s="239">
        <f t="shared" ca="1" si="138"/>
        <v>2.2535387217456258E-2</v>
      </c>
    </row>
    <row r="8011" spans="7:8" x14ac:dyDescent="0.3">
      <c r="G8011" s="35">
        <v>8009</v>
      </c>
      <c r="H8011" s="239">
        <f t="shared" ca="1" si="138"/>
        <v>2.7370377474619421E-2</v>
      </c>
    </row>
    <row r="8012" spans="7:8" x14ac:dyDescent="0.3">
      <c r="G8012" s="35">
        <v>8010</v>
      </c>
      <c r="H8012" s="239">
        <f t="shared" ca="1" si="138"/>
        <v>-3.7087558227150923E-2</v>
      </c>
    </row>
    <row r="8013" spans="7:8" x14ac:dyDescent="0.3">
      <c r="G8013" s="35">
        <v>8011</v>
      </c>
      <c r="H8013" s="239">
        <f t="shared" ca="1" si="138"/>
        <v>3.3356794521754501E-3</v>
      </c>
    </row>
    <row r="8014" spans="7:8" x14ac:dyDescent="0.3">
      <c r="G8014" s="35">
        <v>8012</v>
      </c>
      <c r="H8014" s="239">
        <f t="shared" ca="1" si="138"/>
        <v>5.8808249804220983E-3</v>
      </c>
    </row>
    <row r="8015" spans="7:8" x14ac:dyDescent="0.3">
      <c r="G8015" s="35">
        <v>8013</v>
      </c>
      <c r="H8015" s="239">
        <f t="shared" ca="1" si="138"/>
        <v>-9.8785207270563738E-2</v>
      </c>
    </row>
    <row r="8016" spans="7:8" x14ac:dyDescent="0.3">
      <c r="G8016" s="35">
        <v>8014</v>
      </c>
      <c r="H8016" s="239">
        <f t="shared" ca="1" si="138"/>
        <v>-1.2683072199036256E-2</v>
      </c>
    </row>
    <row r="8017" spans="7:8" x14ac:dyDescent="0.3">
      <c r="G8017" s="35">
        <v>8015</v>
      </c>
      <c r="H8017" s="239">
        <f t="shared" ca="1" si="138"/>
        <v>-2.0771772863822559E-2</v>
      </c>
    </row>
    <row r="8018" spans="7:8" x14ac:dyDescent="0.3">
      <c r="G8018" s="35">
        <v>8016</v>
      </c>
      <c r="H8018" s="239">
        <f t="shared" ca="1" si="138"/>
        <v>-9.5687962194075573E-4</v>
      </c>
    </row>
    <row r="8019" spans="7:8" x14ac:dyDescent="0.3">
      <c r="G8019" s="35">
        <v>8017</v>
      </c>
      <c r="H8019" s="239">
        <f t="shared" ca="1" si="138"/>
        <v>2.2796858815066216E-2</v>
      </c>
    </row>
    <row r="8020" spans="7:8" x14ac:dyDescent="0.3">
      <c r="G8020" s="35">
        <v>8018</v>
      </c>
      <c r="H8020" s="239">
        <f t="shared" ca="1" si="138"/>
        <v>4.1155705158840129E-2</v>
      </c>
    </row>
    <row r="8021" spans="7:8" x14ac:dyDescent="0.3">
      <c r="G8021" s="35">
        <v>8019</v>
      </c>
      <c r="H8021" s="239">
        <f t="shared" ca="1" si="138"/>
        <v>4.0134626758825953E-3</v>
      </c>
    </row>
    <row r="8022" spans="7:8" x14ac:dyDescent="0.3">
      <c r="G8022" s="35">
        <v>8020</v>
      </c>
      <c r="H8022" s="239">
        <f t="shared" ca="1" si="138"/>
        <v>6.3932617398524669E-2</v>
      </c>
    </row>
    <row r="8023" spans="7:8" x14ac:dyDescent="0.3">
      <c r="G8023" s="35">
        <v>8021</v>
      </c>
      <c r="H8023" s="239">
        <f t="shared" ca="1" si="138"/>
        <v>4.0601148758388148E-2</v>
      </c>
    </row>
    <row r="8024" spans="7:8" x14ac:dyDescent="0.3">
      <c r="G8024" s="35">
        <v>8022</v>
      </c>
      <c r="H8024" s="239">
        <f t="shared" ca="1" si="138"/>
        <v>-2.6632729938769098E-2</v>
      </c>
    </row>
    <row r="8025" spans="7:8" x14ac:dyDescent="0.3">
      <c r="G8025" s="35">
        <v>8023</v>
      </c>
      <c r="H8025" s="239">
        <f t="shared" ca="1" si="138"/>
        <v>6.1149663607485659E-3</v>
      </c>
    </row>
    <row r="8026" spans="7:8" x14ac:dyDescent="0.3">
      <c r="G8026" s="35">
        <v>8024</v>
      </c>
      <c r="H8026" s="239">
        <f t="shared" ca="1" si="138"/>
        <v>-6.1857110027604295E-4</v>
      </c>
    </row>
    <row r="8027" spans="7:8" x14ac:dyDescent="0.3">
      <c r="G8027" s="35">
        <v>8025</v>
      </c>
      <c r="H8027" s="239">
        <f t="shared" ca="1" si="138"/>
        <v>-2.3235169756530286E-2</v>
      </c>
    </row>
    <row r="8028" spans="7:8" x14ac:dyDescent="0.3">
      <c r="G8028" s="35">
        <v>8026</v>
      </c>
      <c r="H8028" s="239">
        <f t="shared" ca="1" si="138"/>
        <v>-2.400559869273727E-2</v>
      </c>
    </row>
    <row r="8029" spans="7:8" x14ac:dyDescent="0.3">
      <c r="G8029" s="35">
        <v>8027</v>
      </c>
      <c r="H8029" s="239">
        <f t="shared" ca="1" si="138"/>
        <v>3.3660688611041631E-3</v>
      </c>
    </row>
    <row r="8030" spans="7:8" x14ac:dyDescent="0.3">
      <c r="G8030" s="35">
        <v>8028</v>
      </c>
      <c r="H8030" s="239">
        <f t="shared" ca="1" si="138"/>
        <v>1.444679816092824E-2</v>
      </c>
    </row>
    <row r="8031" spans="7:8" x14ac:dyDescent="0.3">
      <c r="G8031" s="35">
        <v>8029</v>
      </c>
      <c r="H8031" s="239">
        <f t="shared" ca="1" si="138"/>
        <v>-2.1238880953498872E-2</v>
      </c>
    </row>
    <row r="8032" spans="7:8" x14ac:dyDescent="0.3">
      <c r="G8032" s="35">
        <v>8030</v>
      </c>
      <c r="H8032" s="239">
        <f t="shared" ca="1" si="138"/>
        <v>-4.7372601638687936E-2</v>
      </c>
    </row>
    <row r="8033" spans="7:8" x14ac:dyDescent="0.3">
      <c r="G8033" s="35">
        <v>8031</v>
      </c>
      <c r="H8033" s="239">
        <f t="shared" ca="1" si="138"/>
        <v>-4.6876248990617023E-3</v>
      </c>
    </row>
    <row r="8034" spans="7:8" x14ac:dyDescent="0.3">
      <c r="G8034" s="35">
        <v>8032</v>
      </c>
      <c r="H8034" s="239">
        <f t="shared" ca="1" si="138"/>
        <v>-8.0693076014391983E-3</v>
      </c>
    </row>
    <row r="8035" spans="7:8" x14ac:dyDescent="0.3">
      <c r="G8035" s="35">
        <v>8033</v>
      </c>
      <c r="H8035" s="239">
        <f t="shared" ca="1" si="138"/>
        <v>2.605404907879188E-3</v>
      </c>
    </row>
    <row r="8036" spans="7:8" x14ac:dyDescent="0.3">
      <c r="G8036" s="35">
        <v>8034</v>
      </c>
      <c r="H8036" s="239">
        <f t="shared" ca="1" si="138"/>
        <v>7.0990163213340588E-3</v>
      </c>
    </row>
    <row r="8037" spans="7:8" x14ac:dyDescent="0.3">
      <c r="G8037" s="35">
        <v>8035</v>
      </c>
      <c r="H8037" s="239">
        <f t="shared" ca="1" si="138"/>
        <v>-4.5943108746439545E-2</v>
      </c>
    </row>
    <row r="8038" spans="7:8" x14ac:dyDescent="0.3">
      <c r="G8038" s="35">
        <v>8036</v>
      </c>
      <c r="H8038" s="239">
        <f t="shared" ca="1" si="138"/>
        <v>2.424315424442682E-4</v>
      </c>
    </row>
    <row r="8039" spans="7:8" x14ac:dyDescent="0.3">
      <c r="G8039" s="35">
        <v>8037</v>
      </c>
      <c r="H8039" s="239">
        <f t="shared" ca="1" si="138"/>
        <v>-1.1694377241264969E-2</v>
      </c>
    </row>
    <row r="8040" spans="7:8" x14ac:dyDescent="0.3">
      <c r="G8040" s="35">
        <v>8038</v>
      </c>
      <c r="H8040" s="239">
        <f t="shared" ca="1" si="138"/>
        <v>-1.7009083563548983E-2</v>
      </c>
    </row>
    <row r="8041" spans="7:8" x14ac:dyDescent="0.3">
      <c r="G8041" s="35">
        <v>8039</v>
      </c>
      <c r="H8041" s="239">
        <f t="shared" ca="1" si="138"/>
        <v>-1.8182149010261588E-2</v>
      </c>
    </row>
    <row r="8042" spans="7:8" x14ac:dyDescent="0.3">
      <c r="G8042" s="35">
        <v>8040</v>
      </c>
      <c r="H8042" s="239">
        <f t="shared" ca="1" si="138"/>
        <v>8.8329720583333465E-3</v>
      </c>
    </row>
    <row r="8043" spans="7:8" x14ac:dyDescent="0.3">
      <c r="G8043" s="35">
        <v>8041</v>
      </c>
      <c r="H8043" s="239">
        <f t="shared" ca="1" si="138"/>
        <v>-3.0025106846385E-2</v>
      </c>
    </row>
    <row r="8044" spans="7:8" x14ac:dyDescent="0.3">
      <c r="G8044" s="35">
        <v>8042</v>
      </c>
      <c r="H8044" s="239">
        <f t="shared" ca="1" si="138"/>
        <v>-1.4008555432454779E-2</v>
      </c>
    </row>
    <row r="8045" spans="7:8" x14ac:dyDescent="0.3">
      <c r="G8045" s="35">
        <v>8043</v>
      </c>
      <c r="H8045" s="239">
        <f t="shared" ca="1" si="138"/>
        <v>4.0580731886419696E-2</v>
      </c>
    </row>
    <row r="8046" spans="7:8" x14ac:dyDescent="0.3">
      <c r="G8046" s="35">
        <v>8044</v>
      </c>
      <c r="H8046" s="239">
        <f t="shared" ca="1" si="138"/>
        <v>4.3913025675925844E-2</v>
      </c>
    </row>
    <row r="8047" spans="7:8" x14ac:dyDescent="0.3">
      <c r="G8047" s="35">
        <v>8045</v>
      </c>
      <c r="H8047" s="239">
        <f t="shared" ca="1" si="138"/>
        <v>-4.346546896737203E-2</v>
      </c>
    </row>
    <row r="8048" spans="7:8" x14ac:dyDescent="0.3">
      <c r="G8048" s="35">
        <v>8046</v>
      </c>
      <c r="H8048" s="239">
        <f t="shared" ca="1" si="138"/>
        <v>-6.1308476282691704E-2</v>
      </c>
    </row>
    <row r="8049" spans="7:8" x14ac:dyDescent="0.3">
      <c r="G8049" s="35">
        <v>8047</v>
      </c>
      <c r="H8049" s="239">
        <f t="shared" ca="1" si="138"/>
        <v>1.4479110025059E-2</v>
      </c>
    </row>
    <row r="8050" spans="7:8" x14ac:dyDescent="0.3">
      <c r="G8050" s="35">
        <v>8048</v>
      </c>
      <c r="H8050" s="239">
        <f t="shared" ca="1" si="138"/>
        <v>-5.7047314814773466E-2</v>
      </c>
    </row>
    <row r="8051" spans="7:8" x14ac:dyDescent="0.3">
      <c r="G8051" s="35">
        <v>8049</v>
      </c>
      <c r="H8051" s="239">
        <f t="shared" ca="1" si="138"/>
        <v>6.7342805212685083E-2</v>
      </c>
    </row>
    <row r="8052" spans="7:8" x14ac:dyDescent="0.3">
      <c r="G8052" s="35">
        <v>8050</v>
      </c>
      <c r="H8052" s="239">
        <f t="shared" ca="1" si="138"/>
        <v>9.8777476746322895E-2</v>
      </c>
    </row>
    <row r="8053" spans="7:8" x14ac:dyDescent="0.3">
      <c r="G8053" s="35">
        <v>8051</v>
      </c>
      <c r="H8053" s="239">
        <f t="shared" ca="1" si="138"/>
        <v>-3.7335552205130747E-2</v>
      </c>
    </row>
    <row r="8054" spans="7:8" x14ac:dyDescent="0.3">
      <c r="G8054" s="35">
        <v>8052</v>
      </c>
      <c r="H8054" s="239">
        <f t="shared" ca="1" si="138"/>
        <v>-7.1580855236214056E-3</v>
      </c>
    </row>
    <row r="8055" spans="7:8" x14ac:dyDescent="0.3">
      <c r="G8055" s="35">
        <v>8053</v>
      </c>
      <c r="H8055" s="239">
        <f t="shared" ca="1" si="138"/>
        <v>-3.1748895937766919E-2</v>
      </c>
    </row>
    <row r="8056" spans="7:8" x14ac:dyDescent="0.3">
      <c r="G8056" s="35">
        <v>8054</v>
      </c>
      <c r="H8056" s="239">
        <f t="shared" ca="1" si="138"/>
        <v>1.4721459821963032E-2</v>
      </c>
    </row>
    <row r="8057" spans="7:8" x14ac:dyDescent="0.3">
      <c r="G8057" s="35">
        <v>8055</v>
      </c>
      <c r="H8057" s="239">
        <f t="shared" ca="1" si="138"/>
        <v>5.8020966329125757E-4</v>
      </c>
    </row>
    <row r="8058" spans="7:8" x14ac:dyDescent="0.3">
      <c r="G8058" s="35">
        <v>8056</v>
      </c>
      <c r="H8058" s="239">
        <f t="shared" ca="1" si="138"/>
        <v>1.3659446794898941E-2</v>
      </c>
    </row>
    <row r="8059" spans="7:8" x14ac:dyDescent="0.3">
      <c r="G8059" s="35">
        <v>8057</v>
      </c>
      <c r="H8059" s="239">
        <f t="shared" ca="1" si="138"/>
        <v>-5.1466980826672358E-2</v>
      </c>
    </row>
    <row r="8060" spans="7:8" x14ac:dyDescent="0.3">
      <c r="G8060" s="35">
        <v>8058</v>
      </c>
      <c r="H8060" s="239">
        <f t="shared" ca="1" si="138"/>
        <v>6.7936187056374442E-2</v>
      </c>
    </row>
    <row r="8061" spans="7:8" x14ac:dyDescent="0.3">
      <c r="G8061" s="35">
        <v>8059</v>
      </c>
      <c r="H8061" s="239">
        <f t="shared" ca="1" si="138"/>
        <v>1.1988473036989442E-2</v>
      </c>
    </row>
    <row r="8062" spans="7:8" x14ac:dyDescent="0.3">
      <c r="G8062" s="35">
        <v>8060</v>
      </c>
      <c r="H8062" s="239">
        <f t="shared" ca="1" si="138"/>
        <v>-1.2312277291879948E-3</v>
      </c>
    </row>
    <row r="8063" spans="7:8" x14ac:dyDescent="0.3">
      <c r="G8063" s="35">
        <v>8061</v>
      </c>
      <c r="H8063" s="239">
        <f t="shared" ca="1" si="138"/>
        <v>-1.2957809303245409E-2</v>
      </c>
    </row>
    <row r="8064" spans="7:8" x14ac:dyDescent="0.3">
      <c r="G8064" s="35">
        <v>8062</v>
      </c>
      <c r="H8064" s="239">
        <f t="shared" ca="1" si="138"/>
        <v>-1.5591720255625888E-2</v>
      </c>
    </row>
    <row r="8065" spans="7:8" x14ac:dyDescent="0.3">
      <c r="G8065" s="35">
        <v>8063</v>
      </c>
      <c r="H8065" s="239">
        <f t="shared" ca="1" si="138"/>
        <v>1.867021881093665E-2</v>
      </c>
    </row>
    <row r="8066" spans="7:8" x14ac:dyDescent="0.3">
      <c r="G8066" s="35">
        <v>8064</v>
      </c>
      <c r="H8066" s="239">
        <f t="shared" ca="1" si="138"/>
        <v>7.7039350731706571E-4</v>
      </c>
    </row>
    <row r="8067" spans="7:8" x14ac:dyDescent="0.3">
      <c r="G8067" s="35">
        <v>8065</v>
      </c>
      <c r="H8067" s="239">
        <f t="shared" ca="1" si="138"/>
        <v>-4.2411573957747827E-2</v>
      </c>
    </row>
    <row r="8068" spans="7:8" x14ac:dyDescent="0.3">
      <c r="G8068" s="35">
        <v>8066</v>
      </c>
      <c r="H8068" s="239">
        <f t="shared" ref="H8068:H8131" ca="1" si="139">_xlfn.NORM.INV(RAND(),N$5,N$6)</f>
        <v>4.2500965489113262E-3</v>
      </c>
    </row>
    <row r="8069" spans="7:8" x14ac:dyDescent="0.3">
      <c r="G8069" s="35">
        <v>8067</v>
      </c>
      <c r="H8069" s="239">
        <f t="shared" ca="1" si="139"/>
        <v>-4.0364583229861974E-3</v>
      </c>
    </row>
    <row r="8070" spans="7:8" x14ac:dyDescent="0.3">
      <c r="G8070" s="35">
        <v>8068</v>
      </c>
      <c r="H8070" s="239">
        <f t="shared" ca="1" si="139"/>
        <v>-1.5094255541264479E-2</v>
      </c>
    </row>
    <row r="8071" spans="7:8" x14ac:dyDescent="0.3">
      <c r="G8071" s="35">
        <v>8069</v>
      </c>
      <c r="H8071" s="239">
        <f t="shared" ca="1" si="139"/>
        <v>-3.343598891056912E-2</v>
      </c>
    </row>
    <row r="8072" spans="7:8" x14ac:dyDescent="0.3">
      <c r="G8072" s="35">
        <v>8070</v>
      </c>
      <c r="H8072" s="239">
        <f t="shared" ca="1" si="139"/>
        <v>1.6058601515882884E-2</v>
      </c>
    </row>
    <row r="8073" spans="7:8" x14ac:dyDescent="0.3">
      <c r="G8073" s="35">
        <v>8071</v>
      </c>
      <c r="H8073" s="239">
        <f t="shared" ca="1" si="139"/>
        <v>5.9373439997469378E-2</v>
      </c>
    </row>
    <row r="8074" spans="7:8" x14ac:dyDescent="0.3">
      <c r="G8074" s="35">
        <v>8072</v>
      </c>
      <c r="H8074" s="239">
        <f t="shared" ca="1" si="139"/>
        <v>-5.4888097363648414E-2</v>
      </c>
    </row>
    <row r="8075" spans="7:8" x14ac:dyDescent="0.3">
      <c r="G8075" s="35">
        <v>8073</v>
      </c>
      <c r="H8075" s="239">
        <f t="shared" ca="1" si="139"/>
        <v>8.0243320657604079E-3</v>
      </c>
    </row>
    <row r="8076" spans="7:8" x14ac:dyDescent="0.3">
      <c r="G8076" s="35">
        <v>8074</v>
      </c>
      <c r="H8076" s="239">
        <f t="shared" ca="1" si="139"/>
        <v>1.7041983509349296E-2</v>
      </c>
    </row>
    <row r="8077" spans="7:8" x14ac:dyDescent="0.3">
      <c r="G8077" s="35">
        <v>8075</v>
      </c>
      <c r="H8077" s="239">
        <f t="shared" ca="1" si="139"/>
        <v>-2.6476093058715216E-2</v>
      </c>
    </row>
    <row r="8078" spans="7:8" x14ac:dyDescent="0.3">
      <c r="G8078" s="35">
        <v>8076</v>
      </c>
      <c r="H8078" s="239">
        <f t="shared" ca="1" si="139"/>
        <v>9.1932377479015011E-3</v>
      </c>
    </row>
    <row r="8079" spans="7:8" x14ac:dyDescent="0.3">
      <c r="G8079" s="35">
        <v>8077</v>
      </c>
      <c r="H8079" s="239">
        <f t="shared" ca="1" si="139"/>
        <v>2.8368163092635915E-2</v>
      </c>
    </row>
    <row r="8080" spans="7:8" x14ac:dyDescent="0.3">
      <c r="G8080" s="35">
        <v>8078</v>
      </c>
      <c r="H8080" s="239">
        <f t="shared" ca="1" si="139"/>
        <v>-1.0639643324461819E-2</v>
      </c>
    </row>
    <row r="8081" spans="7:8" x14ac:dyDescent="0.3">
      <c r="G8081" s="35">
        <v>8079</v>
      </c>
      <c r="H8081" s="239">
        <f t="shared" ca="1" si="139"/>
        <v>-3.7200563896016246E-2</v>
      </c>
    </row>
    <row r="8082" spans="7:8" x14ac:dyDescent="0.3">
      <c r="G8082" s="35">
        <v>8080</v>
      </c>
      <c r="H8082" s="239">
        <f t="shared" ca="1" si="139"/>
        <v>-1.0756826341419907E-2</v>
      </c>
    </row>
    <row r="8083" spans="7:8" x14ac:dyDescent="0.3">
      <c r="G8083" s="35">
        <v>8081</v>
      </c>
      <c r="H8083" s="239">
        <f t="shared" ca="1" si="139"/>
        <v>-3.5402281337127459E-2</v>
      </c>
    </row>
    <row r="8084" spans="7:8" x14ac:dyDescent="0.3">
      <c r="G8084" s="35">
        <v>8082</v>
      </c>
      <c r="H8084" s="239">
        <f t="shared" ca="1" si="139"/>
        <v>-4.6241779750277504E-2</v>
      </c>
    </row>
    <row r="8085" spans="7:8" x14ac:dyDescent="0.3">
      <c r="G8085" s="35">
        <v>8083</v>
      </c>
      <c r="H8085" s="239">
        <f t="shared" ca="1" si="139"/>
        <v>2.2813488018135323E-2</v>
      </c>
    </row>
    <row r="8086" spans="7:8" x14ac:dyDescent="0.3">
      <c r="G8086" s="35">
        <v>8084</v>
      </c>
      <c r="H8086" s="239">
        <f t="shared" ca="1" si="139"/>
        <v>4.5737897406663459E-3</v>
      </c>
    </row>
    <row r="8087" spans="7:8" x14ac:dyDescent="0.3">
      <c r="G8087" s="35">
        <v>8085</v>
      </c>
      <c r="H8087" s="239">
        <f t="shared" ca="1" si="139"/>
        <v>-2.6820709745180301E-2</v>
      </c>
    </row>
    <row r="8088" spans="7:8" x14ac:dyDescent="0.3">
      <c r="G8088" s="35">
        <v>8086</v>
      </c>
      <c r="H8088" s="239">
        <f t="shared" ca="1" si="139"/>
        <v>3.3309416840494016E-2</v>
      </c>
    </row>
    <row r="8089" spans="7:8" x14ac:dyDescent="0.3">
      <c r="G8089" s="35">
        <v>8087</v>
      </c>
      <c r="H8089" s="239">
        <f t="shared" ca="1" si="139"/>
        <v>3.8619108188497433E-3</v>
      </c>
    </row>
    <row r="8090" spans="7:8" x14ac:dyDescent="0.3">
      <c r="G8090" s="35">
        <v>8088</v>
      </c>
      <c r="H8090" s="239">
        <f t="shared" ca="1" si="139"/>
        <v>2.7117730961350093E-2</v>
      </c>
    </row>
    <row r="8091" spans="7:8" x14ac:dyDescent="0.3">
      <c r="G8091" s="35">
        <v>8089</v>
      </c>
      <c r="H8091" s="239">
        <f t="shared" ca="1" si="139"/>
        <v>2.802244670494659E-2</v>
      </c>
    </row>
    <row r="8092" spans="7:8" x14ac:dyDescent="0.3">
      <c r="G8092" s="35">
        <v>8090</v>
      </c>
      <c r="H8092" s="239">
        <f t="shared" ca="1" si="139"/>
        <v>-4.2313839364481552E-3</v>
      </c>
    </row>
    <row r="8093" spans="7:8" x14ac:dyDescent="0.3">
      <c r="G8093" s="35">
        <v>8091</v>
      </c>
      <c r="H8093" s="239">
        <f t="shared" ca="1" si="139"/>
        <v>-3.332115623606894E-2</v>
      </c>
    </row>
    <row r="8094" spans="7:8" x14ac:dyDescent="0.3">
      <c r="G8094" s="35">
        <v>8092</v>
      </c>
      <c r="H8094" s="239">
        <f t="shared" ca="1" si="139"/>
        <v>8.1893052603637079E-2</v>
      </c>
    </row>
    <row r="8095" spans="7:8" x14ac:dyDescent="0.3">
      <c r="G8095" s="35">
        <v>8093</v>
      </c>
      <c r="H8095" s="239">
        <f t="shared" ca="1" si="139"/>
        <v>-4.5153440879168675E-3</v>
      </c>
    </row>
    <row r="8096" spans="7:8" x14ac:dyDescent="0.3">
      <c r="G8096" s="35">
        <v>8094</v>
      </c>
      <c r="H8096" s="239">
        <f t="shared" ca="1" si="139"/>
        <v>2.3059678464404029E-2</v>
      </c>
    </row>
    <row r="8097" spans="7:8" x14ac:dyDescent="0.3">
      <c r="G8097" s="35">
        <v>8095</v>
      </c>
      <c r="H8097" s="239">
        <f t="shared" ca="1" si="139"/>
        <v>1.6146316734137668E-2</v>
      </c>
    </row>
    <row r="8098" spans="7:8" x14ac:dyDescent="0.3">
      <c r="G8098" s="35">
        <v>8096</v>
      </c>
      <c r="H8098" s="239">
        <f t="shared" ca="1" si="139"/>
        <v>4.1371475234408067E-2</v>
      </c>
    </row>
    <row r="8099" spans="7:8" x14ac:dyDescent="0.3">
      <c r="G8099" s="35">
        <v>8097</v>
      </c>
      <c r="H8099" s="239">
        <f t="shared" ca="1" si="139"/>
        <v>-3.7634701327347704E-2</v>
      </c>
    </row>
    <row r="8100" spans="7:8" x14ac:dyDescent="0.3">
      <c r="G8100" s="35">
        <v>8098</v>
      </c>
      <c r="H8100" s="239">
        <f t="shared" ca="1" si="139"/>
        <v>-7.6765216152866411E-2</v>
      </c>
    </row>
    <row r="8101" spans="7:8" x14ac:dyDescent="0.3">
      <c r="G8101" s="35">
        <v>8099</v>
      </c>
      <c r="H8101" s="239">
        <f t="shared" ca="1" si="139"/>
        <v>2.8137863093576392E-2</v>
      </c>
    </row>
    <row r="8102" spans="7:8" x14ac:dyDescent="0.3">
      <c r="G8102" s="35">
        <v>8100</v>
      </c>
      <c r="H8102" s="239">
        <f t="shared" ca="1" si="139"/>
        <v>2.8798998301671572E-2</v>
      </c>
    </row>
    <row r="8103" spans="7:8" x14ac:dyDescent="0.3">
      <c r="G8103" s="35">
        <v>8101</v>
      </c>
      <c r="H8103" s="239">
        <f t="shared" ca="1" si="139"/>
        <v>-5.1312901572200559E-2</v>
      </c>
    </row>
    <row r="8104" spans="7:8" x14ac:dyDescent="0.3">
      <c r="G8104" s="35">
        <v>8102</v>
      </c>
      <c r="H8104" s="239">
        <f t="shared" ca="1" si="139"/>
        <v>-2.2491470337608409E-2</v>
      </c>
    </row>
    <row r="8105" spans="7:8" x14ac:dyDescent="0.3">
      <c r="G8105" s="35">
        <v>8103</v>
      </c>
      <c r="H8105" s="239">
        <f t="shared" ca="1" si="139"/>
        <v>1.6440796833275314E-3</v>
      </c>
    </row>
    <row r="8106" spans="7:8" x14ac:dyDescent="0.3">
      <c r="G8106" s="35">
        <v>8104</v>
      </c>
      <c r="H8106" s="239">
        <f t="shared" ca="1" si="139"/>
        <v>-1.7840380617604363E-2</v>
      </c>
    </row>
    <row r="8107" spans="7:8" x14ac:dyDescent="0.3">
      <c r="G8107" s="35">
        <v>8105</v>
      </c>
      <c r="H8107" s="239">
        <f t="shared" ca="1" si="139"/>
        <v>-5.9590990151478151E-3</v>
      </c>
    </row>
    <row r="8108" spans="7:8" x14ac:dyDescent="0.3">
      <c r="G8108" s="35">
        <v>8106</v>
      </c>
      <c r="H8108" s="239">
        <f t="shared" ca="1" si="139"/>
        <v>-4.4145789747996808E-2</v>
      </c>
    </row>
    <row r="8109" spans="7:8" x14ac:dyDescent="0.3">
      <c r="G8109" s="35">
        <v>8107</v>
      </c>
      <c r="H8109" s="239">
        <f t="shared" ca="1" si="139"/>
        <v>3.5860936934767225E-2</v>
      </c>
    </row>
    <row r="8110" spans="7:8" x14ac:dyDescent="0.3">
      <c r="G8110" s="35">
        <v>8108</v>
      </c>
      <c r="H8110" s="239">
        <f t="shared" ca="1" si="139"/>
        <v>4.4969112989224617E-2</v>
      </c>
    </row>
    <row r="8111" spans="7:8" x14ac:dyDescent="0.3">
      <c r="G8111" s="35">
        <v>8109</v>
      </c>
      <c r="H8111" s="239">
        <f t="shared" ca="1" si="139"/>
        <v>-2.4505405735878588E-2</v>
      </c>
    </row>
    <row r="8112" spans="7:8" x14ac:dyDescent="0.3">
      <c r="G8112" s="35">
        <v>8110</v>
      </c>
      <c r="H8112" s="239">
        <f t="shared" ca="1" si="139"/>
        <v>1.344942778055546E-2</v>
      </c>
    </row>
    <row r="8113" spans="7:8" x14ac:dyDescent="0.3">
      <c r="G8113" s="35">
        <v>8111</v>
      </c>
      <c r="H8113" s="239">
        <f t="shared" ca="1" si="139"/>
        <v>6.4533064211500174E-3</v>
      </c>
    </row>
    <row r="8114" spans="7:8" x14ac:dyDescent="0.3">
      <c r="G8114" s="35">
        <v>8112</v>
      </c>
      <c r="H8114" s="239">
        <f t="shared" ca="1" si="139"/>
        <v>-3.1661520338187553E-2</v>
      </c>
    </row>
    <row r="8115" spans="7:8" x14ac:dyDescent="0.3">
      <c r="G8115" s="35">
        <v>8113</v>
      </c>
      <c r="H8115" s="239">
        <f t="shared" ca="1" si="139"/>
        <v>2.9407146752622449E-2</v>
      </c>
    </row>
    <row r="8116" spans="7:8" x14ac:dyDescent="0.3">
      <c r="G8116" s="35">
        <v>8114</v>
      </c>
      <c r="H8116" s="239">
        <f t="shared" ca="1" si="139"/>
        <v>3.9818228516385473E-2</v>
      </c>
    </row>
    <row r="8117" spans="7:8" x14ac:dyDescent="0.3">
      <c r="G8117" s="35">
        <v>8115</v>
      </c>
      <c r="H8117" s="239">
        <f t="shared" ca="1" si="139"/>
        <v>7.5641563887863597E-2</v>
      </c>
    </row>
    <row r="8118" spans="7:8" x14ac:dyDescent="0.3">
      <c r="G8118" s="35">
        <v>8116</v>
      </c>
      <c r="H8118" s="239">
        <f t="shared" ca="1" si="139"/>
        <v>3.3477541118890987E-2</v>
      </c>
    </row>
    <row r="8119" spans="7:8" x14ac:dyDescent="0.3">
      <c r="G8119" s="35">
        <v>8117</v>
      </c>
      <c r="H8119" s="239">
        <f t="shared" ca="1" si="139"/>
        <v>5.0615352898729512E-4</v>
      </c>
    </row>
    <row r="8120" spans="7:8" x14ac:dyDescent="0.3">
      <c r="G8120" s="35">
        <v>8118</v>
      </c>
      <c r="H8120" s="239">
        <f t="shared" ca="1" si="139"/>
        <v>-1.1340094071454677E-2</v>
      </c>
    </row>
    <row r="8121" spans="7:8" x14ac:dyDescent="0.3">
      <c r="G8121" s="35">
        <v>8119</v>
      </c>
      <c r="H8121" s="239">
        <f t="shared" ca="1" si="139"/>
        <v>4.81708220721659E-2</v>
      </c>
    </row>
    <row r="8122" spans="7:8" x14ac:dyDescent="0.3">
      <c r="G8122" s="35">
        <v>8120</v>
      </c>
      <c r="H8122" s="239">
        <f t="shared" ca="1" si="139"/>
        <v>-2.8651323577687345E-2</v>
      </c>
    </row>
    <row r="8123" spans="7:8" x14ac:dyDescent="0.3">
      <c r="G8123" s="35">
        <v>8121</v>
      </c>
      <c r="H8123" s="239">
        <f t="shared" ca="1" si="139"/>
        <v>-4.9713809055264652E-2</v>
      </c>
    </row>
    <row r="8124" spans="7:8" x14ac:dyDescent="0.3">
      <c r="G8124" s="35">
        <v>8122</v>
      </c>
      <c r="H8124" s="239">
        <f t="shared" ca="1" si="139"/>
        <v>5.0512983245368709E-2</v>
      </c>
    </row>
    <row r="8125" spans="7:8" x14ac:dyDescent="0.3">
      <c r="G8125" s="35">
        <v>8123</v>
      </c>
      <c r="H8125" s="239">
        <f t="shared" ca="1" si="139"/>
        <v>-4.6911477395981541E-3</v>
      </c>
    </row>
    <row r="8126" spans="7:8" x14ac:dyDescent="0.3">
      <c r="G8126" s="35">
        <v>8124</v>
      </c>
      <c r="H8126" s="239">
        <f t="shared" ca="1" si="139"/>
        <v>2.6817911056978151E-2</v>
      </c>
    </row>
    <row r="8127" spans="7:8" x14ac:dyDescent="0.3">
      <c r="G8127" s="35">
        <v>8125</v>
      </c>
      <c r="H8127" s="239">
        <f t="shared" ca="1" si="139"/>
        <v>-1.7536186048610066E-2</v>
      </c>
    </row>
    <row r="8128" spans="7:8" x14ac:dyDescent="0.3">
      <c r="G8128" s="35">
        <v>8126</v>
      </c>
      <c r="H8128" s="239">
        <f t="shared" ca="1" si="139"/>
        <v>-7.6349301671844059E-3</v>
      </c>
    </row>
    <row r="8129" spans="7:8" x14ac:dyDescent="0.3">
      <c r="G8129" s="35">
        <v>8127</v>
      </c>
      <c r="H8129" s="239">
        <f t="shared" ca="1" si="139"/>
        <v>-9.3818560939700028E-3</v>
      </c>
    </row>
    <row r="8130" spans="7:8" x14ac:dyDescent="0.3">
      <c r="G8130" s="35">
        <v>8128</v>
      </c>
      <c r="H8130" s="239">
        <f t="shared" ca="1" si="139"/>
        <v>4.7779321755383134E-3</v>
      </c>
    </row>
    <row r="8131" spans="7:8" x14ac:dyDescent="0.3">
      <c r="G8131" s="35">
        <v>8129</v>
      </c>
      <c r="H8131" s="239">
        <f t="shared" ca="1" si="139"/>
        <v>-8.6679008747985974E-3</v>
      </c>
    </row>
    <row r="8132" spans="7:8" x14ac:dyDescent="0.3">
      <c r="G8132" s="35">
        <v>8130</v>
      </c>
      <c r="H8132" s="239">
        <f t="shared" ref="H8132:H8195" ca="1" si="140">_xlfn.NORM.INV(RAND(),N$5,N$6)</f>
        <v>-1.2795201657641801E-2</v>
      </c>
    </row>
    <row r="8133" spans="7:8" x14ac:dyDescent="0.3">
      <c r="G8133" s="35">
        <v>8131</v>
      </c>
      <c r="H8133" s="239">
        <f t="shared" ca="1" si="140"/>
        <v>8.1362764953362005E-3</v>
      </c>
    </row>
    <row r="8134" spans="7:8" x14ac:dyDescent="0.3">
      <c r="G8134" s="35">
        <v>8132</v>
      </c>
      <c r="H8134" s="239">
        <f t="shared" ca="1" si="140"/>
        <v>1.1343059505361297E-2</v>
      </c>
    </row>
    <row r="8135" spans="7:8" x14ac:dyDescent="0.3">
      <c r="G8135" s="35">
        <v>8133</v>
      </c>
      <c r="H8135" s="239">
        <f t="shared" ca="1" si="140"/>
        <v>3.8029790755444763E-2</v>
      </c>
    </row>
    <row r="8136" spans="7:8" x14ac:dyDescent="0.3">
      <c r="G8136" s="35">
        <v>8134</v>
      </c>
      <c r="H8136" s="239">
        <f t="shared" ca="1" si="140"/>
        <v>-1.2205851421687012E-2</v>
      </c>
    </row>
    <row r="8137" spans="7:8" x14ac:dyDescent="0.3">
      <c r="G8137" s="35">
        <v>8135</v>
      </c>
      <c r="H8137" s="239">
        <f t="shared" ca="1" si="140"/>
        <v>-5.3908961415725903E-2</v>
      </c>
    </row>
    <row r="8138" spans="7:8" x14ac:dyDescent="0.3">
      <c r="G8138" s="35">
        <v>8136</v>
      </c>
      <c r="H8138" s="239">
        <f t="shared" ca="1" si="140"/>
        <v>5.601171294813434E-2</v>
      </c>
    </row>
    <row r="8139" spans="7:8" x14ac:dyDescent="0.3">
      <c r="G8139" s="35">
        <v>8137</v>
      </c>
      <c r="H8139" s="239">
        <f t="shared" ca="1" si="140"/>
        <v>-4.2554516375972351E-2</v>
      </c>
    </row>
    <row r="8140" spans="7:8" x14ac:dyDescent="0.3">
      <c r="G8140" s="35">
        <v>8138</v>
      </c>
      <c r="H8140" s="239">
        <f t="shared" ca="1" si="140"/>
        <v>1.3275122791404795E-3</v>
      </c>
    </row>
    <row r="8141" spans="7:8" x14ac:dyDescent="0.3">
      <c r="G8141" s="35">
        <v>8139</v>
      </c>
      <c r="H8141" s="239">
        <f t="shared" ca="1" si="140"/>
        <v>3.2235667019705302E-2</v>
      </c>
    </row>
    <row r="8142" spans="7:8" x14ac:dyDescent="0.3">
      <c r="G8142" s="35">
        <v>8140</v>
      </c>
      <c r="H8142" s="239">
        <f t="shared" ca="1" si="140"/>
        <v>-1.8267585727193343E-2</v>
      </c>
    </row>
    <row r="8143" spans="7:8" x14ac:dyDescent="0.3">
      <c r="G8143" s="35">
        <v>8141</v>
      </c>
      <c r="H8143" s="239">
        <f t="shared" ca="1" si="140"/>
        <v>-3.2223643828638314E-2</v>
      </c>
    </row>
    <row r="8144" spans="7:8" x14ac:dyDescent="0.3">
      <c r="G8144" s="35">
        <v>8142</v>
      </c>
      <c r="H8144" s="239">
        <f t="shared" ca="1" si="140"/>
        <v>1.4946631228739661E-2</v>
      </c>
    </row>
    <row r="8145" spans="7:8" x14ac:dyDescent="0.3">
      <c r="G8145" s="35">
        <v>8143</v>
      </c>
      <c r="H8145" s="239">
        <f t="shared" ca="1" si="140"/>
        <v>-1.2306627112161038E-2</v>
      </c>
    </row>
    <row r="8146" spans="7:8" x14ac:dyDescent="0.3">
      <c r="G8146" s="35">
        <v>8144</v>
      </c>
      <c r="H8146" s="239">
        <f t="shared" ca="1" si="140"/>
        <v>-1.2522526245105674E-2</v>
      </c>
    </row>
    <row r="8147" spans="7:8" x14ac:dyDescent="0.3">
      <c r="G8147" s="35">
        <v>8145</v>
      </c>
      <c r="H8147" s="239">
        <f t="shared" ca="1" si="140"/>
        <v>-7.7526274843766813E-2</v>
      </c>
    </row>
    <row r="8148" spans="7:8" x14ac:dyDescent="0.3">
      <c r="G8148" s="35">
        <v>8146</v>
      </c>
      <c r="H8148" s="239">
        <f t="shared" ca="1" si="140"/>
        <v>3.1219663725094007E-2</v>
      </c>
    </row>
    <row r="8149" spans="7:8" x14ac:dyDescent="0.3">
      <c r="G8149" s="35">
        <v>8147</v>
      </c>
      <c r="H8149" s="239">
        <f t="shared" ca="1" si="140"/>
        <v>2.6333574408723612E-2</v>
      </c>
    </row>
    <row r="8150" spans="7:8" x14ac:dyDescent="0.3">
      <c r="G8150" s="35">
        <v>8148</v>
      </c>
      <c r="H8150" s="239">
        <f t="shared" ca="1" si="140"/>
        <v>6.878309405021649E-3</v>
      </c>
    </row>
    <row r="8151" spans="7:8" x14ac:dyDescent="0.3">
      <c r="G8151" s="35">
        <v>8149</v>
      </c>
      <c r="H8151" s="239">
        <f t="shared" ca="1" si="140"/>
        <v>3.9126736936725193E-2</v>
      </c>
    </row>
    <row r="8152" spans="7:8" x14ac:dyDescent="0.3">
      <c r="G8152" s="35">
        <v>8150</v>
      </c>
      <c r="H8152" s="239">
        <f t="shared" ca="1" si="140"/>
        <v>1.9976405263686891E-2</v>
      </c>
    </row>
    <row r="8153" spans="7:8" x14ac:dyDescent="0.3">
      <c r="G8153" s="35">
        <v>8151</v>
      </c>
      <c r="H8153" s="239">
        <f t="shared" ca="1" si="140"/>
        <v>1.1984451871376919E-2</v>
      </c>
    </row>
    <row r="8154" spans="7:8" x14ac:dyDescent="0.3">
      <c r="G8154" s="35">
        <v>8152</v>
      </c>
      <c r="H8154" s="239">
        <f t="shared" ca="1" si="140"/>
        <v>-3.2398559712279035E-2</v>
      </c>
    </row>
    <row r="8155" spans="7:8" x14ac:dyDescent="0.3">
      <c r="G8155" s="35">
        <v>8153</v>
      </c>
      <c r="H8155" s="239">
        <f t="shared" ca="1" si="140"/>
        <v>2.5271622601224022E-2</v>
      </c>
    </row>
    <row r="8156" spans="7:8" x14ac:dyDescent="0.3">
      <c r="G8156" s="35">
        <v>8154</v>
      </c>
      <c r="H8156" s="239">
        <f t="shared" ca="1" si="140"/>
        <v>-1.1133630156368719E-2</v>
      </c>
    </row>
    <row r="8157" spans="7:8" x14ac:dyDescent="0.3">
      <c r="G8157" s="35">
        <v>8155</v>
      </c>
      <c r="H8157" s="239">
        <f t="shared" ca="1" si="140"/>
        <v>-7.8233058964908009E-3</v>
      </c>
    </row>
    <row r="8158" spans="7:8" x14ac:dyDescent="0.3">
      <c r="G8158" s="35">
        <v>8156</v>
      </c>
      <c r="H8158" s="239">
        <f t="shared" ca="1" si="140"/>
        <v>3.8618417956417413E-2</v>
      </c>
    </row>
    <row r="8159" spans="7:8" x14ac:dyDescent="0.3">
      <c r="G8159" s="35">
        <v>8157</v>
      </c>
      <c r="H8159" s="239">
        <f t="shared" ca="1" si="140"/>
        <v>-8.9241200569093251E-3</v>
      </c>
    </row>
    <row r="8160" spans="7:8" x14ac:dyDescent="0.3">
      <c r="G8160" s="35">
        <v>8158</v>
      </c>
      <c r="H8160" s="239">
        <f t="shared" ca="1" si="140"/>
        <v>2.7639087642913653E-2</v>
      </c>
    </row>
    <row r="8161" spans="7:8" x14ac:dyDescent="0.3">
      <c r="G8161" s="35">
        <v>8159</v>
      </c>
      <c r="H8161" s="239">
        <f t="shared" ca="1" si="140"/>
        <v>6.573311967238317E-2</v>
      </c>
    </row>
    <row r="8162" spans="7:8" x14ac:dyDescent="0.3">
      <c r="G8162" s="35">
        <v>8160</v>
      </c>
      <c r="H8162" s="239">
        <f t="shared" ca="1" si="140"/>
        <v>3.0191658141812384E-2</v>
      </c>
    </row>
    <row r="8163" spans="7:8" x14ac:dyDescent="0.3">
      <c r="G8163" s="35">
        <v>8161</v>
      </c>
      <c r="H8163" s="239">
        <f t="shared" ca="1" si="140"/>
        <v>-2.6901730849975585E-2</v>
      </c>
    </row>
    <row r="8164" spans="7:8" x14ac:dyDescent="0.3">
      <c r="G8164" s="35">
        <v>8162</v>
      </c>
      <c r="H8164" s="239">
        <f t="shared" ca="1" si="140"/>
        <v>-3.9838025853797907E-2</v>
      </c>
    </row>
    <row r="8165" spans="7:8" x14ac:dyDescent="0.3">
      <c r="G8165" s="35">
        <v>8163</v>
      </c>
      <c r="H8165" s="239">
        <f t="shared" ca="1" si="140"/>
        <v>1.4047735280637619E-2</v>
      </c>
    </row>
    <row r="8166" spans="7:8" x14ac:dyDescent="0.3">
      <c r="G8166" s="35">
        <v>8164</v>
      </c>
      <c r="H8166" s="239">
        <f t="shared" ca="1" si="140"/>
        <v>-2.3289798187112128E-2</v>
      </c>
    </row>
    <row r="8167" spans="7:8" x14ac:dyDescent="0.3">
      <c r="G8167" s="35">
        <v>8165</v>
      </c>
      <c r="H8167" s="239">
        <f t="shared" ca="1" si="140"/>
        <v>1.1607190126608252E-2</v>
      </c>
    </row>
    <row r="8168" spans="7:8" x14ac:dyDescent="0.3">
      <c r="G8168" s="35">
        <v>8166</v>
      </c>
      <c r="H8168" s="239">
        <f t="shared" ca="1" si="140"/>
        <v>6.5796034410024712E-2</v>
      </c>
    </row>
    <row r="8169" spans="7:8" x14ac:dyDescent="0.3">
      <c r="G8169" s="35">
        <v>8167</v>
      </c>
      <c r="H8169" s="239">
        <f t="shared" ca="1" si="140"/>
        <v>-1.688986268418368E-2</v>
      </c>
    </row>
    <row r="8170" spans="7:8" x14ac:dyDescent="0.3">
      <c r="G8170" s="35">
        <v>8168</v>
      </c>
      <c r="H8170" s="239">
        <f t="shared" ca="1" si="140"/>
        <v>2.7571437811570332E-2</v>
      </c>
    </row>
    <row r="8171" spans="7:8" x14ac:dyDescent="0.3">
      <c r="G8171" s="35">
        <v>8169</v>
      </c>
      <c r="H8171" s="239">
        <f t="shared" ca="1" si="140"/>
        <v>-4.8549601530159178E-2</v>
      </c>
    </row>
    <row r="8172" spans="7:8" x14ac:dyDescent="0.3">
      <c r="G8172" s="35">
        <v>8170</v>
      </c>
      <c r="H8172" s="239">
        <f t="shared" ca="1" si="140"/>
        <v>2.3962379295913341E-2</v>
      </c>
    </row>
    <row r="8173" spans="7:8" x14ac:dyDescent="0.3">
      <c r="G8173" s="35">
        <v>8171</v>
      </c>
      <c r="H8173" s="239">
        <f t="shared" ca="1" si="140"/>
        <v>2.2744030388968044E-2</v>
      </c>
    </row>
    <row r="8174" spans="7:8" x14ac:dyDescent="0.3">
      <c r="G8174" s="35">
        <v>8172</v>
      </c>
      <c r="H8174" s="239">
        <f t="shared" ca="1" si="140"/>
        <v>3.7363821375900969E-2</v>
      </c>
    </row>
    <row r="8175" spans="7:8" x14ac:dyDescent="0.3">
      <c r="G8175" s="35">
        <v>8173</v>
      </c>
      <c r="H8175" s="239">
        <f t="shared" ca="1" si="140"/>
        <v>3.5581669587906727E-2</v>
      </c>
    </row>
    <row r="8176" spans="7:8" x14ac:dyDescent="0.3">
      <c r="G8176" s="35">
        <v>8174</v>
      </c>
      <c r="H8176" s="239">
        <f t="shared" ca="1" si="140"/>
        <v>2.0260468617728143E-2</v>
      </c>
    </row>
    <row r="8177" spans="7:8" x14ac:dyDescent="0.3">
      <c r="G8177" s="35">
        <v>8175</v>
      </c>
      <c r="H8177" s="239">
        <f t="shared" ca="1" si="140"/>
        <v>4.3919527232892368E-3</v>
      </c>
    </row>
    <row r="8178" spans="7:8" x14ac:dyDescent="0.3">
      <c r="G8178" s="35">
        <v>8176</v>
      </c>
      <c r="H8178" s="239">
        <f t="shared" ca="1" si="140"/>
        <v>-3.4489431925473574E-2</v>
      </c>
    </row>
    <row r="8179" spans="7:8" x14ac:dyDescent="0.3">
      <c r="G8179" s="35">
        <v>8177</v>
      </c>
      <c r="H8179" s="239">
        <f t="shared" ca="1" si="140"/>
        <v>-5.5364530698027895E-2</v>
      </c>
    </row>
    <row r="8180" spans="7:8" x14ac:dyDescent="0.3">
      <c r="G8180" s="35">
        <v>8178</v>
      </c>
      <c r="H8180" s="239">
        <f t="shared" ca="1" si="140"/>
        <v>4.231853636871194E-2</v>
      </c>
    </row>
    <row r="8181" spans="7:8" x14ac:dyDescent="0.3">
      <c r="G8181" s="35">
        <v>8179</v>
      </c>
      <c r="H8181" s="239">
        <f t="shared" ca="1" si="140"/>
        <v>-4.0279029624263579E-2</v>
      </c>
    </row>
    <row r="8182" spans="7:8" x14ac:dyDescent="0.3">
      <c r="G8182" s="35">
        <v>8180</v>
      </c>
      <c r="H8182" s="239">
        <f t="shared" ca="1" si="140"/>
        <v>1.1034048109171066E-2</v>
      </c>
    </row>
    <row r="8183" spans="7:8" x14ac:dyDescent="0.3">
      <c r="G8183" s="35">
        <v>8181</v>
      </c>
      <c r="H8183" s="239">
        <f t="shared" ca="1" si="140"/>
        <v>2.0234700742900926E-2</v>
      </c>
    </row>
    <row r="8184" spans="7:8" x14ac:dyDescent="0.3">
      <c r="G8184" s="35">
        <v>8182</v>
      </c>
      <c r="H8184" s="239">
        <f t="shared" ca="1" si="140"/>
        <v>-1.8857419008969065E-2</v>
      </c>
    </row>
    <row r="8185" spans="7:8" x14ac:dyDescent="0.3">
      <c r="G8185" s="35">
        <v>8183</v>
      </c>
      <c r="H8185" s="239">
        <f t="shared" ca="1" si="140"/>
        <v>-2.4477526347416005E-3</v>
      </c>
    </row>
    <row r="8186" spans="7:8" x14ac:dyDescent="0.3">
      <c r="G8186" s="35">
        <v>8184</v>
      </c>
      <c r="H8186" s="239">
        <f t="shared" ca="1" si="140"/>
        <v>5.7192288200952875E-3</v>
      </c>
    </row>
    <row r="8187" spans="7:8" x14ac:dyDescent="0.3">
      <c r="G8187" s="35">
        <v>8185</v>
      </c>
      <c r="H8187" s="239">
        <f t="shared" ca="1" si="140"/>
        <v>1.5253720400126951E-2</v>
      </c>
    </row>
    <row r="8188" spans="7:8" x14ac:dyDescent="0.3">
      <c r="G8188" s="35">
        <v>8186</v>
      </c>
      <c r="H8188" s="239">
        <f t="shared" ca="1" si="140"/>
        <v>-1.0374187441372938E-2</v>
      </c>
    </row>
    <row r="8189" spans="7:8" x14ac:dyDescent="0.3">
      <c r="G8189" s="35">
        <v>8187</v>
      </c>
      <c r="H8189" s="239">
        <f t="shared" ca="1" si="140"/>
        <v>-3.4231981974308032E-2</v>
      </c>
    </row>
    <row r="8190" spans="7:8" x14ac:dyDescent="0.3">
      <c r="G8190" s="35">
        <v>8188</v>
      </c>
      <c r="H8190" s="239">
        <f t="shared" ca="1" si="140"/>
        <v>-3.0418603090776351E-2</v>
      </c>
    </row>
    <row r="8191" spans="7:8" x14ac:dyDescent="0.3">
      <c r="G8191" s="35">
        <v>8189</v>
      </c>
      <c r="H8191" s="239">
        <f t="shared" ca="1" si="140"/>
        <v>-2.330391057811982E-3</v>
      </c>
    </row>
    <row r="8192" spans="7:8" x14ac:dyDescent="0.3">
      <c r="G8192" s="35">
        <v>8190</v>
      </c>
      <c r="H8192" s="239">
        <f t="shared" ca="1" si="140"/>
        <v>-1.0010160374645811E-2</v>
      </c>
    </row>
    <row r="8193" spans="7:8" x14ac:dyDescent="0.3">
      <c r="G8193" s="35">
        <v>8191</v>
      </c>
      <c r="H8193" s="239">
        <f t="shared" ca="1" si="140"/>
        <v>-2.6983626878129913E-2</v>
      </c>
    </row>
    <row r="8194" spans="7:8" x14ac:dyDescent="0.3">
      <c r="G8194" s="35">
        <v>8192</v>
      </c>
      <c r="H8194" s="239">
        <f t="shared" ca="1" si="140"/>
        <v>-1.0328941119235432E-2</v>
      </c>
    </row>
    <row r="8195" spans="7:8" x14ac:dyDescent="0.3">
      <c r="G8195" s="35">
        <v>8193</v>
      </c>
      <c r="H8195" s="239">
        <f t="shared" ca="1" si="140"/>
        <v>4.0951096675599055E-2</v>
      </c>
    </row>
    <row r="8196" spans="7:8" x14ac:dyDescent="0.3">
      <c r="G8196" s="35">
        <v>8194</v>
      </c>
      <c r="H8196" s="239">
        <f t="shared" ref="H8196:H8259" ca="1" si="141">_xlfn.NORM.INV(RAND(),N$5,N$6)</f>
        <v>-6.8487624209413898E-3</v>
      </c>
    </row>
    <row r="8197" spans="7:8" x14ac:dyDescent="0.3">
      <c r="G8197" s="35">
        <v>8195</v>
      </c>
      <c r="H8197" s="239">
        <f t="shared" ca="1" si="141"/>
        <v>7.3759243164783744E-2</v>
      </c>
    </row>
    <row r="8198" spans="7:8" x14ac:dyDescent="0.3">
      <c r="G8198" s="35">
        <v>8196</v>
      </c>
      <c r="H8198" s="239">
        <f t="shared" ca="1" si="141"/>
        <v>6.0551139695787558E-3</v>
      </c>
    </row>
    <row r="8199" spans="7:8" x14ac:dyDescent="0.3">
      <c r="G8199" s="35">
        <v>8197</v>
      </c>
      <c r="H8199" s="239">
        <f t="shared" ca="1" si="141"/>
        <v>4.0577291998399947E-2</v>
      </c>
    </row>
    <row r="8200" spans="7:8" x14ac:dyDescent="0.3">
      <c r="G8200" s="35">
        <v>8198</v>
      </c>
      <c r="H8200" s="239">
        <f t="shared" ca="1" si="141"/>
        <v>-4.4964267019753923E-2</v>
      </c>
    </row>
    <row r="8201" spans="7:8" x14ac:dyDescent="0.3">
      <c r="G8201" s="35">
        <v>8199</v>
      </c>
      <c r="H8201" s="239">
        <f t="shared" ca="1" si="141"/>
        <v>4.3330048146029525E-2</v>
      </c>
    </row>
    <row r="8202" spans="7:8" x14ac:dyDescent="0.3">
      <c r="G8202" s="35">
        <v>8200</v>
      </c>
      <c r="H8202" s="239">
        <f t="shared" ca="1" si="141"/>
        <v>1.79552119653144E-2</v>
      </c>
    </row>
    <row r="8203" spans="7:8" x14ac:dyDescent="0.3">
      <c r="G8203" s="35">
        <v>8201</v>
      </c>
      <c r="H8203" s="239">
        <f t="shared" ca="1" si="141"/>
        <v>2.6039510710358302E-2</v>
      </c>
    </row>
    <row r="8204" spans="7:8" x14ac:dyDescent="0.3">
      <c r="G8204" s="35">
        <v>8202</v>
      </c>
      <c r="H8204" s="239">
        <f t="shared" ca="1" si="141"/>
        <v>-3.2713942946839311E-2</v>
      </c>
    </row>
    <row r="8205" spans="7:8" x14ac:dyDescent="0.3">
      <c r="G8205" s="35">
        <v>8203</v>
      </c>
      <c r="H8205" s="239">
        <f t="shared" ca="1" si="141"/>
        <v>2.094165611234905E-2</v>
      </c>
    </row>
    <row r="8206" spans="7:8" x14ac:dyDescent="0.3">
      <c r="G8206" s="35">
        <v>8204</v>
      </c>
      <c r="H8206" s="239">
        <f t="shared" ca="1" si="141"/>
        <v>2.3302355170035802E-2</v>
      </c>
    </row>
    <row r="8207" spans="7:8" x14ac:dyDescent="0.3">
      <c r="G8207" s="35">
        <v>8205</v>
      </c>
      <c r="H8207" s="239">
        <f t="shared" ca="1" si="141"/>
        <v>9.6629362866377591E-3</v>
      </c>
    </row>
    <row r="8208" spans="7:8" x14ac:dyDescent="0.3">
      <c r="G8208" s="35">
        <v>8206</v>
      </c>
      <c r="H8208" s="239">
        <f t="shared" ca="1" si="141"/>
        <v>4.9694315690036447E-2</v>
      </c>
    </row>
    <row r="8209" spans="7:8" x14ac:dyDescent="0.3">
      <c r="G8209" s="35">
        <v>8207</v>
      </c>
      <c r="H8209" s="239">
        <f t="shared" ca="1" si="141"/>
        <v>1.4932887279303704E-2</v>
      </c>
    </row>
    <row r="8210" spans="7:8" x14ac:dyDescent="0.3">
      <c r="G8210" s="35">
        <v>8208</v>
      </c>
      <c r="H8210" s="239">
        <f t="shared" ca="1" si="141"/>
        <v>5.0567861969716348E-2</v>
      </c>
    </row>
    <row r="8211" spans="7:8" x14ac:dyDescent="0.3">
      <c r="G8211" s="35">
        <v>8209</v>
      </c>
      <c r="H8211" s="239">
        <f t="shared" ca="1" si="141"/>
        <v>6.8954873204344538E-3</v>
      </c>
    </row>
    <row r="8212" spans="7:8" x14ac:dyDescent="0.3">
      <c r="G8212" s="35">
        <v>8210</v>
      </c>
      <c r="H8212" s="239">
        <f t="shared" ca="1" si="141"/>
        <v>-4.6892366403678909E-3</v>
      </c>
    </row>
    <row r="8213" spans="7:8" x14ac:dyDescent="0.3">
      <c r="G8213" s="35">
        <v>8211</v>
      </c>
      <c r="H8213" s="239">
        <f t="shared" ca="1" si="141"/>
        <v>-1.5565966077007814E-2</v>
      </c>
    </row>
    <row r="8214" spans="7:8" x14ac:dyDescent="0.3">
      <c r="G8214" s="35">
        <v>8212</v>
      </c>
      <c r="H8214" s="239">
        <f t="shared" ca="1" si="141"/>
        <v>-5.9721922275094486E-2</v>
      </c>
    </row>
    <row r="8215" spans="7:8" x14ac:dyDescent="0.3">
      <c r="G8215" s="35">
        <v>8213</v>
      </c>
      <c r="H8215" s="239">
        <f t="shared" ca="1" si="141"/>
        <v>5.3206198716622757E-3</v>
      </c>
    </row>
    <row r="8216" spans="7:8" x14ac:dyDescent="0.3">
      <c r="G8216" s="35">
        <v>8214</v>
      </c>
      <c r="H8216" s="239">
        <f t="shared" ca="1" si="141"/>
        <v>3.8194020419719664E-2</v>
      </c>
    </row>
    <row r="8217" spans="7:8" x14ac:dyDescent="0.3">
      <c r="G8217" s="35">
        <v>8215</v>
      </c>
      <c r="H8217" s="239">
        <f t="shared" ca="1" si="141"/>
        <v>3.3834962284356326E-2</v>
      </c>
    </row>
    <row r="8218" spans="7:8" x14ac:dyDescent="0.3">
      <c r="G8218" s="35">
        <v>8216</v>
      </c>
      <c r="H8218" s="239">
        <f t="shared" ca="1" si="141"/>
        <v>-3.1775359819049658E-2</v>
      </c>
    </row>
    <row r="8219" spans="7:8" x14ac:dyDescent="0.3">
      <c r="G8219" s="35">
        <v>8217</v>
      </c>
      <c r="H8219" s="239">
        <f t="shared" ca="1" si="141"/>
        <v>-2.9292457450503514E-2</v>
      </c>
    </row>
    <row r="8220" spans="7:8" x14ac:dyDescent="0.3">
      <c r="G8220" s="35">
        <v>8218</v>
      </c>
      <c r="H8220" s="239">
        <f t="shared" ca="1" si="141"/>
        <v>9.8678474336886639E-3</v>
      </c>
    </row>
    <row r="8221" spans="7:8" x14ac:dyDescent="0.3">
      <c r="G8221" s="35">
        <v>8219</v>
      </c>
      <c r="H8221" s="239">
        <f t="shared" ca="1" si="141"/>
        <v>-2.2785333376545286E-2</v>
      </c>
    </row>
    <row r="8222" spans="7:8" x14ac:dyDescent="0.3">
      <c r="G8222" s="35">
        <v>8220</v>
      </c>
      <c r="H8222" s="239">
        <f t="shared" ca="1" si="141"/>
        <v>2.2591902573361147E-2</v>
      </c>
    </row>
    <row r="8223" spans="7:8" x14ac:dyDescent="0.3">
      <c r="G8223" s="35">
        <v>8221</v>
      </c>
      <c r="H8223" s="239">
        <f t="shared" ca="1" si="141"/>
        <v>-2.5658854268384337E-2</v>
      </c>
    </row>
    <row r="8224" spans="7:8" x14ac:dyDescent="0.3">
      <c r="G8224" s="35">
        <v>8222</v>
      </c>
      <c r="H8224" s="239">
        <f t="shared" ca="1" si="141"/>
        <v>-9.1143487803376326E-3</v>
      </c>
    </row>
    <row r="8225" spans="7:8" x14ac:dyDescent="0.3">
      <c r="G8225" s="35">
        <v>8223</v>
      </c>
      <c r="H8225" s="239">
        <f t="shared" ca="1" si="141"/>
        <v>3.1020630185707325E-2</v>
      </c>
    </row>
    <row r="8226" spans="7:8" x14ac:dyDescent="0.3">
      <c r="G8226" s="35">
        <v>8224</v>
      </c>
      <c r="H8226" s="239">
        <f t="shared" ca="1" si="141"/>
        <v>-2.8054403498374973E-3</v>
      </c>
    </row>
    <row r="8227" spans="7:8" x14ac:dyDescent="0.3">
      <c r="G8227" s="35">
        <v>8225</v>
      </c>
      <c r="H8227" s="239">
        <f t="shared" ca="1" si="141"/>
        <v>5.7106849237987353E-2</v>
      </c>
    </row>
    <row r="8228" spans="7:8" x14ac:dyDescent="0.3">
      <c r="G8228" s="35">
        <v>8226</v>
      </c>
      <c r="H8228" s="239">
        <f t="shared" ca="1" si="141"/>
        <v>2.0943647705137621E-2</v>
      </c>
    </row>
    <row r="8229" spans="7:8" x14ac:dyDescent="0.3">
      <c r="G8229" s="35">
        <v>8227</v>
      </c>
      <c r="H8229" s="239">
        <f t="shared" ca="1" si="141"/>
        <v>3.8284807447311726E-2</v>
      </c>
    </row>
    <row r="8230" spans="7:8" x14ac:dyDescent="0.3">
      <c r="G8230" s="35">
        <v>8228</v>
      </c>
      <c r="H8230" s="239">
        <f t="shared" ca="1" si="141"/>
        <v>-3.1704146366884102E-2</v>
      </c>
    </row>
    <row r="8231" spans="7:8" x14ac:dyDescent="0.3">
      <c r="G8231" s="35">
        <v>8229</v>
      </c>
      <c r="H8231" s="239">
        <f t="shared" ca="1" si="141"/>
        <v>1.3386979074213642E-2</v>
      </c>
    </row>
    <row r="8232" spans="7:8" x14ac:dyDescent="0.3">
      <c r="G8232" s="35">
        <v>8230</v>
      </c>
      <c r="H8232" s="239">
        <f t="shared" ca="1" si="141"/>
        <v>-3.1175730249669766E-2</v>
      </c>
    </row>
    <row r="8233" spans="7:8" x14ac:dyDescent="0.3">
      <c r="G8233" s="35">
        <v>8231</v>
      </c>
      <c r="H8233" s="239">
        <f t="shared" ca="1" si="141"/>
        <v>3.8774612573999252E-3</v>
      </c>
    </row>
    <row r="8234" spans="7:8" x14ac:dyDescent="0.3">
      <c r="G8234" s="35">
        <v>8232</v>
      </c>
      <c r="H8234" s="239">
        <f t="shared" ca="1" si="141"/>
        <v>-6.8473589967488424E-2</v>
      </c>
    </row>
    <row r="8235" spans="7:8" x14ac:dyDescent="0.3">
      <c r="G8235" s="35">
        <v>8233</v>
      </c>
      <c r="H8235" s="239">
        <f t="shared" ca="1" si="141"/>
        <v>-4.9320181943539439E-2</v>
      </c>
    </row>
    <row r="8236" spans="7:8" x14ac:dyDescent="0.3">
      <c r="G8236" s="35">
        <v>8234</v>
      </c>
      <c r="H8236" s="239">
        <f t="shared" ca="1" si="141"/>
        <v>-1.1224405782726096E-2</v>
      </c>
    </row>
    <row r="8237" spans="7:8" x14ac:dyDescent="0.3">
      <c r="G8237" s="35">
        <v>8235</v>
      </c>
      <c r="H8237" s="239">
        <f t="shared" ca="1" si="141"/>
        <v>-8.4503609002753305E-3</v>
      </c>
    </row>
    <row r="8238" spans="7:8" x14ac:dyDescent="0.3">
      <c r="G8238" s="35">
        <v>8236</v>
      </c>
      <c r="H8238" s="239">
        <f t="shared" ca="1" si="141"/>
        <v>-4.2454536139577843E-2</v>
      </c>
    </row>
    <row r="8239" spans="7:8" x14ac:dyDescent="0.3">
      <c r="G8239" s="35">
        <v>8237</v>
      </c>
      <c r="H8239" s="239">
        <f t="shared" ca="1" si="141"/>
        <v>2.3095865131595682E-2</v>
      </c>
    </row>
    <row r="8240" spans="7:8" x14ac:dyDescent="0.3">
      <c r="G8240" s="35">
        <v>8238</v>
      </c>
      <c r="H8240" s="239">
        <f t="shared" ca="1" si="141"/>
        <v>-3.4075317194226185E-2</v>
      </c>
    </row>
    <row r="8241" spans="7:8" x14ac:dyDescent="0.3">
      <c r="G8241" s="35">
        <v>8239</v>
      </c>
      <c r="H8241" s="239">
        <f t="shared" ca="1" si="141"/>
        <v>2.7215696399800589E-2</v>
      </c>
    </row>
    <row r="8242" spans="7:8" x14ac:dyDescent="0.3">
      <c r="G8242" s="35">
        <v>8240</v>
      </c>
      <c r="H8242" s="239">
        <f t="shared" ca="1" si="141"/>
        <v>7.2029733923341605E-3</v>
      </c>
    </row>
    <row r="8243" spans="7:8" x14ac:dyDescent="0.3">
      <c r="G8243" s="35">
        <v>8241</v>
      </c>
      <c r="H8243" s="239">
        <f t="shared" ca="1" si="141"/>
        <v>1.5684586692828494E-3</v>
      </c>
    </row>
    <row r="8244" spans="7:8" x14ac:dyDescent="0.3">
      <c r="G8244" s="35">
        <v>8242</v>
      </c>
      <c r="H8244" s="239">
        <f t="shared" ca="1" si="141"/>
        <v>-9.3168369336231772E-3</v>
      </c>
    </row>
    <row r="8245" spans="7:8" x14ac:dyDescent="0.3">
      <c r="G8245" s="35">
        <v>8243</v>
      </c>
      <c r="H8245" s="239">
        <f t="shared" ca="1" si="141"/>
        <v>-5.2449673247094923E-2</v>
      </c>
    </row>
    <row r="8246" spans="7:8" x14ac:dyDescent="0.3">
      <c r="G8246" s="35">
        <v>8244</v>
      </c>
      <c r="H8246" s="239">
        <f t="shared" ca="1" si="141"/>
        <v>4.0615942420057033E-2</v>
      </c>
    </row>
    <row r="8247" spans="7:8" x14ac:dyDescent="0.3">
      <c r="G8247" s="35">
        <v>8245</v>
      </c>
      <c r="H8247" s="239">
        <f t="shared" ca="1" si="141"/>
        <v>6.1772025840874708E-3</v>
      </c>
    </row>
    <row r="8248" spans="7:8" x14ac:dyDescent="0.3">
      <c r="G8248" s="35">
        <v>8246</v>
      </c>
      <c r="H8248" s="239">
        <f t="shared" ca="1" si="141"/>
        <v>5.990131782920121E-2</v>
      </c>
    </row>
    <row r="8249" spans="7:8" x14ac:dyDescent="0.3">
      <c r="G8249" s="35">
        <v>8247</v>
      </c>
      <c r="H8249" s="239">
        <f t="shared" ca="1" si="141"/>
        <v>1.6356035102123141E-2</v>
      </c>
    </row>
    <row r="8250" spans="7:8" x14ac:dyDescent="0.3">
      <c r="G8250" s="35">
        <v>8248</v>
      </c>
      <c r="H8250" s="239">
        <f t="shared" ca="1" si="141"/>
        <v>3.5739090668009628E-2</v>
      </c>
    </row>
    <row r="8251" spans="7:8" x14ac:dyDescent="0.3">
      <c r="G8251" s="35">
        <v>8249</v>
      </c>
      <c r="H8251" s="239">
        <f t="shared" ca="1" si="141"/>
        <v>-3.0874412632138842E-2</v>
      </c>
    </row>
    <row r="8252" spans="7:8" x14ac:dyDescent="0.3">
      <c r="G8252" s="35">
        <v>8250</v>
      </c>
      <c r="H8252" s="239">
        <f t="shared" ca="1" si="141"/>
        <v>2.1292856906115036E-2</v>
      </c>
    </row>
    <row r="8253" spans="7:8" x14ac:dyDescent="0.3">
      <c r="G8253" s="35">
        <v>8251</v>
      </c>
      <c r="H8253" s="239">
        <f t="shared" ca="1" si="141"/>
        <v>-3.5716084997722906E-2</v>
      </c>
    </row>
    <row r="8254" spans="7:8" x14ac:dyDescent="0.3">
      <c r="G8254" s="35">
        <v>8252</v>
      </c>
      <c r="H8254" s="239">
        <f t="shared" ca="1" si="141"/>
        <v>1.3558062676387667E-2</v>
      </c>
    </row>
    <row r="8255" spans="7:8" x14ac:dyDescent="0.3">
      <c r="G8255" s="35">
        <v>8253</v>
      </c>
      <c r="H8255" s="239">
        <f t="shared" ca="1" si="141"/>
        <v>-2.1048970162085335E-2</v>
      </c>
    </row>
    <row r="8256" spans="7:8" x14ac:dyDescent="0.3">
      <c r="G8256" s="35">
        <v>8254</v>
      </c>
      <c r="H8256" s="239">
        <f t="shared" ca="1" si="141"/>
        <v>2.8588900815127143E-2</v>
      </c>
    </row>
    <row r="8257" spans="7:8" x14ac:dyDescent="0.3">
      <c r="G8257" s="35">
        <v>8255</v>
      </c>
      <c r="H8257" s="239">
        <f t="shared" ca="1" si="141"/>
        <v>-1.5614042591905068E-2</v>
      </c>
    </row>
    <row r="8258" spans="7:8" x14ac:dyDescent="0.3">
      <c r="G8258" s="35">
        <v>8256</v>
      </c>
      <c r="H8258" s="239">
        <f t="shared" ca="1" si="141"/>
        <v>-8.5487091751765207E-2</v>
      </c>
    </row>
    <row r="8259" spans="7:8" x14ac:dyDescent="0.3">
      <c r="G8259" s="35">
        <v>8257</v>
      </c>
      <c r="H8259" s="239">
        <f t="shared" ca="1" si="141"/>
        <v>-2.6899090004371417E-2</v>
      </c>
    </row>
    <row r="8260" spans="7:8" x14ac:dyDescent="0.3">
      <c r="G8260" s="35">
        <v>8258</v>
      </c>
      <c r="H8260" s="239">
        <f t="shared" ref="H8260:H8323" ca="1" si="142">_xlfn.NORM.INV(RAND(),N$5,N$6)</f>
        <v>-5.1864981183230074E-2</v>
      </c>
    </row>
    <row r="8261" spans="7:8" x14ac:dyDescent="0.3">
      <c r="G8261" s="35">
        <v>8259</v>
      </c>
      <c r="H8261" s="239">
        <f t="shared" ca="1" si="142"/>
        <v>1.2258261242148141E-2</v>
      </c>
    </row>
    <row r="8262" spans="7:8" x14ac:dyDescent="0.3">
      <c r="G8262" s="35">
        <v>8260</v>
      </c>
      <c r="H8262" s="239">
        <f t="shared" ca="1" si="142"/>
        <v>-3.2642764293818946E-2</v>
      </c>
    </row>
    <row r="8263" spans="7:8" x14ac:dyDescent="0.3">
      <c r="G8263" s="35">
        <v>8261</v>
      </c>
      <c r="H8263" s="239">
        <f t="shared" ca="1" si="142"/>
        <v>-2.2212060910684731E-2</v>
      </c>
    </row>
    <row r="8264" spans="7:8" x14ac:dyDescent="0.3">
      <c r="G8264" s="35">
        <v>8262</v>
      </c>
      <c r="H8264" s="239">
        <f t="shared" ca="1" si="142"/>
        <v>-6.9895408773029855E-2</v>
      </c>
    </row>
    <row r="8265" spans="7:8" x14ac:dyDescent="0.3">
      <c r="G8265" s="35">
        <v>8263</v>
      </c>
      <c r="H8265" s="239">
        <f t="shared" ca="1" si="142"/>
        <v>2.7673967014235627E-2</v>
      </c>
    </row>
    <row r="8266" spans="7:8" x14ac:dyDescent="0.3">
      <c r="G8266" s="35">
        <v>8264</v>
      </c>
      <c r="H8266" s="239">
        <f t="shared" ca="1" si="142"/>
        <v>1.8048276854181589E-2</v>
      </c>
    </row>
    <row r="8267" spans="7:8" x14ac:dyDescent="0.3">
      <c r="G8267" s="35">
        <v>8265</v>
      </c>
      <c r="H8267" s="239">
        <f t="shared" ca="1" si="142"/>
        <v>-1.1320282834680465E-2</v>
      </c>
    </row>
    <row r="8268" spans="7:8" x14ac:dyDescent="0.3">
      <c r="G8268" s="35">
        <v>8266</v>
      </c>
      <c r="H8268" s="239">
        <f t="shared" ca="1" si="142"/>
        <v>6.47282559708975E-2</v>
      </c>
    </row>
    <row r="8269" spans="7:8" x14ac:dyDescent="0.3">
      <c r="G8269" s="35">
        <v>8267</v>
      </c>
      <c r="H8269" s="239">
        <f t="shared" ca="1" si="142"/>
        <v>-9.5965298886053971E-3</v>
      </c>
    </row>
    <row r="8270" spans="7:8" x14ac:dyDescent="0.3">
      <c r="G8270" s="35">
        <v>8268</v>
      </c>
      <c r="H8270" s="239">
        <f t="shared" ca="1" si="142"/>
        <v>8.6926198421951525E-3</v>
      </c>
    </row>
    <row r="8271" spans="7:8" x14ac:dyDescent="0.3">
      <c r="G8271" s="35">
        <v>8269</v>
      </c>
      <c r="H8271" s="239">
        <f t="shared" ca="1" si="142"/>
        <v>1.7998191593188552E-4</v>
      </c>
    </row>
    <row r="8272" spans="7:8" x14ac:dyDescent="0.3">
      <c r="G8272" s="35">
        <v>8270</v>
      </c>
      <c r="H8272" s="239">
        <f t="shared" ca="1" si="142"/>
        <v>-1.6379233561674363E-2</v>
      </c>
    </row>
    <row r="8273" spans="7:8" x14ac:dyDescent="0.3">
      <c r="G8273" s="35">
        <v>8271</v>
      </c>
      <c r="H8273" s="239">
        <f t="shared" ca="1" si="142"/>
        <v>-2.6215958218418208E-2</v>
      </c>
    </row>
    <row r="8274" spans="7:8" x14ac:dyDescent="0.3">
      <c r="G8274" s="35">
        <v>8272</v>
      </c>
      <c r="H8274" s="239">
        <f t="shared" ca="1" si="142"/>
        <v>5.498000667063894E-3</v>
      </c>
    </row>
    <row r="8275" spans="7:8" x14ac:dyDescent="0.3">
      <c r="G8275" s="35">
        <v>8273</v>
      </c>
      <c r="H8275" s="239">
        <f t="shared" ca="1" si="142"/>
        <v>1.7089162631709561E-2</v>
      </c>
    </row>
    <row r="8276" spans="7:8" x14ac:dyDescent="0.3">
      <c r="G8276" s="35">
        <v>8274</v>
      </c>
      <c r="H8276" s="239">
        <f t="shared" ca="1" si="142"/>
        <v>-9.8359776191453384E-3</v>
      </c>
    </row>
    <row r="8277" spans="7:8" x14ac:dyDescent="0.3">
      <c r="G8277" s="35">
        <v>8275</v>
      </c>
      <c r="H8277" s="239">
        <f t="shared" ca="1" si="142"/>
        <v>-3.3604312202796187E-2</v>
      </c>
    </row>
    <row r="8278" spans="7:8" x14ac:dyDescent="0.3">
      <c r="G8278" s="35">
        <v>8276</v>
      </c>
      <c r="H8278" s="239">
        <f t="shared" ca="1" si="142"/>
        <v>-3.2920591065372616E-3</v>
      </c>
    </row>
    <row r="8279" spans="7:8" x14ac:dyDescent="0.3">
      <c r="G8279" s="35">
        <v>8277</v>
      </c>
      <c r="H8279" s="239">
        <f t="shared" ca="1" si="142"/>
        <v>-3.5155021922209276E-2</v>
      </c>
    </row>
    <row r="8280" spans="7:8" x14ac:dyDescent="0.3">
      <c r="G8280" s="35">
        <v>8278</v>
      </c>
      <c r="H8280" s="239">
        <f t="shared" ca="1" si="142"/>
        <v>-1.1822134510999101E-3</v>
      </c>
    </row>
    <row r="8281" spans="7:8" x14ac:dyDescent="0.3">
      <c r="G8281" s="35">
        <v>8279</v>
      </c>
      <c r="H8281" s="239">
        <f t="shared" ca="1" si="142"/>
        <v>-8.760276834814229E-3</v>
      </c>
    </row>
    <row r="8282" spans="7:8" x14ac:dyDescent="0.3">
      <c r="G8282" s="35">
        <v>8280</v>
      </c>
      <c r="H8282" s="239">
        <f t="shared" ca="1" si="142"/>
        <v>-2.0209093236621255E-2</v>
      </c>
    </row>
    <row r="8283" spans="7:8" x14ac:dyDescent="0.3">
      <c r="G8283" s="35">
        <v>8281</v>
      </c>
      <c r="H8283" s="239">
        <f t="shared" ca="1" si="142"/>
        <v>4.0122278861197971E-2</v>
      </c>
    </row>
    <row r="8284" spans="7:8" x14ac:dyDescent="0.3">
      <c r="G8284" s="35">
        <v>8282</v>
      </c>
      <c r="H8284" s="239">
        <f t="shared" ca="1" si="142"/>
        <v>-1.2499515150334647E-2</v>
      </c>
    </row>
    <row r="8285" spans="7:8" x14ac:dyDescent="0.3">
      <c r="G8285" s="35">
        <v>8283</v>
      </c>
      <c r="H8285" s="239">
        <f t="shared" ca="1" si="142"/>
        <v>1.4747080746594927E-2</v>
      </c>
    </row>
    <row r="8286" spans="7:8" x14ac:dyDescent="0.3">
      <c r="G8286" s="35">
        <v>8284</v>
      </c>
      <c r="H8286" s="239">
        <f t="shared" ca="1" si="142"/>
        <v>2.0845722174887775E-2</v>
      </c>
    </row>
    <row r="8287" spans="7:8" x14ac:dyDescent="0.3">
      <c r="G8287" s="35">
        <v>8285</v>
      </c>
      <c r="H8287" s="239">
        <f t="shared" ca="1" si="142"/>
        <v>7.7992617919339551E-3</v>
      </c>
    </row>
    <row r="8288" spans="7:8" x14ac:dyDescent="0.3">
      <c r="G8288" s="35">
        <v>8286</v>
      </c>
      <c r="H8288" s="239">
        <f t="shared" ca="1" si="142"/>
        <v>-2.171630483488184E-2</v>
      </c>
    </row>
    <row r="8289" spans="7:8" x14ac:dyDescent="0.3">
      <c r="G8289" s="35">
        <v>8287</v>
      </c>
      <c r="H8289" s="239">
        <f t="shared" ca="1" si="142"/>
        <v>-9.3542105488662528E-3</v>
      </c>
    </row>
    <row r="8290" spans="7:8" x14ac:dyDescent="0.3">
      <c r="G8290" s="35">
        <v>8288</v>
      </c>
      <c r="H8290" s="239">
        <f t="shared" ca="1" si="142"/>
        <v>-2.0729060342821199E-2</v>
      </c>
    </row>
    <row r="8291" spans="7:8" x14ac:dyDescent="0.3">
      <c r="G8291" s="35">
        <v>8289</v>
      </c>
      <c r="H8291" s="239">
        <f t="shared" ca="1" si="142"/>
        <v>-1.9148674078732983E-2</v>
      </c>
    </row>
    <row r="8292" spans="7:8" x14ac:dyDescent="0.3">
      <c r="G8292" s="35">
        <v>8290</v>
      </c>
      <c r="H8292" s="239">
        <f t="shared" ca="1" si="142"/>
        <v>1.5714231881149135E-2</v>
      </c>
    </row>
    <row r="8293" spans="7:8" x14ac:dyDescent="0.3">
      <c r="G8293" s="35">
        <v>8291</v>
      </c>
      <c r="H8293" s="239">
        <f t="shared" ca="1" si="142"/>
        <v>-7.462990940049311E-3</v>
      </c>
    </row>
    <row r="8294" spans="7:8" x14ac:dyDescent="0.3">
      <c r="G8294" s="35">
        <v>8292</v>
      </c>
      <c r="H8294" s="239">
        <f t="shared" ca="1" si="142"/>
        <v>5.6956506403473994E-2</v>
      </c>
    </row>
    <row r="8295" spans="7:8" x14ac:dyDescent="0.3">
      <c r="G8295" s="35">
        <v>8293</v>
      </c>
      <c r="H8295" s="239">
        <f t="shared" ca="1" si="142"/>
        <v>1.1730710581763785E-2</v>
      </c>
    </row>
    <row r="8296" spans="7:8" x14ac:dyDescent="0.3">
      <c r="G8296" s="35">
        <v>8294</v>
      </c>
      <c r="H8296" s="239">
        <f t="shared" ca="1" si="142"/>
        <v>3.1800872454019026E-3</v>
      </c>
    </row>
    <row r="8297" spans="7:8" x14ac:dyDescent="0.3">
      <c r="G8297" s="35">
        <v>8295</v>
      </c>
      <c r="H8297" s="239">
        <f t="shared" ca="1" si="142"/>
        <v>2.9479152228605907E-2</v>
      </c>
    </row>
    <row r="8298" spans="7:8" x14ac:dyDescent="0.3">
      <c r="G8298" s="35">
        <v>8296</v>
      </c>
      <c r="H8298" s="239">
        <f t="shared" ca="1" si="142"/>
        <v>2.7231586013601726E-2</v>
      </c>
    </row>
    <row r="8299" spans="7:8" x14ac:dyDescent="0.3">
      <c r="G8299" s="35">
        <v>8297</v>
      </c>
      <c r="H8299" s="239">
        <f t="shared" ca="1" si="142"/>
        <v>-1.2086133319173291E-2</v>
      </c>
    </row>
    <row r="8300" spans="7:8" x14ac:dyDescent="0.3">
      <c r="G8300" s="35">
        <v>8298</v>
      </c>
      <c r="H8300" s="239">
        <f t="shared" ca="1" si="142"/>
        <v>5.2727539555902829E-3</v>
      </c>
    </row>
    <row r="8301" spans="7:8" x14ac:dyDescent="0.3">
      <c r="G8301" s="35">
        <v>8299</v>
      </c>
      <c r="H8301" s="239">
        <f t="shared" ca="1" si="142"/>
        <v>3.6673111679709818E-2</v>
      </c>
    </row>
    <row r="8302" spans="7:8" x14ac:dyDescent="0.3">
      <c r="G8302" s="35">
        <v>8300</v>
      </c>
      <c r="H8302" s="239">
        <f t="shared" ca="1" si="142"/>
        <v>4.366145973868172E-3</v>
      </c>
    </row>
    <row r="8303" spans="7:8" x14ac:dyDescent="0.3">
      <c r="G8303" s="35">
        <v>8301</v>
      </c>
      <c r="H8303" s="239">
        <f t="shared" ca="1" si="142"/>
        <v>1.9714195116566923E-2</v>
      </c>
    </row>
    <row r="8304" spans="7:8" x14ac:dyDescent="0.3">
      <c r="G8304" s="35">
        <v>8302</v>
      </c>
      <c r="H8304" s="239">
        <f t="shared" ca="1" si="142"/>
        <v>-3.3899018222048022E-2</v>
      </c>
    </row>
    <row r="8305" spans="7:8" x14ac:dyDescent="0.3">
      <c r="G8305" s="35">
        <v>8303</v>
      </c>
      <c r="H8305" s="239">
        <f t="shared" ca="1" si="142"/>
        <v>-7.0378969215396062E-2</v>
      </c>
    </row>
    <row r="8306" spans="7:8" x14ac:dyDescent="0.3">
      <c r="G8306" s="35">
        <v>8304</v>
      </c>
      <c r="H8306" s="239">
        <f t="shared" ca="1" si="142"/>
        <v>8.4691045168257071E-3</v>
      </c>
    </row>
    <row r="8307" spans="7:8" x14ac:dyDescent="0.3">
      <c r="G8307" s="35">
        <v>8305</v>
      </c>
      <c r="H8307" s="239">
        <f t="shared" ca="1" si="142"/>
        <v>2.4148405607128817E-2</v>
      </c>
    </row>
    <row r="8308" spans="7:8" x14ac:dyDescent="0.3">
      <c r="G8308" s="35">
        <v>8306</v>
      </c>
      <c r="H8308" s="239">
        <f t="shared" ca="1" si="142"/>
        <v>4.4925131748244244E-2</v>
      </c>
    </row>
    <row r="8309" spans="7:8" x14ac:dyDescent="0.3">
      <c r="G8309" s="35">
        <v>8307</v>
      </c>
      <c r="H8309" s="239">
        <f t="shared" ca="1" si="142"/>
        <v>4.8508345910363265E-2</v>
      </c>
    </row>
    <row r="8310" spans="7:8" x14ac:dyDescent="0.3">
      <c r="G8310" s="35">
        <v>8308</v>
      </c>
      <c r="H8310" s="239">
        <f t="shared" ca="1" si="142"/>
        <v>6.2044393019440751E-2</v>
      </c>
    </row>
    <row r="8311" spans="7:8" x14ac:dyDescent="0.3">
      <c r="G8311" s="35">
        <v>8309</v>
      </c>
      <c r="H8311" s="239">
        <f t="shared" ca="1" si="142"/>
        <v>-1.187875946545959E-2</v>
      </c>
    </row>
    <row r="8312" spans="7:8" x14ac:dyDescent="0.3">
      <c r="G8312" s="35">
        <v>8310</v>
      </c>
      <c r="H8312" s="239">
        <f t="shared" ca="1" si="142"/>
        <v>-1.4012488939385542E-2</v>
      </c>
    </row>
    <row r="8313" spans="7:8" x14ac:dyDescent="0.3">
      <c r="G8313" s="35">
        <v>8311</v>
      </c>
      <c r="H8313" s="239">
        <f t="shared" ca="1" si="142"/>
        <v>1.2159092163864862E-2</v>
      </c>
    </row>
    <row r="8314" spans="7:8" x14ac:dyDescent="0.3">
      <c r="G8314" s="35">
        <v>8312</v>
      </c>
      <c r="H8314" s="239">
        <f t="shared" ca="1" si="142"/>
        <v>-3.7601375657052877E-2</v>
      </c>
    </row>
    <row r="8315" spans="7:8" x14ac:dyDescent="0.3">
      <c r="G8315" s="35">
        <v>8313</v>
      </c>
      <c r="H8315" s="239">
        <f t="shared" ca="1" si="142"/>
        <v>8.9006890889997567E-2</v>
      </c>
    </row>
    <row r="8316" spans="7:8" x14ac:dyDescent="0.3">
      <c r="G8316" s="35">
        <v>8314</v>
      </c>
      <c r="H8316" s="239">
        <f t="shared" ca="1" si="142"/>
        <v>2.837983307876113E-2</v>
      </c>
    </row>
    <row r="8317" spans="7:8" x14ac:dyDescent="0.3">
      <c r="G8317" s="35">
        <v>8315</v>
      </c>
      <c r="H8317" s="239">
        <f t="shared" ca="1" si="142"/>
        <v>3.668712804579781E-3</v>
      </c>
    </row>
    <row r="8318" spans="7:8" x14ac:dyDescent="0.3">
      <c r="G8318" s="35">
        <v>8316</v>
      </c>
      <c r="H8318" s="239">
        <f t="shared" ca="1" si="142"/>
        <v>1.8760994419691337E-2</v>
      </c>
    </row>
    <row r="8319" spans="7:8" x14ac:dyDescent="0.3">
      <c r="G8319" s="35">
        <v>8317</v>
      </c>
      <c r="H8319" s="239">
        <f t="shared" ca="1" si="142"/>
        <v>1.1085148574968201E-2</v>
      </c>
    </row>
    <row r="8320" spans="7:8" x14ac:dyDescent="0.3">
      <c r="G8320" s="35">
        <v>8318</v>
      </c>
      <c r="H8320" s="239">
        <f t="shared" ca="1" si="142"/>
        <v>-1.1831018672667767E-2</v>
      </c>
    </row>
    <row r="8321" spans="7:8" x14ac:dyDescent="0.3">
      <c r="G8321" s="35">
        <v>8319</v>
      </c>
      <c r="H8321" s="239">
        <f t="shared" ca="1" si="142"/>
        <v>-2.1475554267229423E-2</v>
      </c>
    </row>
    <row r="8322" spans="7:8" x14ac:dyDescent="0.3">
      <c r="G8322" s="35">
        <v>8320</v>
      </c>
      <c r="H8322" s="239">
        <f t="shared" ca="1" si="142"/>
        <v>1.8144371324398927E-2</v>
      </c>
    </row>
    <row r="8323" spans="7:8" x14ac:dyDescent="0.3">
      <c r="G8323" s="35">
        <v>8321</v>
      </c>
      <c r="H8323" s="239">
        <f t="shared" ca="1" si="142"/>
        <v>-3.632100467713192E-3</v>
      </c>
    </row>
    <row r="8324" spans="7:8" x14ac:dyDescent="0.3">
      <c r="G8324" s="35">
        <v>8322</v>
      </c>
      <c r="H8324" s="239">
        <f t="shared" ref="H8324:H8387" ca="1" si="143">_xlfn.NORM.INV(RAND(),N$5,N$6)</f>
        <v>3.8409767750764046E-2</v>
      </c>
    </row>
    <row r="8325" spans="7:8" x14ac:dyDescent="0.3">
      <c r="G8325" s="35">
        <v>8323</v>
      </c>
      <c r="H8325" s="239">
        <f t="shared" ca="1" si="143"/>
        <v>2.6528745030543067E-2</v>
      </c>
    </row>
    <row r="8326" spans="7:8" x14ac:dyDescent="0.3">
      <c r="G8326" s="35">
        <v>8324</v>
      </c>
      <c r="H8326" s="239">
        <f t="shared" ca="1" si="143"/>
        <v>2.8822015367582617E-2</v>
      </c>
    </row>
    <row r="8327" spans="7:8" x14ac:dyDescent="0.3">
      <c r="G8327" s="35">
        <v>8325</v>
      </c>
      <c r="H8327" s="239">
        <f t="shared" ca="1" si="143"/>
        <v>-8.3471726126207096E-2</v>
      </c>
    </row>
    <row r="8328" spans="7:8" x14ac:dyDescent="0.3">
      <c r="G8328" s="35">
        <v>8326</v>
      </c>
      <c r="H8328" s="239">
        <f t="shared" ca="1" si="143"/>
        <v>-5.9339311620046797E-2</v>
      </c>
    </row>
    <row r="8329" spans="7:8" x14ac:dyDescent="0.3">
      <c r="G8329" s="35">
        <v>8327</v>
      </c>
      <c r="H8329" s="239">
        <f t="shared" ca="1" si="143"/>
        <v>1.9015401651527659E-2</v>
      </c>
    </row>
    <row r="8330" spans="7:8" x14ac:dyDescent="0.3">
      <c r="G8330" s="35">
        <v>8328</v>
      </c>
      <c r="H8330" s="239">
        <f t="shared" ca="1" si="143"/>
        <v>-2.1985885048911493E-2</v>
      </c>
    </row>
    <row r="8331" spans="7:8" x14ac:dyDescent="0.3">
      <c r="G8331" s="35">
        <v>8329</v>
      </c>
      <c r="H8331" s="239">
        <f t="shared" ca="1" si="143"/>
        <v>3.5045567168946065E-2</v>
      </c>
    </row>
    <row r="8332" spans="7:8" x14ac:dyDescent="0.3">
      <c r="G8332" s="35">
        <v>8330</v>
      </c>
      <c r="H8332" s="239">
        <f t="shared" ca="1" si="143"/>
        <v>-1.2175001396101566E-2</v>
      </c>
    </row>
    <row r="8333" spans="7:8" x14ac:dyDescent="0.3">
      <c r="G8333" s="35">
        <v>8331</v>
      </c>
      <c r="H8333" s="239">
        <f t="shared" ca="1" si="143"/>
        <v>5.2844376232474247E-2</v>
      </c>
    </row>
    <row r="8334" spans="7:8" x14ac:dyDescent="0.3">
      <c r="G8334" s="35">
        <v>8332</v>
      </c>
      <c r="H8334" s="239">
        <f t="shared" ca="1" si="143"/>
        <v>1.2356367495651298E-2</v>
      </c>
    </row>
    <row r="8335" spans="7:8" x14ac:dyDescent="0.3">
      <c r="G8335" s="35">
        <v>8333</v>
      </c>
      <c r="H8335" s="239">
        <f t="shared" ca="1" si="143"/>
        <v>4.6527391581812988E-2</v>
      </c>
    </row>
    <row r="8336" spans="7:8" x14ac:dyDescent="0.3">
      <c r="G8336" s="35">
        <v>8334</v>
      </c>
      <c r="H8336" s="239">
        <f t="shared" ca="1" si="143"/>
        <v>-1.3170747679170858E-2</v>
      </c>
    </row>
    <row r="8337" spans="7:8" x14ac:dyDescent="0.3">
      <c r="G8337" s="35">
        <v>8335</v>
      </c>
      <c r="H8337" s="239">
        <f t="shared" ca="1" si="143"/>
        <v>5.8858909619398684E-3</v>
      </c>
    </row>
    <row r="8338" spans="7:8" x14ac:dyDescent="0.3">
      <c r="G8338" s="35">
        <v>8336</v>
      </c>
      <c r="H8338" s="239">
        <f t="shared" ca="1" si="143"/>
        <v>-2.4602338079056955E-3</v>
      </c>
    </row>
    <row r="8339" spans="7:8" x14ac:dyDescent="0.3">
      <c r="G8339" s="35">
        <v>8337</v>
      </c>
      <c r="H8339" s="239">
        <f t="shared" ca="1" si="143"/>
        <v>-7.0924466499846092E-3</v>
      </c>
    </row>
    <row r="8340" spans="7:8" x14ac:dyDescent="0.3">
      <c r="G8340" s="35">
        <v>8338</v>
      </c>
      <c r="H8340" s="239">
        <f t="shared" ca="1" si="143"/>
        <v>2.196534035260371E-2</v>
      </c>
    </row>
    <row r="8341" spans="7:8" x14ac:dyDescent="0.3">
      <c r="G8341" s="35">
        <v>8339</v>
      </c>
      <c r="H8341" s="239">
        <f t="shared" ca="1" si="143"/>
        <v>5.3645101773590345E-2</v>
      </c>
    </row>
    <row r="8342" spans="7:8" x14ac:dyDescent="0.3">
      <c r="G8342" s="35">
        <v>8340</v>
      </c>
      <c r="H8342" s="239">
        <f t="shared" ca="1" si="143"/>
        <v>-1.6496346279160464E-2</v>
      </c>
    </row>
    <row r="8343" spans="7:8" x14ac:dyDescent="0.3">
      <c r="G8343" s="35">
        <v>8341</v>
      </c>
      <c r="H8343" s="239">
        <f t="shared" ca="1" si="143"/>
        <v>-4.1132814500687551E-2</v>
      </c>
    </row>
    <row r="8344" spans="7:8" x14ac:dyDescent="0.3">
      <c r="G8344" s="35">
        <v>8342</v>
      </c>
      <c r="H8344" s="239">
        <f t="shared" ca="1" si="143"/>
        <v>-5.4984947985542952E-3</v>
      </c>
    </row>
    <row r="8345" spans="7:8" x14ac:dyDescent="0.3">
      <c r="G8345" s="35">
        <v>8343</v>
      </c>
      <c r="H8345" s="239">
        <f t="shared" ca="1" si="143"/>
        <v>-1.7082911241532755E-2</v>
      </c>
    </row>
    <row r="8346" spans="7:8" x14ac:dyDescent="0.3">
      <c r="G8346" s="35">
        <v>8344</v>
      </c>
      <c r="H8346" s="239">
        <f t="shared" ca="1" si="143"/>
        <v>1.3674291810705966E-2</v>
      </c>
    </row>
    <row r="8347" spans="7:8" x14ac:dyDescent="0.3">
      <c r="G8347" s="35">
        <v>8345</v>
      </c>
      <c r="H8347" s="239">
        <f t="shared" ca="1" si="143"/>
        <v>5.942919125984005E-3</v>
      </c>
    </row>
    <row r="8348" spans="7:8" x14ac:dyDescent="0.3">
      <c r="G8348" s="35">
        <v>8346</v>
      </c>
      <c r="H8348" s="239">
        <f t="shared" ca="1" si="143"/>
        <v>2.03785308519677E-2</v>
      </c>
    </row>
    <row r="8349" spans="7:8" x14ac:dyDescent="0.3">
      <c r="G8349" s="35">
        <v>8347</v>
      </c>
      <c r="H8349" s="239">
        <f t="shared" ca="1" si="143"/>
        <v>5.4266019932484883E-3</v>
      </c>
    </row>
    <row r="8350" spans="7:8" x14ac:dyDescent="0.3">
      <c r="G8350" s="35">
        <v>8348</v>
      </c>
      <c r="H8350" s="239">
        <f t="shared" ca="1" si="143"/>
        <v>-5.3822834016844876E-3</v>
      </c>
    </row>
    <row r="8351" spans="7:8" x14ac:dyDescent="0.3">
      <c r="G8351" s="35">
        <v>8349</v>
      </c>
      <c r="H8351" s="239">
        <f t="shared" ca="1" si="143"/>
        <v>-8.6584567169892719E-3</v>
      </c>
    </row>
    <row r="8352" spans="7:8" x14ac:dyDescent="0.3">
      <c r="G8352" s="35">
        <v>8350</v>
      </c>
      <c r="H8352" s="239">
        <f t="shared" ca="1" si="143"/>
        <v>1.9624741556773229E-2</v>
      </c>
    </row>
    <row r="8353" spans="7:8" x14ac:dyDescent="0.3">
      <c r="G8353" s="35">
        <v>8351</v>
      </c>
      <c r="H8353" s="239">
        <f t="shared" ca="1" si="143"/>
        <v>-4.64737124936859E-3</v>
      </c>
    </row>
    <row r="8354" spans="7:8" x14ac:dyDescent="0.3">
      <c r="G8354" s="35">
        <v>8352</v>
      </c>
      <c r="H8354" s="239">
        <f t="shared" ca="1" si="143"/>
        <v>2.2036925707881374E-2</v>
      </c>
    </row>
    <row r="8355" spans="7:8" x14ac:dyDescent="0.3">
      <c r="G8355" s="35">
        <v>8353</v>
      </c>
      <c r="H8355" s="239">
        <f t="shared" ca="1" si="143"/>
        <v>3.667969873004983E-2</v>
      </c>
    </row>
    <row r="8356" spans="7:8" x14ac:dyDescent="0.3">
      <c r="G8356" s="35">
        <v>8354</v>
      </c>
      <c r="H8356" s="239">
        <f t="shared" ca="1" si="143"/>
        <v>2.6990556728429649E-2</v>
      </c>
    </row>
    <row r="8357" spans="7:8" x14ac:dyDescent="0.3">
      <c r="G8357" s="35">
        <v>8355</v>
      </c>
      <c r="H8357" s="239">
        <f t="shared" ca="1" si="143"/>
        <v>-1.9366081412269805E-2</v>
      </c>
    </row>
    <row r="8358" spans="7:8" x14ac:dyDescent="0.3">
      <c r="G8358" s="35">
        <v>8356</v>
      </c>
      <c r="H8358" s="239">
        <f t="shared" ca="1" si="143"/>
        <v>-1.4166308704914886E-2</v>
      </c>
    </row>
    <row r="8359" spans="7:8" x14ac:dyDescent="0.3">
      <c r="G8359" s="35">
        <v>8357</v>
      </c>
      <c r="H8359" s="239">
        <f t="shared" ca="1" si="143"/>
        <v>4.4403928007341963E-2</v>
      </c>
    </row>
    <row r="8360" spans="7:8" x14ac:dyDescent="0.3">
      <c r="G8360" s="35">
        <v>8358</v>
      </c>
      <c r="H8360" s="239">
        <f t="shared" ca="1" si="143"/>
        <v>-1.5664001157818706E-2</v>
      </c>
    </row>
    <row r="8361" spans="7:8" x14ac:dyDescent="0.3">
      <c r="G8361" s="35">
        <v>8359</v>
      </c>
      <c r="H8361" s="239">
        <f t="shared" ca="1" si="143"/>
        <v>-1.7799236211919242E-2</v>
      </c>
    </row>
    <row r="8362" spans="7:8" x14ac:dyDescent="0.3">
      <c r="G8362" s="35">
        <v>8360</v>
      </c>
      <c r="H8362" s="239">
        <f t="shared" ca="1" si="143"/>
        <v>1.4329326146466884E-2</v>
      </c>
    </row>
    <row r="8363" spans="7:8" x14ac:dyDescent="0.3">
      <c r="G8363" s="35">
        <v>8361</v>
      </c>
      <c r="H8363" s="239">
        <f t="shared" ca="1" si="143"/>
        <v>-2.4147946147371636E-2</v>
      </c>
    </row>
    <row r="8364" spans="7:8" x14ac:dyDescent="0.3">
      <c r="G8364" s="35">
        <v>8362</v>
      </c>
      <c r="H8364" s="239">
        <f t="shared" ca="1" si="143"/>
        <v>2.2585314413020195E-3</v>
      </c>
    </row>
    <row r="8365" spans="7:8" x14ac:dyDescent="0.3">
      <c r="G8365" s="35">
        <v>8363</v>
      </c>
      <c r="H8365" s="239">
        <f t="shared" ca="1" si="143"/>
        <v>3.1088019325493779E-2</v>
      </c>
    </row>
    <row r="8366" spans="7:8" x14ac:dyDescent="0.3">
      <c r="G8366" s="35">
        <v>8364</v>
      </c>
      <c r="H8366" s="239">
        <f t="shared" ca="1" si="143"/>
        <v>-2.5598150348227464E-2</v>
      </c>
    </row>
    <row r="8367" spans="7:8" x14ac:dyDescent="0.3">
      <c r="G8367" s="35">
        <v>8365</v>
      </c>
      <c r="H8367" s="239">
        <f t="shared" ca="1" si="143"/>
        <v>2.0026791749760384E-2</v>
      </c>
    </row>
    <row r="8368" spans="7:8" x14ac:dyDescent="0.3">
      <c r="G8368" s="35">
        <v>8366</v>
      </c>
      <c r="H8368" s="239">
        <f t="shared" ca="1" si="143"/>
        <v>1.0996439651516671E-2</v>
      </c>
    </row>
    <row r="8369" spans="7:8" x14ac:dyDescent="0.3">
      <c r="G8369" s="35">
        <v>8367</v>
      </c>
      <c r="H8369" s="239">
        <f t="shared" ca="1" si="143"/>
        <v>8.1387597535751265E-3</v>
      </c>
    </row>
    <row r="8370" spans="7:8" x14ac:dyDescent="0.3">
      <c r="G8370" s="35">
        <v>8368</v>
      </c>
      <c r="H8370" s="239">
        <f t="shared" ca="1" si="143"/>
        <v>2.0073685881628053E-2</v>
      </c>
    </row>
    <row r="8371" spans="7:8" x14ac:dyDescent="0.3">
      <c r="G8371" s="35">
        <v>8369</v>
      </c>
      <c r="H8371" s="239">
        <f t="shared" ca="1" si="143"/>
        <v>-5.0660976880170405E-2</v>
      </c>
    </row>
    <row r="8372" spans="7:8" x14ac:dyDescent="0.3">
      <c r="G8372" s="35">
        <v>8370</v>
      </c>
      <c r="H8372" s="239">
        <f t="shared" ca="1" si="143"/>
        <v>-1.5576422338816839E-2</v>
      </c>
    </row>
    <row r="8373" spans="7:8" x14ac:dyDescent="0.3">
      <c r="G8373" s="35">
        <v>8371</v>
      </c>
      <c r="H8373" s="239">
        <f t="shared" ca="1" si="143"/>
        <v>1.9620866002329946E-2</v>
      </c>
    </row>
    <row r="8374" spans="7:8" x14ac:dyDescent="0.3">
      <c r="G8374" s="35">
        <v>8372</v>
      </c>
      <c r="H8374" s="239">
        <f t="shared" ca="1" si="143"/>
        <v>-1.8850184606401924E-2</v>
      </c>
    </row>
    <row r="8375" spans="7:8" x14ac:dyDescent="0.3">
      <c r="G8375" s="35">
        <v>8373</v>
      </c>
      <c r="H8375" s="239">
        <f t="shared" ca="1" si="143"/>
        <v>-8.5053391761545048E-3</v>
      </c>
    </row>
    <row r="8376" spans="7:8" x14ac:dyDescent="0.3">
      <c r="G8376" s="35">
        <v>8374</v>
      </c>
      <c r="H8376" s="239">
        <f t="shared" ca="1" si="143"/>
        <v>3.5764707649239433E-2</v>
      </c>
    </row>
    <row r="8377" spans="7:8" x14ac:dyDescent="0.3">
      <c r="G8377" s="35">
        <v>8375</v>
      </c>
      <c r="H8377" s="239">
        <f t="shared" ca="1" si="143"/>
        <v>5.5262153706365095E-3</v>
      </c>
    </row>
    <row r="8378" spans="7:8" x14ac:dyDescent="0.3">
      <c r="G8378" s="35">
        <v>8376</v>
      </c>
      <c r="H8378" s="239">
        <f t="shared" ca="1" si="143"/>
        <v>1.3492906638440005E-2</v>
      </c>
    </row>
    <row r="8379" spans="7:8" x14ac:dyDescent="0.3">
      <c r="G8379" s="35">
        <v>8377</v>
      </c>
      <c r="H8379" s="239">
        <f t="shared" ca="1" si="143"/>
        <v>4.0360995511205963E-2</v>
      </c>
    </row>
    <row r="8380" spans="7:8" x14ac:dyDescent="0.3">
      <c r="G8380" s="35">
        <v>8378</v>
      </c>
      <c r="H8380" s="239">
        <f t="shared" ca="1" si="143"/>
        <v>3.8644105030957825E-2</v>
      </c>
    </row>
    <row r="8381" spans="7:8" x14ac:dyDescent="0.3">
      <c r="G8381" s="35">
        <v>8379</v>
      </c>
      <c r="H8381" s="239">
        <f t="shared" ca="1" si="143"/>
        <v>3.5604512031743606E-2</v>
      </c>
    </row>
    <row r="8382" spans="7:8" x14ac:dyDescent="0.3">
      <c r="G8382" s="35">
        <v>8380</v>
      </c>
      <c r="H8382" s="239">
        <f t="shared" ca="1" si="143"/>
        <v>1.5662269201215134E-2</v>
      </c>
    </row>
    <row r="8383" spans="7:8" x14ac:dyDescent="0.3">
      <c r="G8383" s="35">
        <v>8381</v>
      </c>
      <c r="H8383" s="239">
        <f t="shared" ca="1" si="143"/>
        <v>6.4133686354273115E-3</v>
      </c>
    </row>
    <row r="8384" spans="7:8" x14ac:dyDescent="0.3">
      <c r="G8384" s="35">
        <v>8382</v>
      </c>
      <c r="H8384" s="239">
        <f t="shared" ca="1" si="143"/>
        <v>-4.3799063037382589E-2</v>
      </c>
    </row>
    <row r="8385" spans="7:8" x14ac:dyDescent="0.3">
      <c r="G8385" s="35">
        <v>8383</v>
      </c>
      <c r="H8385" s="239">
        <f t="shared" ca="1" si="143"/>
        <v>-5.9185701093067013E-2</v>
      </c>
    </row>
    <row r="8386" spans="7:8" x14ac:dyDescent="0.3">
      <c r="G8386" s="35">
        <v>8384</v>
      </c>
      <c r="H8386" s="239">
        <f t="shared" ca="1" si="143"/>
        <v>-4.7749317936799218E-3</v>
      </c>
    </row>
    <row r="8387" spans="7:8" x14ac:dyDescent="0.3">
      <c r="G8387" s="35">
        <v>8385</v>
      </c>
      <c r="H8387" s="239">
        <f t="shared" ca="1" si="143"/>
        <v>5.8884869542219588E-2</v>
      </c>
    </row>
    <row r="8388" spans="7:8" x14ac:dyDescent="0.3">
      <c r="G8388" s="35">
        <v>8386</v>
      </c>
      <c r="H8388" s="239">
        <f t="shared" ref="H8388:H8451" ca="1" si="144">_xlfn.NORM.INV(RAND(),N$5,N$6)</f>
        <v>-6.4458391806527779E-2</v>
      </c>
    </row>
    <row r="8389" spans="7:8" x14ac:dyDescent="0.3">
      <c r="G8389" s="35">
        <v>8387</v>
      </c>
      <c r="H8389" s="239">
        <f t="shared" ca="1" si="144"/>
        <v>-2.8100319431391876E-2</v>
      </c>
    </row>
    <row r="8390" spans="7:8" x14ac:dyDescent="0.3">
      <c r="G8390" s="35">
        <v>8388</v>
      </c>
      <c r="H8390" s="239">
        <f t="shared" ca="1" si="144"/>
        <v>-2.4593957087365462E-2</v>
      </c>
    </row>
    <row r="8391" spans="7:8" x14ac:dyDescent="0.3">
      <c r="G8391" s="35">
        <v>8389</v>
      </c>
      <c r="H8391" s="239">
        <f t="shared" ca="1" si="144"/>
        <v>-1.539415259916179E-3</v>
      </c>
    </row>
    <row r="8392" spans="7:8" x14ac:dyDescent="0.3">
      <c r="G8392" s="35">
        <v>8390</v>
      </c>
      <c r="H8392" s="239">
        <f t="shared" ca="1" si="144"/>
        <v>5.0487497037225923E-2</v>
      </c>
    </row>
    <row r="8393" spans="7:8" x14ac:dyDescent="0.3">
      <c r="G8393" s="35">
        <v>8391</v>
      </c>
      <c r="H8393" s="239">
        <f t="shared" ca="1" si="144"/>
        <v>3.8270391473258572E-2</v>
      </c>
    </row>
    <row r="8394" spans="7:8" x14ac:dyDescent="0.3">
      <c r="G8394" s="35">
        <v>8392</v>
      </c>
      <c r="H8394" s="239">
        <f t="shared" ca="1" si="144"/>
        <v>1.5614499655935841E-2</v>
      </c>
    </row>
    <row r="8395" spans="7:8" x14ac:dyDescent="0.3">
      <c r="G8395" s="35">
        <v>8393</v>
      </c>
      <c r="H8395" s="239">
        <f t="shared" ca="1" si="144"/>
        <v>2.0711820965495696E-2</v>
      </c>
    </row>
    <row r="8396" spans="7:8" x14ac:dyDescent="0.3">
      <c r="G8396" s="35">
        <v>8394</v>
      </c>
      <c r="H8396" s="239">
        <f t="shared" ca="1" si="144"/>
        <v>-4.4953242540930242E-2</v>
      </c>
    </row>
    <row r="8397" spans="7:8" x14ac:dyDescent="0.3">
      <c r="G8397" s="35">
        <v>8395</v>
      </c>
      <c r="H8397" s="239">
        <f t="shared" ca="1" si="144"/>
        <v>-2.9564389119162513E-2</v>
      </c>
    </row>
    <row r="8398" spans="7:8" x14ac:dyDescent="0.3">
      <c r="G8398" s="35">
        <v>8396</v>
      </c>
      <c r="H8398" s="239">
        <f t="shared" ca="1" si="144"/>
        <v>-3.0475951728125703E-2</v>
      </c>
    </row>
    <row r="8399" spans="7:8" x14ac:dyDescent="0.3">
      <c r="G8399" s="35">
        <v>8397</v>
      </c>
      <c r="H8399" s="239">
        <f t="shared" ca="1" si="144"/>
        <v>-1.8460977500109457E-2</v>
      </c>
    </row>
    <row r="8400" spans="7:8" x14ac:dyDescent="0.3">
      <c r="G8400" s="35">
        <v>8398</v>
      </c>
      <c r="H8400" s="239">
        <f t="shared" ca="1" si="144"/>
        <v>-3.701163227024195E-2</v>
      </c>
    </row>
    <row r="8401" spans="7:8" x14ac:dyDescent="0.3">
      <c r="G8401" s="35">
        <v>8399</v>
      </c>
      <c r="H8401" s="239">
        <f t="shared" ca="1" si="144"/>
        <v>4.7052171575868086E-2</v>
      </c>
    </row>
    <row r="8402" spans="7:8" x14ac:dyDescent="0.3">
      <c r="G8402" s="35">
        <v>8400</v>
      </c>
      <c r="H8402" s="239">
        <f t="shared" ca="1" si="144"/>
        <v>3.9724934872505765E-2</v>
      </c>
    </row>
    <row r="8403" spans="7:8" x14ac:dyDescent="0.3">
      <c r="G8403" s="35">
        <v>8401</v>
      </c>
      <c r="H8403" s="239">
        <f t="shared" ca="1" si="144"/>
        <v>6.8258198090452568E-2</v>
      </c>
    </row>
    <row r="8404" spans="7:8" x14ac:dyDescent="0.3">
      <c r="G8404" s="35">
        <v>8402</v>
      </c>
      <c r="H8404" s="239">
        <f t="shared" ca="1" si="144"/>
        <v>-3.3362200567539815E-2</v>
      </c>
    </row>
    <row r="8405" spans="7:8" x14ac:dyDescent="0.3">
      <c r="G8405" s="35">
        <v>8403</v>
      </c>
      <c r="H8405" s="239">
        <f t="shared" ca="1" si="144"/>
        <v>-1.8579430246321591E-3</v>
      </c>
    </row>
    <row r="8406" spans="7:8" x14ac:dyDescent="0.3">
      <c r="G8406" s="35">
        <v>8404</v>
      </c>
      <c r="H8406" s="239">
        <f t="shared" ca="1" si="144"/>
        <v>1.9818288947530327E-3</v>
      </c>
    </row>
    <row r="8407" spans="7:8" x14ac:dyDescent="0.3">
      <c r="G8407" s="35">
        <v>8405</v>
      </c>
      <c r="H8407" s="239">
        <f t="shared" ca="1" si="144"/>
        <v>-4.7556673937485631E-2</v>
      </c>
    </row>
    <row r="8408" spans="7:8" x14ac:dyDescent="0.3">
      <c r="G8408" s="35">
        <v>8406</v>
      </c>
      <c r="H8408" s="239">
        <f t="shared" ca="1" si="144"/>
        <v>-8.5302570554049745E-2</v>
      </c>
    </row>
    <row r="8409" spans="7:8" x14ac:dyDescent="0.3">
      <c r="G8409" s="35">
        <v>8407</v>
      </c>
      <c r="H8409" s="239">
        <f t="shared" ca="1" si="144"/>
        <v>-1.0166560349003647E-2</v>
      </c>
    </row>
    <row r="8410" spans="7:8" x14ac:dyDescent="0.3">
      <c r="G8410" s="35">
        <v>8408</v>
      </c>
      <c r="H8410" s="239">
        <f t="shared" ca="1" si="144"/>
        <v>-2.3426866256243881E-2</v>
      </c>
    </row>
    <row r="8411" spans="7:8" x14ac:dyDescent="0.3">
      <c r="G8411" s="35">
        <v>8409</v>
      </c>
      <c r="H8411" s="239">
        <f t="shared" ca="1" si="144"/>
        <v>7.8974232398853587E-3</v>
      </c>
    </row>
    <row r="8412" spans="7:8" x14ac:dyDescent="0.3">
      <c r="G8412" s="35">
        <v>8410</v>
      </c>
      <c r="H8412" s="239">
        <f t="shared" ca="1" si="144"/>
        <v>4.9165643119456637E-3</v>
      </c>
    </row>
    <row r="8413" spans="7:8" x14ac:dyDescent="0.3">
      <c r="G8413" s="35">
        <v>8411</v>
      </c>
      <c r="H8413" s="239">
        <f t="shared" ca="1" si="144"/>
        <v>2.6698917737272555E-2</v>
      </c>
    </row>
    <row r="8414" spans="7:8" x14ac:dyDescent="0.3">
      <c r="G8414" s="35">
        <v>8412</v>
      </c>
      <c r="H8414" s="239">
        <f t="shared" ca="1" si="144"/>
        <v>-2.5761601010097709E-2</v>
      </c>
    </row>
    <row r="8415" spans="7:8" x14ac:dyDescent="0.3">
      <c r="G8415" s="35">
        <v>8413</v>
      </c>
      <c r="H8415" s="239">
        <f t="shared" ca="1" si="144"/>
        <v>1.1581866502445706E-2</v>
      </c>
    </row>
    <row r="8416" spans="7:8" x14ac:dyDescent="0.3">
      <c r="G8416" s="35">
        <v>8414</v>
      </c>
      <c r="H8416" s="239">
        <f t="shared" ca="1" si="144"/>
        <v>-2.3588848941431272E-2</v>
      </c>
    </row>
    <row r="8417" spans="7:8" x14ac:dyDescent="0.3">
      <c r="G8417" s="35">
        <v>8415</v>
      </c>
      <c r="H8417" s="239">
        <f t="shared" ca="1" si="144"/>
        <v>-2.0740939141657964E-3</v>
      </c>
    </row>
    <row r="8418" spans="7:8" x14ac:dyDescent="0.3">
      <c r="G8418" s="35">
        <v>8416</v>
      </c>
      <c r="H8418" s="239">
        <f t="shared" ca="1" si="144"/>
        <v>3.4741569146282763E-3</v>
      </c>
    </row>
    <row r="8419" spans="7:8" x14ac:dyDescent="0.3">
      <c r="G8419" s="35">
        <v>8417</v>
      </c>
      <c r="H8419" s="239">
        <f t="shared" ca="1" si="144"/>
        <v>-2.4856875382158448E-2</v>
      </c>
    </row>
    <row r="8420" spans="7:8" x14ac:dyDescent="0.3">
      <c r="G8420" s="35">
        <v>8418</v>
      </c>
      <c r="H8420" s="239">
        <f t="shared" ca="1" si="144"/>
        <v>6.0070222194229424E-2</v>
      </c>
    </row>
    <row r="8421" spans="7:8" x14ac:dyDescent="0.3">
      <c r="G8421" s="35">
        <v>8419</v>
      </c>
      <c r="H8421" s="239">
        <f t="shared" ca="1" si="144"/>
        <v>-3.8095500234616622E-2</v>
      </c>
    </row>
    <row r="8422" spans="7:8" x14ac:dyDescent="0.3">
      <c r="G8422" s="35">
        <v>8420</v>
      </c>
      <c r="H8422" s="239">
        <f t="shared" ca="1" si="144"/>
        <v>-4.6292880999998419E-2</v>
      </c>
    </row>
    <row r="8423" spans="7:8" x14ac:dyDescent="0.3">
      <c r="G8423" s="35">
        <v>8421</v>
      </c>
      <c r="H8423" s="239">
        <f t="shared" ca="1" si="144"/>
        <v>1.3231177286601725E-2</v>
      </c>
    </row>
    <row r="8424" spans="7:8" x14ac:dyDescent="0.3">
      <c r="G8424" s="35">
        <v>8422</v>
      </c>
      <c r="H8424" s="239">
        <f t="shared" ca="1" si="144"/>
        <v>-1.3606401710746219E-2</v>
      </c>
    </row>
    <row r="8425" spans="7:8" x14ac:dyDescent="0.3">
      <c r="G8425" s="35">
        <v>8423</v>
      </c>
      <c r="H8425" s="239">
        <f t="shared" ca="1" si="144"/>
        <v>-2.7000393484711317E-2</v>
      </c>
    </row>
    <row r="8426" spans="7:8" x14ac:dyDescent="0.3">
      <c r="G8426" s="35">
        <v>8424</v>
      </c>
      <c r="H8426" s="239">
        <f t="shared" ca="1" si="144"/>
        <v>-4.0046042750791974E-2</v>
      </c>
    </row>
    <row r="8427" spans="7:8" x14ac:dyDescent="0.3">
      <c r="G8427" s="35">
        <v>8425</v>
      </c>
      <c r="H8427" s="239">
        <f t="shared" ca="1" si="144"/>
        <v>-5.1990473546801259E-2</v>
      </c>
    </row>
    <row r="8428" spans="7:8" x14ac:dyDescent="0.3">
      <c r="G8428" s="35">
        <v>8426</v>
      </c>
      <c r="H8428" s="239">
        <f t="shared" ca="1" si="144"/>
        <v>4.1745449277645855E-2</v>
      </c>
    </row>
    <row r="8429" spans="7:8" x14ac:dyDescent="0.3">
      <c r="G8429" s="35">
        <v>8427</v>
      </c>
      <c r="H8429" s="239">
        <f t="shared" ca="1" si="144"/>
        <v>4.165156129510407E-2</v>
      </c>
    </row>
    <row r="8430" spans="7:8" x14ac:dyDescent="0.3">
      <c r="G8430" s="35">
        <v>8428</v>
      </c>
      <c r="H8430" s="239">
        <f t="shared" ca="1" si="144"/>
        <v>-2.259351675392852E-3</v>
      </c>
    </row>
    <row r="8431" spans="7:8" x14ac:dyDescent="0.3">
      <c r="G8431" s="35">
        <v>8429</v>
      </c>
      <c r="H8431" s="239">
        <f t="shared" ca="1" si="144"/>
        <v>1.3315804231947653E-2</v>
      </c>
    </row>
    <row r="8432" spans="7:8" x14ac:dyDescent="0.3">
      <c r="G8432" s="35">
        <v>8430</v>
      </c>
      <c r="H8432" s="239">
        <f t="shared" ca="1" si="144"/>
        <v>-6.0807151037934101E-3</v>
      </c>
    </row>
    <row r="8433" spans="7:8" x14ac:dyDescent="0.3">
      <c r="G8433" s="35">
        <v>8431</v>
      </c>
      <c r="H8433" s="239">
        <f t="shared" ca="1" si="144"/>
        <v>1.1661288892909204E-3</v>
      </c>
    </row>
    <row r="8434" spans="7:8" x14ac:dyDescent="0.3">
      <c r="G8434" s="35">
        <v>8432</v>
      </c>
      <c r="H8434" s="239">
        <f t="shared" ca="1" si="144"/>
        <v>3.1497495676641826E-2</v>
      </c>
    </row>
    <row r="8435" spans="7:8" x14ac:dyDescent="0.3">
      <c r="G8435" s="35">
        <v>8433</v>
      </c>
      <c r="H8435" s="239">
        <f t="shared" ca="1" si="144"/>
        <v>5.6381124320369095E-3</v>
      </c>
    </row>
    <row r="8436" spans="7:8" x14ac:dyDescent="0.3">
      <c r="G8436" s="35">
        <v>8434</v>
      </c>
      <c r="H8436" s="239">
        <f t="shared" ca="1" si="144"/>
        <v>3.003343987642712E-2</v>
      </c>
    </row>
    <row r="8437" spans="7:8" x14ac:dyDescent="0.3">
      <c r="G8437" s="35">
        <v>8435</v>
      </c>
      <c r="H8437" s="239">
        <f t="shared" ca="1" si="144"/>
        <v>-7.8291211182353077E-2</v>
      </c>
    </row>
    <row r="8438" spans="7:8" x14ac:dyDescent="0.3">
      <c r="G8438" s="35">
        <v>8436</v>
      </c>
      <c r="H8438" s="239">
        <f t="shared" ca="1" si="144"/>
        <v>4.5689164276605174E-2</v>
      </c>
    </row>
    <row r="8439" spans="7:8" x14ac:dyDescent="0.3">
      <c r="G8439" s="35">
        <v>8437</v>
      </c>
      <c r="H8439" s="239">
        <f t="shared" ca="1" si="144"/>
        <v>5.5895663067780472E-3</v>
      </c>
    </row>
    <row r="8440" spans="7:8" x14ac:dyDescent="0.3">
      <c r="G8440" s="35">
        <v>8438</v>
      </c>
      <c r="H8440" s="239">
        <f t="shared" ca="1" si="144"/>
        <v>-8.9857301663852057E-2</v>
      </c>
    </row>
    <row r="8441" spans="7:8" x14ac:dyDescent="0.3">
      <c r="G8441" s="35">
        <v>8439</v>
      </c>
      <c r="H8441" s="239">
        <f t="shared" ca="1" si="144"/>
        <v>-2.5439958944243942E-2</v>
      </c>
    </row>
    <row r="8442" spans="7:8" x14ac:dyDescent="0.3">
      <c r="G8442" s="35">
        <v>8440</v>
      </c>
      <c r="H8442" s="239">
        <f t="shared" ca="1" si="144"/>
        <v>-4.4327335758460727E-2</v>
      </c>
    </row>
    <row r="8443" spans="7:8" x14ac:dyDescent="0.3">
      <c r="G8443" s="35">
        <v>8441</v>
      </c>
      <c r="H8443" s="239">
        <f t="shared" ca="1" si="144"/>
        <v>-2.4368315590366695E-2</v>
      </c>
    </row>
    <row r="8444" spans="7:8" x14ac:dyDescent="0.3">
      <c r="G8444" s="35">
        <v>8442</v>
      </c>
      <c r="H8444" s="239">
        <f t="shared" ca="1" si="144"/>
        <v>-4.9374739060228788E-2</v>
      </c>
    </row>
    <row r="8445" spans="7:8" x14ac:dyDescent="0.3">
      <c r="G8445" s="35">
        <v>8443</v>
      </c>
      <c r="H8445" s="239">
        <f t="shared" ca="1" si="144"/>
        <v>3.7345898384086765E-2</v>
      </c>
    </row>
    <row r="8446" spans="7:8" x14ac:dyDescent="0.3">
      <c r="G8446" s="35">
        <v>8444</v>
      </c>
      <c r="H8446" s="239">
        <f t="shared" ca="1" si="144"/>
        <v>6.1401787281121535E-3</v>
      </c>
    </row>
    <row r="8447" spans="7:8" x14ac:dyDescent="0.3">
      <c r="G8447" s="35">
        <v>8445</v>
      </c>
      <c r="H8447" s="239">
        <f t="shared" ca="1" si="144"/>
        <v>-8.9270399283228191E-3</v>
      </c>
    </row>
    <row r="8448" spans="7:8" x14ac:dyDescent="0.3">
      <c r="G8448" s="35">
        <v>8446</v>
      </c>
      <c r="H8448" s="239">
        <f t="shared" ca="1" si="144"/>
        <v>1.3369240339783935E-2</v>
      </c>
    </row>
    <row r="8449" spans="7:8" x14ac:dyDescent="0.3">
      <c r="G8449" s="35">
        <v>8447</v>
      </c>
      <c r="H8449" s="239">
        <f t="shared" ca="1" si="144"/>
        <v>-1.6616283555376424E-2</v>
      </c>
    </row>
    <row r="8450" spans="7:8" x14ac:dyDescent="0.3">
      <c r="G8450" s="35">
        <v>8448</v>
      </c>
      <c r="H8450" s="239">
        <f t="shared" ca="1" si="144"/>
        <v>-8.5955235995020945E-3</v>
      </c>
    </row>
    <row r="8451" spans="7:8" x14ac:dyDescent="0.3">
      <c r="G8451" s="35">
        <v>8449</v>
      </c>
      <c r="H8451" s="239">
        <f t="shared" ca="1" si="144"/>
        <v>5.5492477255589957E-2</v>
      </c>
    </row>
    <row r="8452" spans="7:8" x14ac:dyDescent="0.3">
      <c r="G8452" s="35">
        <v>8450</v>
      </c>
      <c r="H8452" s="239">
        <f t="shared" ref="H8452:H8515" ca="1" si="145">_xlfn.NORM.INV(RAND(),N$5,N$6)</f>
        <v>1.7299837155562967E-2</v>
      </c>
    </row>
    <row r="8453" spans="7:8" x14ac:dyDescent="0.3">
      <c r="G8453" s="35">
        <v>8451</v>
      </c>
      <c r="H8453" s="239">
        <f t="shared" ca="1" si="145"/>
        <v>-2.8978552351080072E-2</v>
      </c>
    </row>
    <row r="8454" spans="7:8" x14ac:dyDescent="0.3">
      <c r="G8454" s="35">
        <v>8452</v>
      </c>
      <c r="H8454" s="239">
        <f t="shared" ca="1" si="145"/>
        <v>-3.7703877890389807E-2</v>
      </c>
    </row>
    <row r="8455" spans="7:8" x14ac:dyDescent="0.3">
      <c r="G8455" s="35">
        <v>8453</v>
      </c>
      <c r="H8455" s="239">
        <f t="shared" ca="1" si="145"/>
        <v>1.8967437103590588E-2</v>
      </c>
    </row>
    <row r="8456" spans="7:8" x14ac:dyDescent="0.3">
      <c r="G8456" s="35">
        <v>8454</v>
      </c>
      <c r="H8456" s="239">
        <f t="shared" ca="1" si="145"/>
        <v>-7.0154556314266413E-3</v>
      </c>
    </row>
    <row r="8457" spans="7:8" x14ac:dyDescent="0.3">
      <c r="G8457" s="35">
        <v>8455</v>
      </c>
      <c r="H8457" s="239">
        <f t="shared" ca="1" si="145"/>
        <v>-2.0490506573835627E-2</v>
      </c>
    </row>
    <row r="8458" spans="7:8" x14ac:dyDescent="0.3">
      <c r="G8458" s="35">
        <v>8456</v>
      </c>
      <c r="H8458" s="239">
        <f t="shared" ca="1" si="145"/>
        <v>2.9133164449706286E-2</v>
      </c>
    </row>
    <row r="8459" spans="7:8" x14ac:dyDescent="0.3">
      <c r="G8459" s="35">
        <v>8457</v>
      </c>
      <c r="H8459" s="239">
        <f t="shared" ca="1" si="145"/>
        <v>1.0863425034709086E-2</v>
      </c>
    </row>
    <row r="8460" spans="7:8" x14ac:dyDescent="0.3">
      <c r="G8460" s="35">
        <v>8458</v>
      </c>
      <c r="H8460" s="239">
        <f t="shared" ca="1" si="145"/>
        <v>5.5277283164422007E-2</v>
      </c>
    </row>
    <row r="8461" spans="7:8" x14ac:dyDescent="0.3">
      <c r="G8461" s="35">
        <v>8459</v>
      </c>
      <c r="H8461" s="239">
        <f t="shared" ca="1" si="145"/>
        <v>1.0029287499294562E-2</v>
      </c>
    </row>
    <row r="8462" spans="7:8" x14ac:dyDescent="0.3">
      <c r="G8462" s="35">
        <v>8460</v>
      </c>
      <c r="H8462" s="239">
        <f t="shared" ca="1" si="145"/>
        <v>-2.9841787656130742E-2</v>
      </c>
    </row>
    <row r="8463" spans="7:8" x14ac:dyDescent="0.3">
      <c r="G8463" s="35">
        <v>8461</v>
      </c>
      <c r="H8463" s="239">
        <f t="shared" ca="1" si="145"/>
        <v>8.8019948763141051E-3</v>
      </c>
    </row>
    <row r="8464" spans="7:8" x14ac:dyDescent="0.3">
      <c r="G8464" s="35">
        <v>8462</v>
      </c>
      <c r="H8464" s="239">
        <f t="shared" ca="1" si="145"/>
        <v>8.8389650107069152E-3</v>
      </c>
    </row>
    <row r="8465" spans="7:8" x14ac:dyDescent="0.3">
      <c r="G8465" s="35">
        <v>8463</v>
      </c>
      <c r="H8465" s="239">
        <f t="shared" ca="1" si="145"/>
        <v>9.765790657183665E-3</v>
      </c>
    </row>
    <row r="8466" spans="7:8" x14ac:dyDescent="0.3">
      <c r="G8466" s="35">
        <v>8464</v>
      </c>
      <c r="H8466" s="239">
        <f t="shared" ca="1" si="145"/>
        <v>7.7127499481306847E-3</v>
      </c>
    </row>
    <row r="8467" spans="7:8" x14ac:dyDescent="0.3">
      <c r="G8467" s="35">
        <v>8465</v>
      </c>
      <c r="H8467" s="239">
        <f t="shared" ca="1" si="145"/>
        <v>-2.7010422074731425E-2</v>
      </c>
    </row>
    <row r="8468" spans="7:8" x14ac:dyDescent="0.3">
      <c r="G8468" s="35">
        <v>8466</v>
      </c>
      <c r="H8468" s="239">
        <f t="shared" ca="1" si="145"/>
        <v>-4.477086949592173E-3</v>
      </c>
    </row>
    <row r="8469" spans="7:8" x14ac:dyDescent="0.3">
      <c r="G8469" s="35">
        <v>8467</v>
      </c>
      <c r="H8469" s="239">
        <f t="shared" ca="1" si="145"/>
        <v>4.8670740588707434E-4</v>
      </c>
    </row>
    <row r="8470" spans="7:8" x14ac:dyDescent="0.3">
      <c r="G8470" s="35">
        <v>8468</v>
      </c>
      <c r="H8470" s="239">
        <f t="shared" ca="1" si="145"/>
        <v>2.3087425689579513E-2</v>
      </c>
    </row>
    <row r="8471" spans="7:8" x14ac:dyDescent="0.3">
      <c r="G8471" s="35">
        <v>8469</v>
      </c>
      <c r="H8471" s="239">
        <f t="shared" ca="1" si="145"/>
        <v>7.7999900633496141E-2</v>
      </c>
    </row>
    <row r="8472" spans="7:8" x14ac:dyDescent="0.3">
      <c r="G8472" s="35">
        <v>8470</v>
      </c>
      <c r="H8472" s="239">
        <f t="shared" ca="1" si="145"/>
        <v>-3.712403088808363E-2</v>
      </c>
    </row>
    <row r="8473" spans="7:8" x14ac:dyDescent="0.3">
      <c r="G8473" s="35">
        <v>8471</v>
      </c>
      <c r="H8473" s="239">
        <f t="shared" ca="1" si="145"/>
        <v>2.6478032912220693E-2</v>
      </c>
    </row>
    <row r="8474" spans="7:8" x14ac:dyDescent="0.3">
      <c r="G8474" s="35">
        <v>8472</v>
      </c>
      <c r="H8474" s="239">
        <f t="shared" ca="1" si="145"/>
        <v>-2.7526340767465216E-2</v>
      </c>
    </row>
    <row r="8475" spans="7:8" x14ac:dyDescent="0.3">
      <c r="G8475" s="35">
        <v>8473</v>
      </c>
      <c r="H8475" s="239">
        <f t="shared" ca="1" si="145"/>
        <v>1.8875345636021022E-2</v>
      </c>
    </row>
    <row r="8476" spans="7:8" x14ac:dyDescent="0.3">
      <c r="G8476" s="35">
        <v>8474</v>
      </c>
      <c r="H8476" s="239">
        <f t="shared" ca="1" si="145"/>
        <v>-8.8557363384903914E-3</v>
      </c>
    </row>
    <row r="8477" spans="7:8" x14ac:dyDescent="0.3">
      <c r="G8477" s="35">
        <v>8475</v>
      </c>
      <c r="H8477" s="239">
        <f t="shared" ca="1" si="145"/>
        <v>2.9031850597547277E-2</v>
      </c>
    </row>
    <row r="8478" spans="7:8" x14ac:dyDescent="0.3">
      <c r="G8478" s="35">
        <v>8476</v>
      </c>
      <c r="H8478" s="239">
        <f t="shared" ca="1" si="145"/>
        <v>1.2437529958243543E-2</v>
      </c>
    </row>
    <row r="8479" spans="7:8" x14ac:dyDescent="0.3">
      <c r="G8479" s="35">
        <v>8477</v>
      </c>
      <c r="H8479" s="239">
        <f t="shared" ca="1" si="145"/>
        <v>8.0233107621276514E-2</v>
      </c>
    </row>
    <row r="8480" spans="7:8" x14ac:dyDescent="0.3">
      <c r="G8480" s="35">
        <v>8478</v>
      </c>
      <c r="H8480" s="239">
        <f t="shared" ca="1" si="145"/>
        <v>4.1328536637879214E-2</v>
      </c>
    </row>
    <row r="8481" spans="7:8" x14ac:dyDescent="0.3">
      <c r="G8481" s="35">
        <v>8479</v>
      </c>
      <c r="H8481" s="239">
        <f t="shared" ca="1" si="145"/>
        <v>5.156767932295668E-2</v>
      </c>
    </row>
    <row r="8482" spans="7:8" x14ac:dyDescent="0.3">
      <c r="G8482" s="35">
        <v>8480</v>
      </c>
      <c r="H8482" s="239">
        <f t="shared" ca="1" si="145"/>
        <v>-4.8063482735075935E-3</v>
      </c>
    </row>
    <row r="8483" spans="7:8" x14ac:dyDescent="0.3">
      <c r="G8483" s="35">
        <v>8481</v>
      </c>
      <c r="H8483" s="239">
        <f t="shared" ca="1" si="145"/>
        <v>-2.8250813236542487E-2</v>
      </c>
    </row>
    <row r="8484" spans="7:8" x14ac:dyDescent="0.3">
      <c r="G8484" s="35">
        <v>8482</v>
      </c>
      <c r="H8484" s="239">
        <f t="shared" ca="1" si="145"/>
        <v>1.8266301440690257E-2</v>
      </c>
    </row>
    <row r="8485" spans="7:8" x14ac:dyDescent="0.3">
      <c r="G8485" s="35">
        <v>8483</v>
      </c>
      <c r="H8485" s="239">
        <f t="shared" ca="1" si="145"/>
        <v>-1.8641102318717913E-2</v>
      </c>
    </row>
    <row r="8486" spans="7:8" x14ac:dyDescent="0.3">
      <c r="G8486" s="35">
        <v>8484</v>
      </c>
      <c r="H8486" s="239">
        <f t="shared" ca="1" si="145"/>
        <v>-4.9835884021889161E-2</v>
      </c>
    </row>
    <row r="8487" spans="7:8" x14ac:dyDescent="0.3">
      <c r="G8487" s="35">
        <v>8485</v>
      </c>
      <c r="H8487" s="239">
        <f t="shared" ca="1" si="145"/>
        <v>-8.1398443284570014E-3</v>
      </c>
    </row>
    <row r="8488" spans="7:8" x14ac:dyDescent="0.3">
      <c r="G8488" s="35">
        <v>8486</v>
      </c>
      <c r="H8488" s="239">
        <f t="shared" ca="1" si="145"/>
        <v>7.7506444964935708E-2</v>
      </c>
    </row>
    <row r="8489" spans="7:8" x14ac:dyDescent="0.3">
      <c r="G8489" s="35">
        <v>8487</v>
      </c>
      <c r="H8489" s="239">
        <f t="shared" ca="1" si="145"/>
        <v>-4.6138216052147442E-2</v>
      </c>
    </row>
    <row r="8490" spans="7:8" x14ac:dyDescent="0.3">
      <c r="G8490" s="35">
        <v>8488</v>
      </c>
      <c r="H8490" s="239">
        <f t="shared" ca="1" si="145"/>
        <v>2.6180677256084823E-2</v>
      </c>
    </row>
    <row r="8491" spans="7:8" x14ac:dyDescent="0.3">
      <c r="G8491" s="35">
        <v>8489</v>
      </c>
      <c r="H8491" s="239">
        <f t="shared" ca="1" si="145"/>
        <v>-3.6268459831408369E-2</v>
      </c>
    </row>
    <row r="8492" spans="7:8" x14ac:dyDescent="0.3">
      <c r="G8492" s="35">
        <v>8490</v>
      </c>
      <c r="H8492" s="239">
        <f t="shared" ca="1" si="145"/>
        <v>1.882797809971604E-2</v>
      </c>
    </row>
    <row r="8493" spans="7:8" x14ac:dyDescent="0.3">
      <c r="G8493" s="35">
        <v>8491</v>
      </c>
      <c r="H8493" s="239">
        <f t="shared" ca="1" si="145"/>
        <v>-5.4362619488180792E-3</v>
      </c>
    </row>
    <row r="8494" spans="7:8" x14ac:dyDescent="0.3">
      <c r="G8494" s="35">
        <v>8492</v>
      </c>
      <c r="H8494" s="239">
        <f t="shared" ca="1" si="145"/>
        <v>-1.1542544125601416E-2</v>
      </c>
    </row>
    <row r="8495" spans="7:8" x14ac:dyDescent="0.3">
      <c r="G8495" s="35">
        <v>8493</v>
      </c>
      <c r="H8495" s="239">
        <f t="shared" ca="1" si="145"/>
        <v>-1.0428751922221754E-2</v>
      </c>
    </row>
    <row r="8496" spans="7:8" x14ac:dyDescent="0.3">
      <c r="G8496" s="35">
        <v>8494</v>
      </c>
      <c r="H8496" s="239">
        <f t="shared" ca="1" si="145"/>
        <v>4.3997722437011742E-2</v>
      </c>
    </row>
    <row r="8497" spans="7:8" x14ac:dyDescent="0.3">
      <c r="G8497" s="35">
        <v>8495</v>
      </c>
      <c r="H8497" s="239">
        <f t="shared" ca="1" si="145"/>
        <v>-2.9248397127768213E-3</v>
      </c>
    </row>
    <row r="8498" spans="7:8" x14ac:dyDescent="0.3">
      <c r="G8498" s="35">
        <v>8496</v>
      </c>
      <c r="H8498" s="239">
        <f t="shared" ca="1" si="145"/>
        <v>1.7447790717203083E-2</v>
      </c>
    </row>
    <row r="8499" spans="7:8" x14ac:dyDescent="0.3">
      <c r="G8499" s="35">
        <v>8497</v>
      </c>
      <c r="H8499" s="239">
        <f t="shared" ca="1" si="145"/>
        <v>1.0138969890366809E-2</v>
      </c>
    </row>
    <row r="8500" spans="7:8" x14ac:dyDescent="0.3">
      <c r="G8500" s="35">
        <v>8498</v>
      </c>
      <c r="H8500" s="239">
        <f t="shared" ca="1" si="145"/>
        <v>-2.4542213412849938E-2</v>
      </c>
    </row>
    <row r="8501" spans="7:8" x14ac:dyDescent="0.3">
      <c r="G8501" s="35">
        <v>8499</v>
      </c>
      <c r="H8501" s="239">
        <f t="shared" ca="1" si="145"/>
        <v>3.3125178025819354E-3</v>
      </c>
    </row>
    <row r="8502" spans="7:8" x14ac:dyDescent="0.3">
      <c r="G8502" s="35">
        <v>8500</v>
      </c>
      <c r="H8502" s="239">
        <f t="shared" ca="1" si="145"/>
        <v>3.3034191968389824E-2</v>
      </c>
    </row>
    <row r="8503" spans="7:8" x14ac:dyDescent="0.3">
      <c r="G8503" s="35">
        <v>8501</v>
      </c>
      <c r="H8503" s="239">
        <f t="shared" ca="1" si="145"/>
        <v>1.4686117000327546E-2</v>
      </c>
    </row>
    <row r="8504" spans="7:8" x14ac:dyDescent="0.3">
      <c r="G8504" s="35">
        <v>8502</v>
      </c>
      <c r="H8504" s="239">
        <f t="shared" ca="1" si="145"/>
        <v>1.1920970461885613E-2</v>
      </c>
    </row>
    <row r="8505" spans="7:8" x14ac:dyDescent="0.3">
      <c r="G8505" s="35">
        <v>8503</v>
      </c>
      <c r="H8505" s="239">
        <f t="shared" ca="1" si="145"/>
        <v>8.4710463153509399E-2</v>
      </c>
    </row>
    <row r="8506" spans="7:8" x14ac:dyDescent="0.3">
      <c r="G8506" s="35">
        <v>8504</v>
      </c>
      <c r="H8506" s="239">
        <f t="shared" ca="1" si="145"/>
        <v>-6.2663435450944138E-3</v>
      </c>
    </row>
    <row r="8507" spans="7:8" x14ac:dyDescent="0.3">
      <c r="G8507" s="35">
        <v>8505</v>
      </c>
      <c r="H8507" s="239">
        <f t="shared" ca="1" si="145"/>
        <v>2.1927635519765409E-2</v>
      </c>
    </row>
    <row r="8508" spans="7:8" x14ac:dyDescent="0.3">
      <c r="G8508" s="35">
        <v>8506</v>
      </c>
      <c r="H8508" s="239">
        <f t="shared" ca="1" si="145"/>
        <v>2.4348330340281396E-3</v>
      </c>
    </row>
    <row r="8509" spans="7:8" x14ac:dyDescent="0.3">
      <c r="G8509" s="35">
        <v>8507</v>
      </c>
      <c r="H8509" s="239">
        <f t="shared" ca="1" si="145"/>
        <v>-3.0987361169515979E-2</v>
      </c>
    </row>
    <row r="8510" spans="7:8" x14ac:dyDescent="0.3">
      <c r="G8510" s="35">
        <v>8508</v>
      </c>
      <c r="H8510" s="239">
        <f t="shared" ca="1" si="145"/>
        <v>2.3874050838507802E-2</v>
      </c>
    </row>
    <row r="8511" spans="7:8" x14ac:dyDescent="0.3">
      <c r="G8511" s="35">
        <v>8509</v>
      </c>
      <c r="H8511" s="239">
        <f t="shared" ca="1" si="145"/>
        <v>-1.7734430912647947E-5</v>
      </c>
    </row>
    <row r="8512" spans="7:8" x14ac:dyDescent="0.3">
      <c r="G8512" s="35">
        <v>8510</v>
      </c>
      <c r="H8512" s="239">
        <f t="shared" ca="1" si="145"/>
        <v>-1.5234382858725581E-2</v>
      </c>
    </row>
    <row r="8513" spans="7:8" x14ac:dyDescent="0.3">
      <c r="G8513" s="35">
        <v>8511</v>
      </c>
      <c r="H8513" s="239">
        <f t="shared" ca="1" si="145"/>
        <v>1.3596733431227172E-2</v>
      </c>
    </row>
    <row r="8514" spans="7:8" x14ac:dyDescent="0.3">
      <c r="G8514" s="35">
        <v>8512</v>
      </c>
      <c r="H8514" s="239">
        <f t="shared" ca="1" si="145"/>
        <v>1.9879444571332457E-2</v>
      </c>
    </row>
    <row r="8515" spans="7:8" x14ac:dyDescent="0.3">
      <c r="G8515" s="35">
        <v>8513</v>
      </c>
      <c r="H8515" s="239">
        <f t="shared" ca="1" si="145"/>
        <v>-9.9390845832447033E-5</v>
      </c>
    </row>
    <row r="8516" spans="7:8" x14ac:dyDescent="0.3">
      <c r="G8516" s="35">
        <v>8514</v>
      </c>
      <c r="H8516" s="239">
        <f t="shared" ref="H8516:H8579" ca="1" si="146">_xlfn.NORM.INV(RAND(),N$5,N$6)</f>
        <v>3.0963337234071173E-2</v>
      </c>
    </row>
    <row r="8517" spans="7:8" x14ac:dyDescent="0.3">
      <c r="G8517" s="35">
        <v>8515</v>
      </c>
      <c r="H8517" s="239">
        <f t="shared" ca="1" si="146"/>
        <v>2.8746040539148017E-3</v>
      </c>
    </row>
    <row r="8518" spans="7:8" x14ac:dyDescent="0.3">
      <c r="G8518" s="35">
        <v>8516</v>
      </c>
      <c r="H8518" s="239">
        <f t="shared" ca="1" si="146"/>
        <v>4.6938337747031308E-2</v>
      </c>
    </row>
    <row r="8519" spans="7:8" x14ac:dyDescent="0.3">
      <c r="G8519" s="35">
        <v>8517</v>
      </c>
      <c r="H8519" s="239">
        <f t="shared" ca="1" si="146"/>
        <v>3.1400019480594642E-3</v>
      </c>
    </row>
    <row r="8520" spans="7:8" x14ac:dyDescent="0.3">
      <c r="G8520" s="35">
        <v>8518</v>
      </c>
      <c r="H8520" s="239">
        <f t="shared" ca="1" si="146"/>
        <v>-2.3256343557981684E-2</v>
      </c>
    </row>
    <row r="8521" spans="7:8" x14ac:dyDescent="0.3">
      <c r="G8521" s="35">
        <v>8519</v>
      </c>
      <c r="H8521" s="239">
        <f t="shared" ca="1" si="146"/>
        <v>-1.5348099184844324E-2</v>
      </c>
    </row>
    <row r="8522" spans="7:8" x14ac:dyDescent="0.3">
      <c r="G8522" s="35">
        <v>8520</v>
      </c>
      <c r="H8522" s="239">
        <f t="shared" ca="1" si="146"/>
        <v>5.1651806635933321E-2</v>
      </c>
    </row>
    <row r="8523" spans="7:8" x14ac:dyDescent="0.3">
      <c r="G8523" s="35">
        <v>8521</v>
      </c>
      <c r="H8523" s="239">
        <f t="shared" ca="1" si="146"/>
        <v>1.4882904679541053E-3</v>
      </c>
    </row>
    <row r="8524" spans="7:8" x14ac:dyDescent="0.3">
      <c r="G8524" s="35">
        <v>8522</v>
      </c>
      <c r="H8524" s="239">
        <f t="shared" ca="1" si="146"/>
        <v>-3.8654600914062198E-2</v>
      </c>
    </row>
    <row r="8525" spans="7:8" x14ac:dyDescent="0.3">
      <c r="G8525" s="35">
        <v>8523</v>
      </c>
      <c r="H8525" s="239">
        <f t="shared" ca="1" si="146"/>
        <v>3.2499725335217958E-2</v>
      </c>
    </row>
    <row r="8526" spans="7:8" x14ac:dyDescent="0.3">
      <c r="G8526" s="35">
        <v>8524</v>
      </c>
      <c r="H8526" s="239">
        <f t="shared" ca="1" si="146"/>
        <v>-1.125635542152573E-2</v>
      </c>
    </row>
    <row r="8527" spans="7:8" x14ac:dyDescent="0.3">
      <c r="G8527" s="35">
        <v>8525</v>
      </c>
      <c r="H8527" s="239">
        <f t="shared" ca="1" si="146"/>
        <v>-4.1491652119998154E-2</v>
      </c>
    </row>
    <row r="8528" spans="7:8" x14ac:dyDescent="0.3">
      <c r="G8528" s="35">
        <v>8526</v>
      </c>
      <c r="H8528" s="239">
        <f t="shared" ca="1" si="146"/>
        <v>9.7193936656468846E-3</v>
      </c>
    </row>
    <row r="8529" spans="7:8" x14ac:dyDescent="0.3">
      <c r="G8529" s="35">
        <v>8527</v>
      </c>
      <c r="H8529" s="239">
        <f t="shared" ca="1" si="146"/>
        <v>7.8706240805133873E-3</v>
      </c>
    </row>
    <row r="8530" spans="7:8" x14ac:dyDescent="0.3">
      <c r="G8530" s="35">
        <v>8528</v>
      </c>
      <c r="H8530" s="239">
        <f t="shared" ca="1" si="146"/>
        <v>1.0100188807347744E-2</v>
      </c>
    </row>
    <row r="8531" spans="7:8" x14ac:dyDescent="0.3">
      <c r="G8531" s="35">
        <v>8529</v>
      </c>
      <c r="H8531" s="239">
        <f t="shared" ca="1" si="146"/>
        <v>-1.7518903498130959E-4</v>
      </c>
    </row>
    <row r="8532" spans="7:8" x14ac:dyDescent="0.3">
      <c r="G8532" s="35">
        <v>8530</v>
      </c>
      <c r="H8532" s="239">
        <f t="shared" ca="1" si="146"/>
        <v>3.5166624101491045E-2</v>
      </c>
    </row>
    <row r="8533" spans="7:8" x14ac:dyDescent="0.3">
      <c r="G8533" s="35">
        <v>8531</v>
      </c>
      <c r="H8533" s="239">
        <f t="shared" ca="1" si="146"/>
        <v>-2.0506323782547173E-2</v>
      </c>
    </row>
    <row r="8534" spans="7:8" x14ac:dyDescent="0.3">
      <c r="G8534" s="35">
        <v>8532</v>
      </c>
      <c r="H8534" s="239">
        <f t="shared" ca="1" si="146"/>
        <v>7.1257349372572999E-4</v>
      </c>
    </row>
    <row r="8535" spans="7:8" x14ac:dyDescent="0.3">
      <c r="G8535" s="35">
        <v>8533</v>
      </c>
      <c r="H8535" s="239">
        <f t="shared" ca="1" si="146"/>
        <v>-6.9941030407544763E-2</v>
      </c>
    </row>
    <row r="8536" spans="7:8" x14ac:dyDescent="0.3">
      <c r="G8536" s="35">
        <v>8534</v>
      </c>
      <c r="H8536" s="239">
        <f t="shared" ca="1" si="146"/>
        <v>4.0636491316404693E-3</v>
      </c>
    </row>
    <row r="8537" spans="7:8" x14ac:dyDescent="0.3">
      <c r="G8537" s="35">
        <v>8535</v>
      </c>
      <c r="H8537" s="239">
        <f t="shared" ca="1" si="146"/>
        <v>-3.5058155840139854E-3</v>
      </c>
    </row>
    <row r="8538" spans="7:8" x14ac:dyDescent="0.3">
      <c r="G8538" s="35">
        <v>8536</v>
      </c>
      <c r="H8538" s="239">
        <f t="shared" ca="1" si="146"/>
        <v>2.7686508361979292E-2</v>
      </c>
    </row>
    <row r="8539" spans="7:8" x14ac:dyDescent="0.3">
      <c r="G8539" s="35">
        <v>8537</v>
      </c>
      <c r="H8539" s="239">
        <f t="shared" ca="1" si="146"/>
        <v>4.0768899266489175E-2</v>
      </c>
    </row>
    <row r="8540" spans="7:8" x14ac:dyDescent="0.3">
      <c r="G8540" s="35">
        <v>8538</v>
      </c>
      <c r="H8540" s="239">
        <f t="shared" ca="1" si="146"/>
        <v>-1.013335807353621E-2</v>
      </c>
    </row>
    <row r="8541" spans="7:8" x14ac:dyDescent="0.3">
      <c r="G8541" s="35">
        <v>8539</v>
      </c>
      <c r="H8541" s="239">
        <f t="shared" ca="1" si="146"/>
        <v>-3.5097641424444298E-3</v>
      </c>
    </row>
    <row r="8542" spans="7:8" x14ac:dyDescent="0.3">
      <c r="G8542" s="35">
        <v>8540</v>
      </c>
      <c r="H8542" s="239">
        <f t="shared" ca="1" si="146"/>
        <v>-8.6670242692621732E-2</v>
      </c>
    </row>
    <row r="8543" spans="7:8" x14ac:dyDescent="0.3">
      <c r="G8543" s="35">
        <v>8541</v>
      </c>
      <c r="H8543" s="239">
        <f t="shared" ca="1" si="146"/>
        <v>-4.3992073782187224E-2</v>
      </c>
    </row>
    <row r="8544" spans="7:8" x14ac:dyDescent="0.3">
      <c r="G8544" s="35">
        <v>8542</v>
      </c>
      <c r="H8544" s="239">
        <f t="shared" ca="1" si="146"/>
        <v>6.1309571966509258E-3</v>
      </c>
    </row>
    <row r="8545" spans="7:8" x14ac:dyDescent="0.3">
      <c r="G8545" s="35">
        <v>8543</v>
      </c>
      <c r="H8545" s="239">
        <f t="shared" ca="1" si="146"/>
        <v>-1.7486644416083868E-2</v>
      </c>
    </row>
    <row r="8546" spans="7:8" x14ac:dyDescent="0.3">
      <c r="G8546" s="35">
        <v>8544</v>
      </c>
      <c r="H8546" s="239">
        <f t="shared" ca="1" si="146"/>
        <v>1.596755627315443E-2</v>
      </c>
    </row>
    <row r="8547" spans="7:8" x14ac:dyDescent="0.3">
      <c r="G8547" s="35">
        <v>8545</v>
      </c>
      <c r="H8547" s="239">
        <f t="shared" ca="1" si="146"/>
        <v>4.1550936638338622E-2</v>
      </c>
    </row>
    <row r="8548" spans="7:8" x14ac:dyDescent="0.3">
      <c r="G8548" s="35">
        <v>8546</v>
      </c>
      <c r="H8548" s="239">
        <f t="shared" ca="1" si="146"/>
        <v>-2.6120549780899803E-2</v>
      </c>
    </row>
    <row r="8549" spans="7:8" x14ac:dyDescent="0.3">
      <c r="G8549" s="35">
        <v>8547</v>
      </c>
      <c r="H8549" s="239">
        <f t="shared" ca="1" si="146"/>
        <v>7.8877122855606496E-2</v>
      </c>
    </row>
    <row r="8550" spans="7:8" x14ac:dyDescent="0.3">
      <c r="G8550" s="35">
        <v>8548</v>
      </c>
      <c r="H8550" s="239">
        <f t="shared" ca="1" si="146"/>
        <v>1.6880102666478599E-2</v>
      </c>
    </row>
    <row r="8551" spans="7:8" x14ac:dyDescent="0.3">
      <c r="G8551" s="35">
        <v>8549</v>
      </c>
      <c r="H8551" s="239">
        <f t="shared" ca="1" si="146"/>
        <v>-4.112974864285112E-2</v>
      </c>
    </row>
    <row r="8552" spans="7:8" x14ac:dyDescent="0.3">
      <c r="G8552" s="35">
        <v>8550</v>
      </c>
      <c r="H8552" s="239">
        <f t="shared" ca="1" si="146"/>
        <v>1.8036085919426459E-2</v>
      </c>
    </row>
    <row r="8553" spans="7:8" x14ac:dyDescent="0.3">
      <c r="G8553" s="35">
        <v>8551</v>
      </c>
      <c r="H8553" s="239">
        <f t="shared" ca="1" si="146"/>
        <v>-4.5178927801696002E-2</v>
      </c>
    </row>
    <row r="8554" spans="7:8" x14ac:dyDescent="0.3">
      <c r="G8554" s="35">
        <v>8552</v>
      </c>
      <c r="H8554" s="239">
        <f t="shared" ca="1" si="146"/>
        <v>-2.9137913478325287E-2</v>
      </c>
    </row>
    <row r="8555" spans="7:8" x14ac:dyDescent="0.3">
      <c r="G8555" s="35">
        <v>8553</v>
      </c>
      <c r="H8555" s="239">
        <f t="shared" ca="1" si="146"/>
        <v>-5.3480360495815567E-2</v>
      </c>
    </row>
    <row r="8556" spans="7:8" x14ac:dyDescent="0.3">
      <c r="G8556" s="35">
        <v>8554</v>
      </c>
      <c r="H8556" s="239">
        <f t="shared" ca="1" si="146"/>
        <v>6.5386718673952959E-2</v>
      </c>
    </row>
    <row r="8557" spans="7:8" x14ac:dyDescent="0.3">
      <c r="G8557" s="35">
        <v>8555</v>
      </c>
      <c r="H8557" s="239">
        <f t="shared" ca="1" si="146"/>
        <v>1.2868795137096298E-2</v>
      </c>
    </row>
    <row r="8558" spans="7:8" x14ac:dyDescent="0.3">
      <c r="G8558" s="35">
        <v>8556</v>
      </c>
      <c r="H8558" s="239">
        <f t="shared" ca="1" si="146"/>
        <v>-1.6531847372584601E-2</v>
      </c>
    </row>
    <row r="8559" spans="7:8" x14ac:dyDescent="0.3">
      <c r="G8559" s="35">
        <v>8557</v>
      </c>
      <c r="H8559" s="239">
        <f t="shared" ca="1" si="146"/>
        <v>2.4890816730425088E-2</v>
      </c>
    </row>
    <row r="8560" spans="7:8" x14ac:dyDescent="0.3">
      <c r="G8560" s="35">
        <v>8558</v>
      </c>
      <c r="H8560" s="239">
        <f t="shared" ca="1" si="146"/>
        <v>6.5862878398311657E-4</v>
      </c>
    </row>
    <row r="8561" spans="7:8" x14ac:dyDescent="0.3">
      <c r="G8561" s="35">
        <v>8559</v>
      </c>
      <c r="H8561" s="239">
        <f t="shared" ca="1" si="146"/>
        <v>-3.2936792090780126E-2</v>
      </c>
    </row>
    <row r="8562" spans="7:8" x14ac:dyDescent="0.3">
      <c r="G8562" s="35">
        <v>8560</v>
      </c>
      <c r="H8562" s="239">
        <f t="shared" ca="1" si="146"/>
        <v>4.4668547847427055E-2</v>
      </c>
    </row>
    <row r="8563" spans="7:8" x14ac:dyDescent="0.3">
      <c r="G8563" s="35">
        <v>8561</v>
      </c>
      <c r="H8563" s="239">
        <f t="shared" ca="1" si="146"/>
        <v>-6.8427654826687589E-3</v>
      </c>
    </row>
    <row r="8564" spans="7:8" x14ac:dyDescent="0.3">
      <c r="G8564" s="35">
        <v>8562</v>
      </c>
      <c r="H8564" s="239">
        <f t="shared" ca="1" si="146"/>
        <v>-1.844909115180203E-2</v>
      </c>
    </row>
    <row r="8565" spans="7:8" x14ac:dyDescent="0.3">
      <c r="G8565" s="35">
        <v>8563</v>
      </c>
      <c r="H8565" s="239">
        <f t="shared" ca="1" si="146"/>
        <v>1.7467939018157276E-2</v>
      </c>
    </row>
    <row r="8566" spans="7:8" x14ac:dyDescent="0.3">
      <c r="G8566" s="35">
        <v>8564</v>
      </c>
      <c r="H8566" s="239">
        <f t="shared" ca="1" si="146"/>
        <v>-5.6379802876136802E-2</v>
      </c>
    </row>
    <row r="8567" spans="7:8" x14ac:dyDescent="0.3">
      <c r="G8567" s="35">
        <v>8565</v>
      </c>
      <c r="H8567" s="239">
        <f t="shared" ca="1" si="146"/>
        <v>-3.3782121422720982E-2</v>
      </c>
    </row>
    <row r="8568" spans="7:8" x14ac:dyDescent="0.3">
      <c r="G8568" s="35">
        <v>8566</v>
      </c>
      <c r="H8568" s="239">
        <f t="shared" ca="1" si="146"/>
        <v>-8.9806505196584757E-3</v>
      </c>
    </row>
    <row r="8569" spans="7:8" x14ac:dyDescent="0.3">
      <c r="G8569" s="35">
        <v>8567</v>
      </c>
      <c r="H8569" s="239">
        <f t="shared" ca="1" si="146"/>
        <v>-4.6536244605434547E-2</v>
      </c>
    </row>
    <row r="8570" spans="7:8" x14ac:dyDescent="0.3">
      <c r="G8570" s="35">
        <v>8568</v>
      </c>
      <c r="H8570" s="239">
        <f t="shared" ca="1" si="146"/>
        <v>5.9594346537835553E-2</v>
      </c>
    </row>
    <row r="8571" spans="7:8" x14ac:dyDescent="0.3">
      <c r="G8571" s="35">
        <v>8569</v>
      </c>
      <c r="H8571" s="239">
        <f t="shared" ca="1" si="146"/>
        <v>4.688525884907848E-2</v>
      </c>
    </row>
    <row r="8572" spans="7:8" x14ac:dyDescent="0.3">
      <c r="G8572" s="35">
        <v>8570</v>
      </c>
      <c r="H8572" s="239">
        <f t="shared" ca="1" si="146"/>
        <v>3.08174792956947E-2</v>
      </c>
    </row>
    <row r="8573" spans="7:8" x14ac:dyDescent="0.3">
      <c r="G8573" s="35">
        <v>8571</v>
      </c>
      <c r="H8573" s="239">
        <f t="shared" ca="1" si="146"/>
        <v>-3.5746706293990696E-2</v>
      </c>
    </row>
    <row r="8574" spans="7:8" x14ac:dyDescent="0.3">
      <c r="G8574" s="35">
        <v>8572</v>
      </c>
      <c r="H8574" s="239">
        <f t="shared" ca="1" si="146"/>
        <v>3.8758635624619002E-2</v>
      </c>
    </row>
    <row r="8575" spans="7:8" x14ac:dyDescent="0.3">
      <c r="G8575" s="35">
        <v>8573</v>
      </c>
      <c r="H8575" s="239">
        <f t="shared" ca="1" si="146"/>
        <v>6.0751799470849062E-3</v>
      </c>
    </row>
    <row r="8576" spans="7:8" x14ac:dyDescent="0.3">
      <c r="G8576" s="35">
        <v>8574</v>
      </c>
      <c r="H8576" s="239">
        <f t="shared" ca="1" si="146"/>
        <v>3.8328253417925659E-2</v>
      </c>
    </row>
    <row r="8577" spans="7:8" x14ac:dyDescent="0.3">
      <c r="G8577" s="35">
        <v>8575</v>
      </c>
      <c r="H8577" s="239">
        <f t="shared" ca="1" si="146"/>
        <v>8.4911939115084357E-3</v>
      </c>
    </row>
    <row r="8578" spans="7:8" x14ac:dyDescent="0.3">
      <c r="G8578" s="35">
        <v>8576</v>
      </c>
      <c r="H8578" s="239">
        <f t="shared" ca="1" si="146"/>
        <v>-1.1723002764092681E-2</v>
      </c>
    </row>
    <row r="8579" spans="7:8" x14ac:dyDescent="0.3">
      <c r="G8579" s="35">
        <v>8577</v>
      </c>
      <c r="H8579" s="239">
        <f t="shared" ca="1" si="146"/>
        <v>6.0930846087592923E-2</v>
      </c>
    </row>
    <row r="8580" spans="7:8" x14ac:dyDescent="0.3">
      <c r="G8580" s="35">
        <v>8578</v>
      </c>
      <c r="H8580" s="239">
        <f t="shared" ref="H8580:H8643" ca="1" si="147">_xlfn.NORM.INV(RAND(),N$5,N$6)</f>
        <v>8.4894711397570273E-3</v>
      </c>
    </row>
    <row r="8581" spans="7:8" x14ac:dyDescent="0.3">
      <c r="G8581" s="35">
        <v>8579</v>
      </c>
      <c r="H8581" s="239">
        <f t="shared" ca="1" si="147"/>
        <v>-3.797338898616958E-2</v>
      </c>
    </row>
    <row r="8582" spans="7:8" x14ac:dyDescent="0.3">
      <c r="G8582" s="35">
        <v>8580</v>
      </c>
      <c r="H8582" s="239">
        <f t="shared" ca="1" si="147"/>
        <v>-1.2457889521356638E-2</v>
      </c>
    </row>
    <row r="8583" spans="7:8" x14ac:dyDescent="0.3">
      <c r="G8583" s="35">
        <v>8581</v>
      </c>
      <c r="H8583" s="239">
        <f t="shared" ca="1" si="147"/>
        <v>1.9155292470440583E-2</v>
      </c>
    </row>
    <row r="8584" spans="7:8" x14ac:dyDescent="0.3">
      <c r="G8584" s="35">
        <v>8582</v>
      </c>
      <c r="H8584" s="239">
        <f t="shared" ca="1" si="147"/>
        <v>3.4354225804079992E-2</v>
      </c>
    </row>
    <row r="8585" spans="7:8" x14ac:dyDescent="0.3">
      <c r="G8585" s="35">
        <v>8583</v>
      </c>
      <c r="H8585" s="239">
        <f t="shared" ca="1" si="147"/>
        <v>-2.6185082645397102E-2</v>
      </c>
    </row>
    <row r="8586" spans="7:8" x14ac:dyDescent="0.3">
      <c r="G8586" s="35">
        <v>8584</v>
      </c>
      <c r="H8586" s="239">
        <f t="shared" ca="1" si="147"/>
        <v>1.2078793314202932E-2</v>
      </c>
    </row>
    <row r="8587" spans="7:8" x14ac:dyDescent="0.3">
      <c r="G8587" s="35">
        <v>8585</v>
      </c>
      <c r="H8587" s="239">
        <f t="shared" ca="1" si="147"/>
        <v>1.5311714205801637E-2</v>
      </c>
    </row>
    <row r="8588" spans="7:8" x14ac:dyDescent="0.3">
      <c r="G8588" s="35">
        <v>8586</v>
      </c>
      <c r="H8588" s="239">
        <f t="shared" ca="1" si="147"/>
        <v>-7.6309193498993117E-3</v>
      </c>
    </row>
    <row r="8589" spans="7:8" x14ac:dyDescent="0.3">
      <c r="G8589" s="35">
        <v>8587</v>
      </c>
      <c r="H8589" s="239">
        <f t="shared" ca="1" si="147"/>
        <v>-3.5542560971616767E-2</v>
      </c>
    </row>
    <row r="8590" spans="7:8" x14ac:dyDescent="0.3">
      <c r="G8590" s="35">
        <v>8588</v>
      </c>
      <c r="H8590" s="239">
        <f t="shared" ca="1" si="147"/>
        <v>1.2579490490118137E-4</v>
      </c>
    </row>
    <row r="8591" spans="7:8" x14ac:dyDescent="0.3">
      <c r="G8591" s="35">
        <v>8589</v>
      </c>
      <c r="H8591" s="239">
        <f t="shared" ca="1" si="147"/>
        <v>9.8683091954069532E-3</v>
      </c>
    </row>
    <row r="8592" spans="7:8" x14ac:dyDescent="0.3">
      <c r="G8592" s="35">
        <v>8590</v>
      </c>
      <c r="H8592" s="239">
        <f t="shared" ca="1" si="147"/>
        <v>5.0315206135634852E-2</v>
      </c>
    </row>
    <row r="8593" spans="7:8" x14ac:dyDescent="0.3">
      <c r="G8593" s="35">
        <v>8591</v>
      </c>
      <c r="H8593" s="239">
        <f t="shared" ca="1" si="147"/>
        <v>-3.251346856678157E-2</v>
      </c>
    </row>
    <row r="8594" spans="7:8" x14ac:dyDescent="0.3">
      <c r="G8594" s="35">
        <v>8592</v>
      </c>
      <c r="H8594" s="239">
        <f t="shared" ca="1" si="147"/>
        <v>-3.3313402959986686E-2</v>
      </c>
    </row>
    <row r="8595" spans="7:8" x14ac:dyDescent="0.3">
      <c r="G8595" s="35">
        <v>8593</v>
      </c>
      <c r="H8595" s="239">
        <f t="shared" ca="1" si="147"/>
        <v>2.4696633987607658E-2</v>
      </c>
    </row>
    <row r="8596" spans="7:8" x14ac:dyDescent="0.3">
      <c r="G8596" s="35">
        <v>8594</v>
      </c>
      <c r="H8596" s="239">
        <f t="shared" ca="1" si="147"/>
        <v>4.8550395151994398E-3</v>
      </c>
    </row>
    <row r="8597" spans="7:8" x14ac:dyDescent="0.3">
      <c r="G8597" s="35">
        <v>8595</v>
      </c>
      <c r="H8597" s="239">
        <f t="shared" ca="1" si="147"/>
        <v>-4.9258855182888153E-2</v>
      </c>
    </row>
    <row r="8598" spans="7:8" x14ac:dyDescent="0.3">
      <c r="G8598" s="35">
        <v>8596</v>
      </c>
      <c r="H8598" s="239">
        <f t="shared" ca="1" si="147"/>
        <v>2.3284488472161941E-2</v>
      </c>
    </row>
    <row r="8599" spans="7:8" x14ac:dyDescent="0.3">
      <c r="G8599" s="35">
        <v>8597</v>
      </c>
      <c r="H8599" s="239">
        <f t="shared" ca="1" si="147"/>
        <v>-2.2918722885533052E-2</v>
      </c>
    </row>
    <row r="8600" spans="7:8" x14ac:dyDescent="0.3">
      <c r="G8600" s="35">
        <v>8598</v>
      </c>
      <c r="H8600" s="239">
        <f t="shared" ca="1" si="147"/>
        <v>-2.1253621365177455E-2</v>
      </c>
    </row>
    <row r="8601" spans="7:8" x14ac:dyDescent="0.3">
      <c r="G8601" s="35">
        <v>8599</v>
      </c>
      <c r="H8601" s="239">
        <f t="shared" ca="1" si="147"/>
        <v>6.3118131724112722E-2</v>
      </c>
    </row>
    <row r="8602" spans="7:8" x14ac:dyDescent="0.3">
      <c r="G8602" s="35">
        <v>8600</v>
      </c>
      <c r="H8602" s="239">
        <f t="shared" ca="1" si="147"/>
        <v>-3.041285975926088E-2</v>
      </c>
    </row>
    <row r="8603" spans="7:8" x14ac:dyDescent="0.3">
      <c r="G8603" s="35">
        <v>8601</v>
      </c>
      <c r="H8603" s="239">
        <f t="shared" ca="1" si="147"/>
        <v>2.6109943260238706E-2</v>
      </c>
    </row>
    <row r="8604" spans="7:8" x14ac:dyDescent="0.3">
      <c r="G8604" s="35">
        <v>8602</v>
      </c>
      <c r="H8604" s="239">
        <f t="shared" ca="1" si="147"/>
        <v>3.7884592948662504E-2</v>
      </c>
    </row>
    <row r="8605" spans="7:8" x14ac:dyDescent="0.3">
      <c r="G8605" s="35">
        <v>8603</v>
      </c>
      <c r="H8605" s="239">
        <f t="shared" ca="1" si="147"/>
        <v>3.4268587304527601E-2</v>
      </c>
    </row>
    <row r="8606" spans="7:8" x14ac:dyDescent="0.3">
      <c r="G8606" s="35">
        <v>8604</v>
      </c>
      <c r="H8606" s="239">
        <f t="shared" ca="1" si="147"/>
        <v>-2.3717285497544253E-2</v>
      </c>
    </row>
    <row r="8607" spans="7:8" x14ac:dyDescent="0.3">
      <c r="G8607" s="35">
        <v>8605</v>
      </c>
      <c r="H8607" s="239">
        <f t="shared" ca="1" si="147"/>
        <v>3.2562551205958433E-2</v>
      </c>
    </row>
    <row r="8608" spans="7:8" x14ac:dyDescent="0.3">
      <c r="G8608" s="35">
        <v>8606</v>
      </c>
      <c r="H8608" s="239">
        <f t="shared" ca="1" si="147"/>
        <v>1.9769882728376365E-2</v>
      </c>
    </row>
    <row r="8609" spans="7:8" x14ac:dyDescent="0.3">
      <c r="G8609" s="35">
        <v>8607</v>
      </c>
      <c r="H8609" s="239">
        <f t="shared" ca="1" si="147"/>
        <v>1.9430135042440597E-2</v>
      </c>
    </row>
    <row r="8610" spans="7:8" x14ac:dyDescent="0.3">
      <c r="G8610" s="35">
        <v>8608</v>
      </c>
      <c r="H8610" s="239">
        <f t="shared" ca="1" si="147"/>
        <v>-2.2221112903716412E-2</v>
      </c>
    </row>
    <row r="8611" spans="7:8" x14ac:dyDescent="0.3">
      <c r="G8611" s="35">
        <v>8609</v>
      </c>
      <c r="H8611" s="239">
        <f t="shared" ca="1" si="147"/>
        <v>-5.0115455746786136E-2</v>
      </c>
    </row>
    <row r="8612" spans="7:8" x14ac:dyDescent="0.3">
      <c r="G8612" s="35">
        <v>8610</v>
      </c>
      <c r="H8612" s="239">
        <f t="shared" ca="1" si="147"/>
        <v>8.1883655221254056E-2</v>
      </c>
    </row>
    <row r="8613" spans="7:8" x14ac:dyDescent="0.3">
      <c r="G8613" s="35">
        <v>8611</v>
      </c>
      <c r="H8613" s="239">
        <f t="shared" ca="1" si="147"/>
        <v>-6.7843818864575037E-3</v>
      </c>
    </row>
    <row r="8614" spans="7:8" x14ac:dyDescent="0.3">
      <c r="G8614" s="35">
        <v>8612</v>
      </c>
      <c r="H8614" s="239">
        <f t="shared" ca="1" si="147"/>
        <v>-1.7218106014922185E-2</v>
      </c>
    </row>
    <row r="8615" spans="7:8" x14ac:dyDescent="0.3">
      <c r="G8615" s="35">
        <v>8613</v>
      </c>
      <c r="H8615" s="239">
        <f t="shared" ca="1" si="147"/>
        <v>-9.7993567624124062E-3</v>
      </c>
    </row>
    <row r="8616" spans="7:8" x14ac:dyDescent="0.3">
      <c r="G8616" s="35">
        <v>8614</v>
      </c>
      <c r="H8616" s="239">
        <f t="shared" ca="1" si="147"/>
        <v>-2.9907282171078894E-2</v>
      </c>
    </row>
    <row r="8617" spans="7:8" x14ac:dyDescent="0.3">
      <c r="G8617" s="35">
        <v>8615</v>
      </c>
      <c r="H8617" s="239">
        <f t="shared" ca="1" si="147"/>
        <v>-2.4613233808528524E-2</v>
      </c>
    </row>
    <row r="8618" spans="7:8" x14ac:dyDescent="0.3">
      <c r="G8618" s="35">
        <v>8616</v>
      </c>
      <c r="H8618" s="239">
        <f t="shared" ca="1" si="147"/>
        <v>-2.9776800467460129E-2</v>
      </c>
    </row>
    <row r="8619" spans="7:8" x14ac:dyDescent="0.3">
      <c r="G8619" s="35">
        <v>8617</v>
      </c>
      <c r="H8619" s="239">
        <f t="shared" ca="1" si="147"/>
        <v>1.9063639314546403E-2</v>
      </c>
    </row>
    <row r="8620" spans="7:8" x14ac:dyDescent="0.3">
      <c r="G8620" s="35">
        <v>8618</v>
      </c>
      <c r="H8620" s="239">
        <f t="shared" ca="1" si="147"/>
        <v>-8.3136422118014974E-2</v>
      </c>
    </row>
    <row r="8621" spans="7:8" x14ac:dyDescent="0.3">
      <c r="G8621" s="35">
        <v>8619</v>
      </c>
      <c r="H8621" s="239">
        <f t="shared" ca="1" si="147"/>
        <v>6.2635534255827616E-2</v>
      </c>
    </row>
    <row r="8622" spans="7:8" x14ac:dyDescent="0.3">
      <c r="G8622" s="35">
        <v>8620</v>
      </c>
      <c r="H8622" s="239">
        <f t="shared" ca="1" si="147"/>
        <v>-3.8628241400515184E-2</v>
      </c>
    </row>
    <row r="8623" spans="7:8" x14ac:dyDescent="0.3">
      <c r="G8623" s="35">
        <v>8621</v>
      </c>
      <c r="H8623" s="239">
        <f t="shared" ca="1" si="147"/>
        <v>1.44142530084072E-2</v>
      </c>
    </row>
    <row r="8624" spans="7:8" x14ac:dyDescent="0.3">
      <c r="G8624" s="35">
        <v>8622</v>
      </c>
      <c r="H8624" s="239">
        <f t="shared" ca="1" si="147"/>
        <v>8.3235472651855255E-2</v>
      </c>
    </row>
    <row r="8625" spans="7:8" x14ac:dyDescent="0.3">
      <c r="G8625" s="35">
        <v>8623</v>
      </c>
      <c r="H8625" s="239">
        <f t="shared" ca="1" si="147"/>
        <v>-2.9021449753512431E-2</v>
      </c>
    </row>
    <row r="8626" spans="7:8" x14ac:dyDescent="0.3">
      <c r="G8626" s="35">
        <v>8624</v>
      </c>
      <c r="H8626" s="239">
        <f t="shared" ca="1" si="147"/>
        <v>4.777538799223268E-2</v>
      </c>
    </row>
    <row r="8627" spans="7:8" x14ac:dyDescent="0.3">
      <c r="G8627" s="35">
        <v>8625</v>
      </c>
      <c r="H8627" s="239">
        <f t="shared" ca="1" si="147"/>
        <v>2.378835721519381E-2</v>
      </c>
    </row>
    <row r="8628" spans="7:8" x14ac:dyDescent="0.3">
      <c r="G8628" s="35">
        <v>8626</v>
      </c>
      <c r="H8628" s="239">
        <f t="shared" ca="1" si="147"/>
        <v>-3.9034561997200228E-2</v>
      </c>
    </row>
    <row r="8629" spans="7:8" x14ac:dyDescent="0.3">
      <c r="G8629" s="35">
        <v>8627</v>
      </c>
      <c r="H8629" s="239">
        <f t="shared" ca="1" si="147"/>
        <v>-5.6446233195851687E-2</v>
      </c>
    </row>
    <row r="8630" spans="7:8" x14ac:dyDescent="0.3">
      <c r="G8630" s="35">
        <v>8628</v>
      </c>
      <c r="H8630" s="239">
        <f t="shared" ca="1" si="147"/>
        <v>-4.5698368686920036E-3</v>
      </c>
    </row>
    <row r="8631" spans="7:8" x14ac:dyDescent="0.3">
      <c r="G8631" s="35">
        <v>8629</v>
      </c>
      <c r="H8631" s="239">
        <f t="shared" ca="1" si="147"/>
        <v>-4.754241737826928E-2</v>
      </c>
    </row>
    <row r="8632" spans="7:8" x14ac:dyDescent="0.3">
      <c r="G8632" s="35">
        <v>8630</v>
      </c>
      <c r="H8632" s="239">
        <f t="shared" ca="1" si="147"/>
        <v>-6.7098852847821645E-3</v>
      </c>
    </row>
    <row r="8633" spans="7:8" x14ac:dyDescent="0.3">
      <c r="G8633" s="35">
        <v>8631</v>
      </c>
      <c r="H8633" s="239">
        <f t="shared" ca="1" si="147"/>
        <v>-2.2186664953092058E-2</v>
      </c>
    </row>
    <row r="8634" spans="7:8" x14ac:dyDescent="0.3">
      <c r="G8634" s="35">
        <v>8632</v>
      </c>
      <c r="H8634" s="239">
        <f t="shared" ca="1" si="147"/>
        <v>2.8369537414505794E-2</v>
      </c>
    </row>
    <row r="8635" spans="7:8" x14ac:dyDescent="0.3">
      <c r="G8635" s="35">
        <v>8633</v>
      </c>
      <c r="H8635" s="239">
        <f t="shared" ca="1" si="147"/>
        <v>-2.3806038572749006E-2</v>
      </c>
    </row>
    <row r="8636" spans="7:8" x14ac:dyDescent="0.3">
      <c r="G8636" s="35">
        <v>8634</v>
      </c>
      <c r="H8636" s="239">
        <f t="shared" ca="1" si="147"/>
        <v>-3.7644958900376668E-2</v>
      </c>
    </row>
    <row r="8637" spans="7:8" x14ac:dyDescent="0.3">
      <c r="G8637" s="35">
        <v>8635</v>
      </c>
      <c r="H8637" s="239">
        <f t="shared" ca="1" si="147"/>
        <v>2.2823318234319094E-2</v>
      </c>
    </row>
    <row r="8638" spans="7:8" x14ac:dyDescent="0.3">
      <c r="G8638" s="35">
        <v>8636</v>
      </c>
      <c r="H8638" s="239">
        <f t="shared" ca="1" si="147"/>
        <v>-2.0457942435372239E-3</v>
      </c>
    </row>
    <row r="8639" spans="7:8" x14ac:dyDescent="0.3">
      <c r="G8639" s="35">
        <v>8637</v>
      </c>
      <c r="H8639" s="239">
        <f t="shared" ca="1" si="147"/>
        <v>4.2683573476024909E-2</v>
      </c>
    </row>
    <row r="8640" spans="7:8" x14ac:dyDescent="0.3">
      <c r="G8640" s="35">
        <v>8638</v>
      </c>
      <c r="H8640" s="239">
        <f t="shared" ca="1" si="147"/>
        <v>9.6211615926175519E-3</v>
      </c>
    </row>
    <row r="8641" spans="7:8" x14ac:dyDescent="0.3">
      <c r="G8641" s="35">
        <v>8639</v>
      </c>
      <c r="H8641" s="239">
        <f t="shared" ca="1" si="147"/>
        <v>-1.0679368353153518E-2</v>
      </c>
    </row>
    <row r="8642" spans="7:8" x14ac:dyDescent="0.3">
      <c r="G8642" s="35">
        <v>8640</v>
      </c>
      <c r="H8642" s="239">
        <f t="shared" ca="1" si="147"/>
        <v>-5.1431673389174259E-3</v>
      </c>
    </row>
    <row r="8643" spans="7:8" x14ac:dyDescent="0.3">
      <c r="G8643" s="35">
        <v>8641</v>
      </c>
      <c r="H8643" s="239">
        <f t="shared" ca="1" si="147"/>
        <v>-1.0964624846088998E-3</v>
      </c>
    </row>
    <row r="8644" spans="7:8" x14ac:dyDescent="0.3">
      <c r="G8644" s="35">
        <v>8642</v>
      </c>
      <c r="H8644" s="239">
        <f t="shared" ref="H8644:H8707" ca="1" si="148">_xlfn.NORM.INV(RAND(),N$5,N$6)</f>
        <v>5.2140741777802972E-2</v>
      </c>
    </row>
    <row r="8645" spans="7:8" x14ac:dyDescent="0.3">
      <c r="G8645" s="35">
        <v>8643</v>
      </c>
      <c r="H8645" s="239">
        <f t="shared" ca="1" si="148"/>
        <v>-9.4947766073555113E-4</v>
      </c>
    </row>
    <row r="8646" spans="7:8" x14ac:dyDescent="0.3">
      <c r="G8646" s="35">
        <v>8644</v>
      </c>
      <c r="H8646" s="239">
        <f t="shared" ca="1" si="148"/>
        <v>4.5376009961048944E-2</v>
      </c>
    </row>
    <row r="8647" spans="7:8" x14ac:dyDescent="0.3">
      <c r="G8647" s="35">
        <v>8645</v>
      </c>
      <c r="H8647" s="239">
        <f t="shared" ca="1" si="148"/>
        <v>1.3187302891005507E-2</v>
      </c>
    </row>
    <row r="8648" spans="7:8" x14ac:dyDescent="0.3">
      <c r="G8648" s="35">
        <v>8646</v>
      </c>
      <c r="H8648" s="239">
        <f t="shared" ca="1" si="148"/>
        <v>-2.6227899638237063E-2</v>
      </c>
    </row>
    <row r="8649" spans="7:8" x14ac:dyDescent="0.3">
      <c r="G8649" s="35">
        <v>8647</v>
      </c>
      <c r="H8649" s="239">
        <f t="shared" ca="1" si="148"/>
        <v>-2.2690737112901951E-3</v>
      </c>
    </row>
    <row r="8650" spans="7:8" x14ac:dyDescent="0.3">
      <c r="G8650" s="35">
        <v>8648</v>
      </c>
      <c r="H8650" s="239">
        <f t="shared" ca="1" si="148"/>
        <v>4.7907215796659304E-2</v>
      </c>
    </row>
    <row r="8651" spans="7:8" x14ac:dyDescent="0.3">
      <c r="G8651" s="35">
        <v>8649</v>
      </c>
      <c r="H8651" s="239">
        <f t="shared" ca="1" si="148"/>
        <v>-4.627484852591976E-2</v>
      </c>
    </row>
    <row r="8652" spans="7:8" x14ac:dyDescent="0.3">
      <c r="G8652" s="35">
        <v>8650</v>
      </c>
      <c r="H8652" s="239">
        <f t="shared" ca="1" si="148"/>
        <v>-4.5646521145986295E-2</v>
      </c>
    </row>
    <row r="8653" spans="7:8" x14ac:dyDescent="0.3">
      <c r="G8653" s="35">
        <v>8651</v>
      </c>
      <c r="H8653" s="239">
        <f t="shared" ca="1" si="148"/>
        <v>-1.1200180965838583E-2</v>
      </c>
    </row>
    <row r="8654" spans="7:8" x14ac:dyDescent="0.3">
      <c r="G8654" s="35">
        <v>8652</v>
      </c>
      <c r="H8654" s="239">
        <f t="shared" ca="1" si="148"/>
        <v>1.1966810496313159E-2</v>
      </c>
    </row>
    <row r="8655" spans="7:8" x14ac:dyDescent="0.3">
      <c r="G8655" s="35">
        <v>8653</v>
      </c>
      <c r="H8655" s="239">
        <f t="shared" ca="1" si="148"/>
        <v>-1.2015834564928465E-2</v>
      </c>
    </row>
    <row r="8656" spans="7:8" x14ac:dyDescent="0.3">
      <c r="G8656" s="35">
        <v>8654</v>
      </c>
      <c r="H8656" s="239">
        <f t="shared" ca="1" si="148"/>
        <v>-3.8333781125910897E-2</v>
      </c>
    </row>
    <row r="8657" spans="7:8" x14ac:dyDescent="0.3">
      <c r="G8657" s="35">
        <v>8655</v>
      </c>
      <c r="H8657" s="239">
        <f t="shared" ca="1" si="148"/>
        <v>-8.9093251317090179E-3</v>
      </c>
    </row>
    <row r="8658" spans="7:8" x14ac:dyDescent="0.3">
      <c r="G8658" s="35">
        <v>8656</v>
      </c>
      <c r="H8658" s="239">
        <f t="shared" ca="1" si="148"/>
        <v>-1.8370574957127794E-2</v>
      </c>
    </row>
    <row r="8659" spans="7:8" x14ac:dyDescent="0.3">
      <c r="G8659" s="35">
        <v>8657</v>
      </c>
      <c r="H8659" s="239">
        <f t="shared" ca="1" si="148"/>
        <v>2.3029512144970433E-2</v>
      </c>
    </row>
    <row r="8660" spans="7:8" x14ac:dyDescent="0.3">
      <c r="G8660" s="35">
        <v>8658</v>
      </c>
      <c r="H8660" s="239">
        <f t="shared" ca="1" si="148"/>
        <v>-4.3415552627962671E-2</v>
      </c>
    </row>
    <row r="8661" spans="7:8" x14ac:dyDescent="0.3">
      <c r="G8661" s="35">
        <v>8659</v>
      </c>
      <c r="H8661" s="239">
        <f t="shared" ca="1" si="148"/>
        <v>2.9185945107374267E-2</v>
      </c>
    </row>
    <row r="8662" spans="7:8" x14ac:dyDescent="0.3">
      <c r="G8662" s="35">
        <v>8660</v>
      </c>
      <c r="H8662" s="239">
        <f t="shared" ca="1" si="148"/>
        <v>7.6029253116702156E-3</v>
      </c>
    </row>
    <row r="8663" spans="7:8" x14ac:dyDescent="0.3">
      <c r="G8663" s="35">
        <v>8661</v>
      </c>
      <c r="H8663" s="239">
        <f t="shared" ca="1" si="148"/>
        <v>4.8389439381533353E-2</v>
      </c>
    </row>
    <row r="8664" spans="7:8" x14ac:dyDescent="0.3">
      <c r="G8664" s="35">
        <v>8662</v>
      </c>
      <c r="H8664" s="239">
        <f t="shared" ca="1" si="148"/>
        <v>-2.9427536268099509E-2</v>
      </c>
    </row>
    <row r="8665" spans="7:8" x14ac:dyDescent="0.3">
      <c r="G8665" s="35">
        <v>8663</v>
      </c>
      <c r="H8665" s="239">
        <f t="shared" ca="1" si="148"/>
        <v>-7.8822759151396943E-3</v>
      </c>
    </row>
    <row r="8666" spans="7:8" x14ac:dyDescent="0.3">
      <c r="G8666" s="35">
        <v>8664</v>
      </c>
      <c r="H8666" s="239">
        <f t="shared" ca="1" si="148"/>
        <v>-4.8592510366711359E-3</v>
      </c>
    </row>
    <row r="8667" spans="7:8" x14ac:dyDescent="0.3">
      <c r="G8667" s="35">
        <v>8665</v>
      </c>
      <c r="H8667" s="239">
        <f t="shared" ca="1" si="148"/>
        <v>-6.2841723205508626E-2</v>
      </c>
    </row>
    <row r="8668" spans="7:8" x14ac:dyDescent="0.3">
      <c r="G8668" s="35">
        <v>8666</v>
      </c>
      <c r="H8668" s="239">
        <f t="shared" ca="1" si="148"/>
        <v>-1.6277781680611579E-2</v>
      </c>
    </row>
    <row r="8669" spans="7:8" x14ac:dyDescent="0.3">
      <c r="G8669" s="35">
        <v>8667</v>
      </c>
      <c r="H8669" s="239">
        <f t="shared" ca="1" si="148"/>
        <v>1.6853985017457362E-3</v>
      </c>
    </row>
    <row r="8670" spans="7:8" x14ac:dyDescent="0.3">
      <c r="G8670" s="35">
        <v>8668</v>
      </c>
      <c r="H8670" s="239">
        <f t="shared" ca="1" si="148"/>
        <v>-3.0689309522973713E-3</v>
      </c>
    </row>
    <row r="8671" spans="7:8" x14ac:dyDescent="0.3">
      <c r="G8671" s="35">
        <v>8669</v>
      </c>
      <c r="H8671" s="239">
        <f t="shared" ca="1" si="148"/>
        <v>-3.0984829470754174E-2</v>
      </c>
    </row>
    <row r="8672" spans="7:8" x14ac:dyDescent="0.3">
      <c r="G8672" s="35">
        <v>8670</v>
      </c>
      <c r="H8672" s="239">
        <f t="shared" ca="1" si="148"/>
        <v>-5.2652787799149217E-3</v>
      </c>
    </row>
    <row r="8673" spans="7:8" x14ac:dyDescent="0.3">
      <c r="G8673" s="35">
        <v>8671</v>
      </c>
      <c r="H8673" s="239">
        <f t="shared" ca="1" si="148"/>
        <v>-3.9960679033450757E-3</v>
      </c>
    </row>
    <row r="8674" spans="7:8" x14ac:dyDescent="0.3">
      <c r="G8674" s="35">
        <v>8672</v>
      </c>
      <c r="H8674" s="239">
        <f t="shared" ca="1" si="148"/>
        <v>2.5653637172732727E-2</v>
      </c>
    </row>
    <row r="8675" spans="7:8" x14ac:dyDescent="0.3">
      <c r="G8675" s="35">
        <v>8673</v>
      </c>
      <c r="H8675" s="239">
        <f t="shared" ca="1" si="148"/>
        <v>2.9647764206952639E-2</v>
      </c>
    </row>
    <row r="8676" spans="7:8" x14ac:dyDescent="0.3">
      <c r="G8676" s="35">
        <v>8674</v>
      </c>
      <c r="H8676" s="239">
        <f t="shared" ca="1" si="148"/>
        <v>1.4670805341524065E-3</v>
      </c>
    </row>
    <row r="8677" spans="7:8" x14ac:dyDescent="0.3">
      <c r="G8677" s="35">
        <v>8675</v>
      </c>
      <c r="H8677" s="239">
        <f t="shared" ca="1" si="148"/>
        <v>-5.9522191897653731E-2</v>
      </c>
    </row>
    <row r="8678" spans="7:8" x14ac:dyDescent="0.3">
      <c r="G8678" s="35">
        <v>8676</v>
      </c>
      <c r="H8678" s="239">
        <f t="shared" ca="1" si="148"/>
        <v>6.2408421229276756E-2</v>
      </c>
    </row>
    <row r="8679" spans="7:8" x14ac:dyDescent="0.3">
      <c r="G8679" s="35">
        <v>8677</v>
      </c>
      <c r="H8679" s="239">
        <f t="shared" ca="1" si="148"/>
        <v>-5.6307280809096715E-4</v>
      </c>
    </row>
    <row r="8680" spans="7:8" x14ac:dyDescent="0.3">
      <c r="G8680" s="35">
        <v>8678</v>
      </c>
      <c r="H8680" s="239">
        <f t="shared" ca="1" si="148"/>
        <v>-8.4412561357708887E-3</v>
      </c>
    </row>
    <row r="8681" spans="7:8" x14ac:dyDescent="0.3">
      <c r="G8681" s="35">
        <v>8679</v>
      </c>
      <c r="H8681" s="239">
        <f t="shared" ca="1" si="148"/>
        <v>2.2017104925979251E-2</v>
      </c>
    </row>
    <row r="8682" spans="7:8" x14ac:dyDescent="0.3">
      <c r="G8682" s="35">
        <v>8680</v>
      </c>
      <c r="H8682" s="239">
        <f t="shared" ca="1" si="148"/>
        <v>2.3122099639934286E-2</v>
      </c>
    </row>
    <row r="8683" spans="7:8" x14ac:dyDescent="0.3">
      <c r="G8683" s="35">
        <v>8681</v>
      </c>
      <c r="H8683" s="239">
        <f t="shared" ca="1" si="148"/>
        <v>5.2205645173315343E-2</v>
      </c>
    </row>
    <row r="8684" spans="7:8" x14ac:dyDescent="0.3">
      <c r="G8684" s="35">
        <v>8682</v>
      </c>
      <c r="H8684" s="239">
        <f t="shared" ca="1" si="148"/>
        <v>3.8900000867968396E-2</v>
      </c>
    </row>
    <row r="8685" spans="7:8" x14ac:dyDescent="0.3">
      <c r="G8685" s="35">
        <v>8683</v>
      </c>
      <c r="H8685" s="239">
        <f t="shared" ca="1" si="148"/>
        <v>3.2593940895691134E-2</v>
      </c>
    </row>
    <row r="8686" spans="7:8" x14ac:dyDescent="0.3">
      <c r="G8686" s="35">
        <v>8684</v>
      </c>
      <c r="H8686" s="239">
        <f t="shared" ca="1" si="148"/>
        <v>-9.3067718303281484E-3</v>
      </c>
    </row>
    <row r="8687" spans="7:8" x14ac:dyDescent="0.3">
      <c r="G8687" s="35">
        <v>8685</v>
      </c>
      <c r="H8687" s="239">
        <f t="shared" ca="1" si="148"/>
        <v>3.9811772725377073E-2</v>
      </c>
    </row>
    <row r="8688" spans="7:8" x14ac:dyDescent="0.3">
      <c r="G8688" s="35">
        <v>8686</v>
      </c>
      <c r="H8688" s="239">
        <f t="shared" ca="1" si="148"/>
        <v>4.6323656259635949E-2</v>
      </c>
    </row>
    <row r="8689" spans="7:8" x14ac:dyDescent="0.3">
      <c r="G8689" s="35">
        <v>8687</v>
      </c>
      <c r="H8689" s="239">
        <f t="shared" ca="1" si="148"/>
        <v>-3.358335102778897E-2</v>
      </c>
    </row>
    <row r="8690" spans="7:8" x14ac:dyDescent="0.3">
      <c r="G8690" s="35">
        <v>8688</v>
      </c>
      <c r="H8690" s="239">
        <f t="shared" ca="1" si="148"/>
        <v>6.4716269111057224E-3</v>
      </c>
    </row>
    <row r="8691" spans="7:8" x14ac:dyDescent="0.3">
      <c r="G8691" s="35">
        <v>8689</v>
      </c>
      <c r="H8691" s="239">
        <f t="shared" ca="1" si="148"/>
        <v>-5.6974199993379396E-2</v>
      </c>
    </row>
    <row r="8692" spans="7:8" x14ac:dyDescent="0.3">
      <c r="G8692" s="35">
        <v>8690</v>
      </c>
      <c r="H8692" s="239">
        <f t="shared" ca="1" si="148"/>
        <v>-2.5777947724489759E-3</v>
      </c>
    </row>
    <row r="8693" spans="7:8" x14ac:dyDescent="0.3">
      <c r="G8693" s="35">
        <v>8691</v>
      </c>
      <c r="H8693" s="239">
        <f t="shared" ca="1" si="148"/>
        <v>5.87042723543326E-2</v>
      </c>
    </row>
    <row r="8694" spans="7:8" x14ac:dyDescent="0.3">
      <c r="G8694" s="35">
        <v>8692</v>
      </c>
      <c r="H8694" s="239">
        <f t="shared" ca="1" si="148"/>
        <v>-1.5726281751561669E-2</v>
      </c>
    </row>
    <row r="8695" spans="7:8" x14ac:dyDescent="0.3">
      <c r="G8695" s="35">
        <v>8693</v>
      </c>
      <c r="H8695" s="239">
        <f t="shared" ca="1" si="148"/>
        <v>-7.9830168049397562E-2</v>
      </c>
    </row>
    <row r="8696" spans="7:8" x14ac:dyDescent="0.3">
      <c r="G8696" s="35">
        <v>8694</v>
      </c>
      <c r="H8696" s="239">
        <f t="shared" ca="1" si="148"/>
        <v>1.6123971865436248E-2</v>
      </c>
    </row>
    <row r="8697" spans="7:8" x14ac:dyDescent="0.3">
      <c r="G8697" s="35">
        <v>8695</v>
      </c>
      <c r="H8697" s="239">
        <f t="shared" ca="1" si="148"/>
        <v>4.1825005323043216E-2</v>
      </c>
    </row>
    <row r="8698" spans="7:8" x14ac:dyDescent="0.3">
      <c r="G8698" s="35">
        <v>8696</v>
      </c>
      <c r="H8698" s="239">
        <f t="shared" ca="1" si="148"/>
        <v>-2.7061855247459101E-2</v>
      </c>
    </row>
    <row r="8699" spans="7:8" x14ac:dyDescent="0.3">
      <c r="G8699" s="35">
        <v>8697</v>
      </c>
      <c r="H8699" s="239">
        <f t="shared" ca="1" si="148"/>
        <v>4.2871609845263912E-2</v>
      </c>
    </row>
    <row r="8700" spans="7:8" x14ac:dyDescent="0.3">
      <c r="G8700" s="35">
        <v>8698</v>
      </c>
      <c r="H8700" s="239">
        <f t="shared" ca="1" si="148"/>
        <v>6.4008163010685321E-2</v>
      </c>
    </row>
    <row r="8701" spans="7:8" x14ac:dyDescent="0.3">
      <c r="G8701" s="35">
        <v>8699</v>
      </c>
      <c r="H8701" s="239">
        <f t="shared" ca="1" si="148"/>
        <v>-1.8298324111016569E-2</v>
      </c>
    </row>
    <row r="8702" spans="7:8" x14ac:dyDescent="0.3">
      <c r="G8702" s="35">
        <v>8700</v>
      </c>
      <c r="H8702" s="239">
        <f t="shared" ca="1" si="148"/>
        <v>3.6826452006194256E-2</v>
      </c>
    </row>
    <row r="8703" spans="7:8" x14ac:dyDescent="0.3">
      <c r="G8703" s="35">
        <v>8701</v>
      </c>
      <c r="H8703" s="239">
        <f t="shared" ca="1" si="148"/>
        <v>1.6975440736983139E-2</v>
      </c>
    </row>
    <row r="8704" spans="7:8" x14ac:dyDescent="0.3">
      <c r="G8704" s="35">
        <v>8702</v>
      </c>
      <c r="H8704" s="239">
        <f t="shared" ca="1" si="148"/>
        <v>3.7864420448958394E-2</v>
      </c>
    </row>
    <row r="8705" spans="7:8" x14ac:dyDescent="0.3">
      <c r="G8705" s="35">
        <v>8703</v>
      </c>
      <c r="H8705" s="239">
        <f t="shared" ca="1" si="148"/>
        <v>1.3765030514532362E-2</v>
      </c>
    </row>
    <row r="8706" spans="7:8" x14ac:dyDescent="0.3">
      <c r="G8706" s="35">
        <v>8704</v>
      </c>
      <c r="H8706" s="239">
        <f t="shared" ca="1" si="148"/>
        <v>6.0351891892323033E-2</v>
      </c>
    </row>
    <row r="8707" spans="7:8" x14ac:dyDescent="0.3">
      <c r="G8707" s="35">
        <v>8705</v>
      </c>
      <c r="H8707" s="239">
        <f t="shared" ca="1" si="148"/>
        <v>-1.0438147208551789E-2</v>
      </c>
    </row>
    <row r="8708" spans="7:8" x14ac:dyDescent="0.3">
      <c r="G8708" s="35">
        <v>8706</v>
      </c>
      <c r="H8708" s="239">
        <f t="shared" ref="H8708:H8771" ca="1" si="149">_xlfn.NORM.INV(RAND(),N$5,N$6)</f>
        <v>-2.1135291177041663E-2</v>
      </c>
    </row>
    <row r="8709" spans="7:8" x14ac:dyDescent="0.3">
      <c r="G8709" s="35">
        <v>8707</v>
      </c>
      <c r="H8709" s="239">
        <f t="shared" ca="1" si="149"/>
        <v>-2.5134626513174923E-2</v>
      </c>
    </row>
    <row r="8710" spans="7:8" x14ac:dyDescent="0.3">
      <c r="G8710" s="35">
        <v>8708</v>
      </c>
      <c r="H8710" s="239">
        <f t="shared" ca="1" si="149"/>
        <v>6.3624045205101024E-3</v>
      </c>
    </row>
    <row r="8711" spans="7:8" x14ac:dyDescent="0.3">
      <c r="G8711" s="35">
        <v>8709</v>
      </c>
      <c r="H8711" s="239">
        <f t="shared" ca="1" si="149"/>
        <v>-5.1968270051592297E-2</v>
      </c>
    </row>
    <row r="8712" spans="7:8" x14ac:dyDescent="0.3">
      <c r="G8712" s="35">
        <v>8710</v>
      </c>
      <c r="H8712" s="239">
        <f t="shared" ca="1" si="149"/>
        <v>5.4212993009873983E-3</v>
      </c>
    </row>
    <row r="8713" spans="7:8" x14ac:dyDescent="0.3">
      <c r="G8713" s="35">
        <v>8711</v>
      </c>
      <c r="H8713" s="239">
        <f t="shared" ca="1" si="149"/>
        <v>1.8226443230527183E-2</v>
      </c>
    </row>
    <row r="8714" spans="7:8" x14ac:dyDescent="0.3">
      <c r="G8714" s="35">
        <v>8712</v>
      </c>
      <c r="H8714" s="239">
        <f t="shared" ca="1" si="149"/>
        <v>-8.5710369883284197E-3</v>
      </c>
    </row>
    <row r="8715" spans="7:8" x14ac:dyDescent="0.3">
      <c r="G8715" s="35">
        <v>8713</v>
      </c>
      <c r="H8715" s="239">
        <f t="shared" ca="1" si="149"/>
        <v>2.5977995809964551E-2</v>
      </c>
    </row>
    <row r="8716" spans="7:8" x14ac:dyDescent="0.3">
      <c r="G8716" s="35">
        <v>8714</v>
      </c>
      <c r="H8716" s="239">
        <f t="shared" ca="1" si="149"/>
        <v>-5.5994974503796521E-2</v>
      </c>
    </row>
    <row r="8717" spans="7:8" x14ac:dyDescent="0.3">
      <c r="G8717" s="35">
        <v>8715</v>
      </c>
      <c r="H8717" s="239">
        <f t="shared" ca="1" si="149"/>
        <v>-5.3763480428058869E-2</v>
      </c>
    </row>
    <row r="8718" spans="7:8" x14ac:dyDescent="0.3">
      <c r="G8718" s="35">
        <v>8716</v>
      </c>
      <c r="H8718" s="239">
        <f t="shared" ca="1" si="149"/>
        <v>4.6179812676049514E-3</v>
      </c>
    </row>
    <row r="8719" spans="7:8" x14ac:dyDescent="0.3">
      <c r="G8719" s="35">
        <v>8717</v>
      </c>
      <c r="H8719" s="239">
        <f t="shared" ca="1" si="149"/>
        <v>1.6059845453780329E-2</v>
      </c>
    </row>
    <row r="8720" spans="7:8" x14ac:dyDescent="0.3">
      <c r="G8720" s="35">
        <v>8718</v>
      </c>
      <c r="H8720" s="239">
        <f t="shared" ca="1" si="149"/>
        <v>2.602327592371086E-3</v>
      </c>
    </row>
    <row r="8721" spans="7:8" x14ac:dyDescent="0.3">
      <c r="G8721" s="35">
        <v>8719</v>
      </c>
      <c r="H8721" s="239">
        <f t="shared" ca="1" si="149"/>
        <v>-3.3967004806099779E-2</v>
      </c>
    </row>
    <row r="8722" spans="7:8" x14ac:dyDescent="0.3">
      <c r="G8722" s="35">
        <v>8720</v>
      </c>
      <c r="H8722" s="239">
        <f t="shared" ca="1" si="149"/>
        <v>1.8337832705566996E-2</v>
      </c>
    </row>
    <row r="8723" spans="7:8" x14ac:dyDescent="0.3">
      <c r="G8723" s="35">
        <v>8721</v>
      </c>
      <c r="H8723" s="239">
        <f t="shared" ca="1" si="149"/>
        <v>2.1015095055609955E-3</v>
      </c>
    </row>
    <row r="8724" spans="7:8" x14ac:dyDescent="0.3">
      <c r="G8724" s="35">
        <v>8722</v>
      </c>
      <c r="H8724" s="239">
        <f t="shared" ca="1" si="149"/>
        <v>-7.1111884946760434E-2</v>
      </c>
    </row>
    <row r="8725" spans="7:8" x14ac:dyDescent="0.3">
      <c r="G8725" s="35">
        <v>8723</v>
      </c>
      <c r="H8725" s="239">
        <f t="shared" ca="1" si="149"/>
        <v>6.9814445694142708E-3</v>
      </c>
    </row>
    <row r="8726" spans="7:8" x14ac:dyDescent="0.3">
      <c r="G8726" s="35">
        <v>8724</v>
      </c>
      <c r="H8726" s="239">
        <f t="shared" ca="1" si="149"/>
        <v>8.6537381121258181E-2</v>
      </c>
    </row>
    <row r="8727" spans="7:8" x14ac:dyDescent="0.3">
      <c r="G8727" s="35">
        <v>8725</v>
      </c>
      <c r="H8727" s="239">
        <f t="shared" ca="1" si="149"/>
        <v>1.0391485907853704E-2</v>
      </c>
    </row>
    <row r="8728" spans="7:8" x14ac:dyDescent="0.3">
      <c r="G8728" s="35">
        <v>8726</v>
      </c>
      <c r="H8728" s="239">
        <f t="shared" ca="1" si="149"/>
        <v>-1.4613237873887294E-2</v>
      </c>
    </row>
    <row r="8729" spans="7:8" x14ac:dyDescent="0.3">
      <c r="G8729" s="35">
        <v>8727</v>
      </c>
      <c r="H8729" s="239">
        <f t="shared" ca="1" si="149"/>
        <v>4.3349093196247912E-2</v>
      </c>
    </row>
    <row r="8730" spans="7:8" x14ac:dyDescent="0.3">
      <c r="G8730" s="35">
        <v>8728</v>
      </c>
      <c r="H8730" s="239">
        <f t="shared" ca="1" si="149"/>
        <v>-1.1145602317404735E-2</v>
      </c>
    </row>
    <row r="8731" spans="7:8" x14ac:dyDescent="0.3">
      <c r="G8731" s="35">
        <v>8729</v>
      </c>
      <c r="H8731" s="239">
        <f t="shared" ca="1" si="149"/>
        <v>-7.750069001738147E-3</v>
      </c>
    </row>
    <row r="8732" spans="7:8" x14ac:dyDescent="0.3">
      <c r="G8732" s="35">
        <v>8730</v>
      </c>
      <c r="H8732" s="239">
        <f t="shared" ca="1" si="149"/>
        <v>4.5946407870359258E-2</v>
      </c>
    </row>
    <row r="8733" spans="7:8" x14ac:dyDescent="0.3">
      <c r="G8733" s="35">
        <v>8731</v>
      </c>
      <c r="H8733" s="239">
        <f t="shared" ca="1" si="149"/>
        <v>-1.602865498299709E-2</v>
      </c>
    </row>
    <row r="8734" spans="7:8" x14ac:dyDescent="0.3">
      <c r="G8734" s="35">
        <v>8732</v>
      </c>
      <c r="H8734" s="239">
        <f t="shared" ca="1" si="149"/>
        <v>-3.5440124149139938E-3</v>
      </c>
    </row>
    <row r="8735" spans="7:8" x14ac:dyDescent="0.3">
      <c r="G8735" s="35">
        <v>8733</v>
      </c>
      <c r="H8735" s="239">
        <f t="shared" ca="1" si="149"/>
        <v>-5.8119961869076472E-3</v>
      </c>
    </row>
    <row r="8736" spans="7:8" x14ac:dyDescent="0.3">
      <c r="G8736" s="35">
        <v>8734</v>
      </c>
      <c r="H8736" s="239">
        <f t="shared" ca="1" si="149"/>
        <v>1.9594856884456856E-2</v>
      </c>
    </row>
    <row r="8737" spans="7:8" x14ac:dyDescent="0.3">
      <c r="G8737" s="35">
        <v>8735</v>
      </c>
      <c r="H8737" s="239">
        <f t="shared" ca="1" si="149"/>
        <v>-1.5829506735104183E-2</v>
      </c>
    </row>
    <row r="8738" spans="7:8" x14ac:dyDescent="0.3">
      <c r="G8738" s="35">
        <v>8736</v>
      </c>
      <c r="H8738" s="239">
        <f t="shared" ca="1" si="149"/>
        <v>2.0970619962878013E-2</v>
      </c>
    </row>
    <row r="8739" spans="7:8" x14ac:dyDescent="0.3">
      <c r="G8739" s="35">
        <v>8737</v>
      </c>
      <c r="H8739" s="239">
        <f t="shared" ca="1" si="149"/>
        <v>5.2203751908820621E-3</v>
      </c>
    </row>
    <row r="8740" spans="7:8" x14ac:dyDescent="0.3">
      <c r="G8740" s="35">
        <v>8738</v>
      </c>
      <c r="H8740" s="239">
        <f t="shared" ca="1" si="149"/>
        <v>4.6880620979291243E-2</v>
      </c>
    </row>
    <row r="8741" spans="7:8" x14ac:dyDescent="0.3">
      <c r="G8741" s="35">
        <v>8739</v>
      </c>
      <c r="H8741" s="239">
        <f t="shared" ca="1" si="149"/>
        <v>-3.3978526130121894E-2</v>
      </c>
    </row>
    <row r="8742" spans="7:8" x14ac:dyDescent="0.3">
      <c r="G8742" s="35">
        <v>8740</v>
      </c>
      <c r="H8742" s="239">
        <f t="shared" ca="1" si="149"/>
        <v>2.1488300375913136E-2</v>
      </c>
    </row>
    <row r="8743" spans="7:8" x14ac:dyDescent="0.3">
      <c r="G8743" s="35">
        <v>8741</v>
      </c>
      <c r="H8743" s="239">
        <f t="shared" ca="1" si="149"/>
        <v>2.8440824211236972E-2</v>
      </c>
    </row>
    <row r="8744" spans="7:8" x14ac:dyDescent="0.3">
      <c r="G8744" s="35">
        <v>8742</v>
      </c>
      <c r="H8744" s="239">
        <f t="shared" ca="1" si="149"/>
        <v>-1.697227225629698E-2</v>
      </c>
    </row>
    <row r="8745" spans="7:8" x14ac:dyDescent="0.3">
      <c r="G8745" s="35">
        <v>8743</v>
      </c>
      <c r="H8745" s="239">
        <f t="shared" ca="1" si="149"/>
        <v>-3.719010026504576E-2</v>
      </c>
    </row>
    <row r="8746" spans="7:8" x14ac:dyDescent="0.3">
      <c r="G8746" s="35">
        <v>8744</v>
      </c>
      <c r="H8746" s="239">
        <f t="shared" ca="1" si="149"/>
        <v>2.487826299941636E-2</v>
      </c>
    </row>
    <row r="8747" spans="7:8" x14ac:dyDescent="0.3">
      <c r="G8747" s="35">
        <v>8745</v>
      </c>
      <c r="H8747" s="239">
        <f t="shared" ca="1" si="149"/>
        <v>6.7000370809335809E-3</v>
      </c>
    </row>
    <row r="8748" spans="7:8" x14ac:dyDescent="0.3">
      <c r="G8748" s="35">
        <v>8746</v>
      </c>
      <c r="H8748" s="239">
        <f t="shared" ca="1" si="149"/>
        <v>5.4087154477720271E-2</v>
      </c>
    </row>
    <row r="8749" spans="7:8" x14ac:dyDescent="0.3">
      <c r="G8749" s="35">
        <v>8747</v>
      </c>
      <c r="H8749" s="239">
        <f t="shared" ca="1" si="149"/>
        <v>-8.9222808111947688E-3</v>
      </c>
    </row>
    <row r="8750" spans="7:8" x14ac:dyDescent="0.3">
      <c r="G8750" s="35">
        <v>8748</v>
      </c>
      <c r="H8750" s="239">
        <f t="shared" ca="1" si="149"/>
        <v>9.6240983360997012E-3</v>
      </c>
    </row>
    <row r="8751" spans="7:8" x14ac:dyDescent="0.3">
      <c r="G8751" s="35">
        <v>8749</v>
      </c>
      <c r="H8751" s="239">
        <f t="shared" ca="1" si="149"/>
        <v>-3.2908404043347161E-2</v>
      </c>
    </row>
    <row r="8752" spans="7:8" x14ac:dyDescent="0.3">
      <c r="G8752" s="35">
        <v>8750</v>
      </c>
      <c r="H8752" s="239">
        <f t="shared" ca="1" si="149"/>
        <v>3.2090072528620193E-2</v>
      </c>
    </row>
    <row r="8753" spans="7:8" x14ac:dyDescent="0.3">
      <c r="G8753" s="35">
        <v>8751</v>
      </c>
      <c r="H8753" s="239">
        <f t="shared" ca="1" si="149"/>
        <v>-1.8733827751200353E-2</v>
      </c>
    </row>
    <row r="8754" spans="7:8" x14ac:dyDescent="0.3">
      <c r="G8754" s="35">
        <v>8752</v>
      </c>
      <c r="H8754" s="239">
        <f t="shared" ca="1" si="149"/>
        <v>-1.5042194899174636E-2</v>
      </c>
    </row>
    <row r="8755" spans="7:8" x14ac:dyDescent="0.3">
      <c r="G8755" s="35">
        <v>8753</v>
      </c>
      <c r="H8755" s="239">
        <f t="shared" ca="1" si="149"/>
        <v>5.7044903227594021E-2</v>
      </c>
    </row>
    <row r="8756" spans="7:8" x14ac:dyDescent="0.3">
      <c r="G8756" s="35">
        <v>8754</v>
      </c>
      <c r="H8756" s="239">
        <f t="shared" ca="1" si="149"/>
        <v>7.3892161008871207E-2</v>
      </c>
    </row>
    <row r="8757" spans="7:8" x14ac:dyDescent="0.3">
      <c r="G8757" s="35">
        <v>8755</v>
      </c>
      <c r="H8757" s="239">
        <f t="shared" ca="1" si="149"/>
        <v>-3.0858556188778277E-2</v>
      </c>
    </row>
    <row r="8758" spans="7:8" x14ac:dyDescent="0.3">
      <c r="G8758" s="35">
        <v>8756</v>
      </c>
      <c r="H8758" s="239">
        <f t="shared" ca="1" si="149"/>
        <v>-5.247668938005598E-2</v>
      </c>
    </row>
    <row r="8759" spans="7:8" x14ac:dyDescent="0.3">
      <c r="G8759" s="35">
        <v>8757</v>
      </c>
      <c r="H8759" s="239">
        <f t="shared" ca="1" si="149"/>
        <v>1.1089790409719854E-2</v>
      </c>
    </row>
    <row r="8760" spans="7:8" x14ac:dyDescent="0.3">
      <c r="G8760" s="35">
        <v>8758</v>
      </c>
      <c r="H8760" s="239">
        <f t="shared" ca="1" si="149"/>
        <v>-3.8968145019793198E-2</v>
      </c>
    </row>
    <row r="8761" spans="7:8" x14ac:dyDescent="0.3">
      <c r="G8761" s="35">
        <v>8759</v>
      </c>
      <c r="H8761" s="239">
        <f t="shared" ca="1" si="149"/>
        <v>3.0986323797579436E-2</v>
      </c>
    </row>
    <row r="8762" spans="7:8" x14ac:dyDescent="0.3">
      <c r="G8762" s="35">
        <v>8760</v>
      </c>
      <c r="H8762" s="239">
        <f t="shared" ca="1" si="149"/>
        <v>-7.918568106665011E-2</v>
      </c>
    </row>
    <row r="8763" spans="7:8" x14ac:dyDescent="0.3">
      <c r="G8763" s="35">
        <v>8761</v>
      </c>
      <c r="H8763" s="239">
        <f t="shared" ca="1" si="149"/>
        <v>8.3860965049948499E-2</v>
      </c>
    </row>
    <row r="8764" spans="7:8" x14ac:dyDescent="0.3">
      <c r="G8764" s="35">
        <v>8762</v>
      </c>
      <c r="H8764" s="239">
        <f t="shared" ca="1" si="149"/>
        <v>1.1130019760645152E-2</v>
      </c>
    </row>
    <row r="8765" spans="7:8" x14ac:dyDescent="0.3">
      <c r="G8765" s="35">
        <v>8763</v>
      </c>
      <c r="H8765" s="239">
        <f t="shared" ca="1" si="149"/>
        <v>-2.8254270071256674E-3</v>
      </c>
    </row>
    <row r="8766" spans="7:8" x14ac:dyDescent="0.3">
      <c r="G8766" s="35">
        <v>8764</v>
      </c>
      <c r="H8766" s="239">
        <f t="shared" ca="1" si="149"/>
        <v>-2.7586511560764596E-2</v>
      </c>
    </row>
    <row r="8767" spans="7:8" x14ac:dyDescent="0.3">
      <c r="G8767" s="35">
        <v>8765</v>
      </c>
      <c r="H8767" s="239">
        <f t="shared" ca="1" si="149"/>
        <v>-4.7117705042330801E-2</v>
      </c>
    </row>
    <row r="8768" spans="7:8" x14ac:dyDescent="0.3">
      <c r="G8768" s="35">
        <v>8766</v>
      </c>
      <c r="H8768" s="239">
        <f t="shared" ca="1" si="149"/>
        <v>1.6118690866566913E-2</v>
      </c>
    </row>
    <row r="8769" spans="7:8" x14ac:dyDescent="0.3">
      <c r="G8769" s="35">
        <v>8767</v>
      </c>
      <c r="H8769" s="239">
        <f t="shared" ca="1" si="149"/>
        <v>3.2359915637695802E-2</v>
      </c>
    </row>
    <row r="8770" spans="7:8" x14ac:dyDescent="0.3">
      <c r="G8770" s="35">
        <v>8768</v>
      </c>
      <c r="H8770" s="239">
        <f t="shared" ca="1" si="149"/>
        <v>2.4000041277908979E-3</v>
      </c>
    </row>
    <row r="8771" spans="7:8" x14ac:dyDescent="0.3">
      <c r="G8771" s="35">
        <v>8769</v>
      </c>
      <c r="H8771" s="239">
        <f t="shared" ca="1" si="149"/>
        <v>1.7315262389018225E-2</v>
      </c>
    </row>
    <row r="8772" spans="7:8" x14ac:dyDescent="0.3">
      <c r="G8772" s="35">
        <v>8770</v>
      </c>
      <c r="H8772" s="239">
        <f t="shared" ref="H8772:H8835" ca="1" si="150">_xlfn.NORM.INV(RAND(),N$5,N$6)</f>
        <v>2.2562618498381684E-3</v>
      </c>
    </row>
    <row r="8773" spans="7:8" x14ac:dyDescent="0.3">
      <c r="G8773" s="35">
        <v>8771</v>
      </c>
      <c r="H8773" s="239">
        <f t="shared" ca="1" si="150"/>
        <v>-5.0417316695194662E-2</v>
      </c>
    </row>
    <row r="8774" spans="7:8" x14ac:dyDescent="0.3">
      <c r="G8774" s="35">
        <v>8772</v>
      </c>
      <c r="H8774" s="239">
        <f t="shared" ca="1" si="150"/>
        <v>-2.9220298984324228E-2</v>
      </c>
    </row>
    <row r="8775" spans="7:8" x14ac:dyDescent="0.3">
      <c r="G8775" s="35">
        <v>8773</v>
      </c>
      <c r="H8775" s="239">
        <f t="shared" ca="1" si="150"/>
        <v>2.6869533058204206E-2</v>
      </c>
    </row>
    <row r="8776" spans="7:8" x14ac:dyDescent="0.3">
      <c r="G8776" s="35">
        <v>8774</v>
      </c>
      <c r="H8776" s="239">
        <f t="shared" ca="1" si="150"/>
        <v>-8.5195970142230119E-3</v>
      </c>
    </row>
    <row r="8777" spans="7:8" x14ac:dyDescent="0.3">
      <c r="G8777" s="35">
        <v>8775</v>
      </c>
      <c r="H8777" s="239">
        <f t="shared" ca="1" si="150"/>
        <v>-6.3380849806189798E-2</v>
      </c>
    </row>
    <row r="8778" spans="7:8" x14ac:dyDescent="0.3">
      <c r="G8778" s="35">
        <v>8776</v>
      </c>
      <c r="H8778" s="239">
        <f t="shared" ca="1" si="150"/>
        <v>7.3419363255035992E-3</v>
      </c>
    </row>
    <row r="8779" spans="7:8" x14ac:dyDescent="0.3">
      <c r="G8779" s="35">
        <v>8777</v>
      </c>
      <c r="H8779" s="239">
        <f t="shared" ca="1" si="150"/>
        <v>-2.686316733687806E-2</v>
      </c>
    </row>
    <row r="8780" spans="7:8" x14ac:dyDescent="0.3">
      <c r="G8780" s="35">
        <v>8778</v>
      </c>
      <c r="H8780" s="239">
        <f t="shared" ca="1" si="150"/>
        <v>-8.8824088004318784E-3</v>
      </c>
    </row>
    <row r="8781" spans="7:8" x14ac:dyDescent="0.3">
      <c r="G8781" s="35">
        <v>8779</v>
      </c>
      <c r="H8781" s="239">
        <f t="shared" ca="1" si="150"/>
        <v>-1.1930413447627668E-2</v>
      </c>
    </row>
    <row r="8782" spans="7:8" x14ac:dyDescent="0.3">
      <c r="G8782" s="35">
        <v>8780</v>
      </c>
      <c r="H8782" s="239">
        <f t="shared" ca="1" si="150"/>
        <v>-3.6296765838353375E-2</v>
      </c>
    </row>
    <row r="8783" spans="7:8" x14ac:dyDescent="0.3">
      <c r="G8783" s="35">
        <v>8781</v>
      </c>
      <c r="H8783" s="239">
        <f t="shared" ca="1" si="150"/>
        <v>6.0167736704078011E-2</v>
      </c>
    </row>
    <row r="8784" spans="7:8" x14ac:dyDescent="0.3">
      <c r="G8784" s="35">
        <v>8782</v>
      </c>
      <c r="H8784" s="239">
        <f t="shared" ca="1" si="150"/>
        <v>-6.5893791121205531E-4</v>
      </c>
    </row>
    <row r="8785" spans="7:8" x14ac:dyDescent="0.3">
      <c r="G8785" s="35">
        <v>8783</v>
      </c>
      <c r="H8785" s="239">
        <f t="shared" ca="1" si="150"/>
        <v>-1.0198699678426553E-2</v>
      </c>
    </row>
    <row r="8786" spans="7:8" x14ac:dyDescent="0.3">
      <c r="G8786" s="35">
        <v>8784</v>
      </c>
      <c r="H8786" s="239">
        <f t="shared" ca="1" si="150"/>
        <v>-4.9830482244933798E-2</v>
      </c>
    </row>
    <row r="8787" spans="7:8" x14ac:dyDescent="0.3">
      <c r="G8787" s="35">
        <v>8785</v>
      </c>
      <c r="H8787" s="239">
        <f t="shared" ca="1" si="150"/>
        <v>4.2514422455336216E-2</v>
      </c>
    </row>
    <row r="8788" spans="7:8" x14ac:dyDescent="0.3">
      <c r="G8788" s="35">
        <v>8786</v>
      </c>
      <c r="H8788" s="239">
        <f t="shared" ca="1" si="150"/>
        <v>-3.2794954905443416E-2</v>
      </c>
    </row>
    <row r="8789" spans="7:8" x14ac:dyDescent="0.3">
      <c r="G8789" s="35">
        <v>8787</v>
      </c>
      <c r="H8789" s="239">
        <f t="shared" ca="1" si="150"/>
        <v>4.3401603701612605E-2</v>
      </c>
    </row>
    <row r="8790" spans="7:8" x14ac:dyDescent="0.3">
      <c r="G8790" s="35">
        <v>8788</v>
      </c>
      <c r="H8790" s="239">
        <f t="shared" ca="1" si="150"/>
        <v>7.307799504398544E-3</v>
      </c>
    </row>
    <row r="8791" spans="7:8" x14ac:dyDescent="0.3">
      <c r="G8791" s="35">
        <v>8789</v>
      </c>
      <c r="H8791" s="239">
        <f t="shared" ca="1" si="150"/>
        <v>-1.8070738207098314E-2</v>
      </c>
    </row>
    <row r="8792" spans="7:8" x14ac:dyDescent="0.3">
      <c r="G8792" s="35">
        <v>8790</v>
      </c>
      <c r="H8792" s="239">
        <f t="shared" ca="1" si="150"/>
        <v>-5.2484281476333917E-2</v>
      </c>
    </row>
    <row r="8793" spans="7:8" x14ac:dyDescent="0.3">
      <c r="G8793" s="35">
        <v>8791</v>
      </c>
      <c r="H8793" s="239">
        <f t="shared" ca="1" si="150"/>
        <v>4.4589048665775274E-2</v>
      </c>
    </row>
    <row r="8794" spans="7:8" x14ac:dyDescent="0.3">
      <c r="G8794" s="35">
        <v>8792</v>
      </c>
      <c r="H8794" s="239">
        <f t="shared" ca="1" si="150"/>
        <v>-2.3794066339568227E-2</v>
      </c>
    </row>
    <row r="8795" spans="7:8" x14ac:dyDescent="0.3">
      <c r="G8795" s="35">
        <v>8793</v>
      </c>
      <c r="H8795" s="239">
        <f t="shared" ca="1" si="150"/>
        <v>-6.6802036757850541E-2</v>
      </c>
    </row>
    <row r="8796" spans="7:8" x14ac:dyDescent="0.3">
      <c r="G8796" s="35">
        <v>8794</v>
      </c>
      <c r="H8796" s="239">
        <f t="shared" ca="1" si="150"/>
        <v>1.8872751080318367E-2</v>
      </c>
    </row>
    <row r="8797" spans="7:8" x14ac:dyDescent="0.3">
      <c r="G8797" s="35">
        <v>8795</v>
      </c>
      <c r="H8797" s="239">
        <f t="shared" ca="1" si="150"/>
        <v>5.4202474732955738E-2</v>
      </c>
    </row>
    <row r="8798" spans="7:8" x14ac:dyDescent="0.3">
      <c r="G8798" s="35">
        <v>8796</v>
      </c>
      <c r="H8798" s="239">
        <f t="shared" ca="1" si="150"/>
        <v>-2.5778647431041177E-2</v>
      </c>
    </row>
    <row r="8799" spans="7:8" x14ac:dyDescent="0.3">
      <c r="G8799" s="35">
        <v>8797</v>
      </c>
      <c r="H8799" s="239">
        <f t="shared" ca="1" si="150"/>
        <v>-6.6562679414796738E-2</v>
      </c>
    </row>
    <row r="8800" spans="7:8" x14ac:dyDescent="0.3">
      <c r="G8800" s="35">
        <v>8798</v>
      </c>
      <c r="H8800" s="239">
        <f t="shared" ca="1" si="150"/>
        <v>4.8446095218718781E-2</v>
      </c>
    </row>
    <row r="8801" spans="7:8" x14ac:dyDescent="0.3">
      <c r="G8801" s="35">
        <v>8799</v>
      </c>
      <c r="H8801" s="239">
        <f t="shared" ca="1" si="150"/>
        <v>6.9523204903125316E-2</v>
      </c>
    </row>
    <row r="8802" spans="7:8" x14ac:dyDescent="0.3">
      <c r="G8802" s="35">
        <v>8800</v>
      </c>
      <c r="H8802" s="239">
        <f t="shared" ca="1" si="150"/>
        <v>-5.7506699972056728E-2</v>
      </c>
    </row>
    <row r="8803" spans="7:8" x14ac:dyDescent="0.3">
      <c r="G8803" s="35">
        <v>8801</v>
      </c>
      <c r="H8803" s="239">
        <f t="shared" ca="1" si="150"/>
        <v>-7.4680733682740358E-3</v>
      </c>
    </row>
    <row r="8804" spans="7:8" x14ac:dyDescent="0.3">
      <c r="G8804" s="35">
        <v>8802</v>
      </c>
      <c r="H8804" s="239">
        <f t="shared" ca="1" si="150"/>
        <v>4.6820230404561611E-2</v>
      </c>
    </row>
    <row r="8805" spans="7:8" x14ac:dyDescent="0.3">
      <c r="G8805" s="35">
        <v>8803</v>
      </c>
      <c r="H8805" s="239">
        <f t="shared" ca="1" si="150"/>
        <v>-8.5161886297058474E-3</v>
      </c>
    </row>
    <row r="8806" spans="7:8" x14ac:dyDescent="0.3">
      <c r="G8806" s="35">
        <v>8804</v>
      </c>
      <c r="H8806" s="239">
        <f t="shared" ca="1" si="150"/>
        <v>-7.5893889492307837E-4</v>
      </c>
    </row>
    <row r="8807" spans="7:8" x14ac:dyDescent="0.3">
      <c r="G8807" s="35">
        <v>8805</v>
      </c>
      <c r="H8807" s="239">
        <f t="shared" ca="1" si="150"/>
        <v>3.7719400035319357E-3</v>
      </c>
    </row>
    <row r="8808" spans="7:8" x14ac:dyDescent="0.3">
      <c r="G8808" s="35">
        <v>8806</v>
      </c>
      <c r="H8808" s="239">
        <f t="shared" ca="1" si="150"/>
        <v>-1.2903747847075753E-2</v>
      </c>
    </row>
    <row r="8809" spans="7:8" x14ac:dyDescent="0.3">
      <c r="G8809" s="35">
        <v>8807</v>
      </c>
      <c r="H8809" s="239">
        <f t="shared" ca="1" si="150"/>
        <v>-2.2526408491951234E-2</v>
      </c>
    </row>
    <row r="8810" spans="7:8" x14ac:dyDescent="0.3">
      <c r="G8810" s="35">
        <v>8808</v>
      </c>
      <c r="H8810" s="239">
        <f t="shared" ca="1" si="150"/>
        <v>-1.8042813332634449E-2</v>
      </c>
    </row>
    <row r="8811" spans="7:8" x14ac:dyDescent="0.3">
      <c r="G8811" s="35">
        <v>8809</v>
      </c>
      <c r="H8811" s="239">
        <f t="shared" ca="1" si="150"/>
        <v>-1.8093340643513457E-2</v>
      </c>
    </row>
    <row r="8812" spans="7:8" x14ac:dyDescent="0.3">
      <c r="G8812" s="35">
        <v>8810</v>
      </c>
      <c r="H8812" s="239">
        <f t="shared" ca="1" si="150"/>
        <v>4.0506676622074182E-2</v>
      </c>
    </row>
    <row r="8813" spans="7:8" x14ac:dyDescent="0.3">
      <c r="G8813" s="35">
        <v>8811</v>
      </c>
      <c r="H8813" s="239">
        <f t="shared" ca="1" si="150"/>
        <v>2.3131528189714021E-2</v>
      </c>
    </row>
    <row r="8814" spans="7:8" x14ac:dyDescent="0.3">
      <c r="G8814" s="35">
        <v>8812</v>
      </c>
      <c r="H8814" s="239">
        <f t="shared" ca="1" si="150"/>
        <v>-5.4861192416006234E-3</v>
      </c>
    </row>
    <row r="8815" spans="7:8" x14ac:dyDescent="0.3">
      <c r="G8815" s="35">
        <v>8813</v>
      </c>
      <c r="H8815" s="239">
        <f t="shared" ca="1" si="150"/>
        <v>8.4474758536319545E-3</v>
      </c>
    </row>
    <row r="8816" spans="7:8" x14ac:dyDescent="0.3">
      <c r="G8816" s="35">
        <v>8814</v>
      </c>
      <c r="H8816" s="239">
        <f t="shared" ca="1" si="150"/>
        <v>4.772837898675391E-2</v>
      </c>
    </row>
    <row r="8817" spans="7:8" x14ac:dyDescent="0.3">
      <c r="G8817" s="35">
        <v>8815</v>
      </c>
      <c r="H8817" s="239">
        <f t="shared" ca="1" si="150"/>
        <v>4.0179435901212167E-2</v>
      </c>
    </row>
    <row r="8818" spans="7:8" x14ac:dyDescent="0.3">
      <c r="G8818" s="35">
        <v>8816</v>
      </c>
      <c r="H8818" s="239">
        <f t="shared" ca="1" si="150"/>
        <v>-2.6389318008567798E-2</v>
      </c>
    </row>
    <row r="8819" spans="7:8" x14ac:dyDescent="0.3">
      <c r="G8819" s="35">
        <v>8817</v>
      </c>
      <c r="H8819" s="239">
        <f t="shared" ca="1" si="150"/>
        <v>-7.2871207951665266E-3</v>
      </c>
    </row>
    <row r="8820" spans="7:8" x14ac:dyDescent="0.3">
      <c r="G8820" s="35">
        <v>8818</v>
      </c>
      <c r="H8820" s="239">
        <f t="shared" ca="1" si="150"/>
        <v>3.2193557493442958E-2</v>
      </c>
    </row>
    <row r="8821" spans="7:8" x14ac:dyDescent="0.3">
      <c r="G8821" s="35">
        <v>8819</v>
      </c>
      <c r="H8821" s="239">
        <f t="shared" ca="1" si="150"/>
        <v>2.2988561345674296E-2</v>
      </c>
    </row>
    <row r="8822" spans="7:8" x14ac:dyDescent="0.3">
      <c r="G8822" s="35">
        <v>8820</v>
      </c>
      <c r="H8822" s="239">
        <f t="shared" ca="1" si="150"/>
        <v>-1.0934205624651295E-2</v>
      </c>
    </row>
    <row r="8823" spans="7:8" x14ac:dyDescent="0.3">
      <c r="G8823" s="35">
        <v>8821</v>
      </c>
      <c r="H8823" s="239">
        <f t="shared" ca="1" si="150"/>
        <v>4.8815161433846913E-2</v>
      </c>
    </row>
    <row r="8824" spans="7:8" x14ac:dyDescent="0.3">
      <c r="G8824" s="35">
        <v>8822</v>
      </c>
      <c r="H8824" s="239">
        <f t="shared" ca="1" si="150"/>
        <v>2.3064726986130001E-2</v>
      </c>
    </row>
    <row r="8825" spans="7:8" x14ac:dyDescent="0.3">
      <c r="G8825" s="35">
        <v>8823</v>
      </c>
      <c r="H8825" s="239">
        <f t="shared" ca="1" si="150"/>
        <v>-4.9340823186261214E-3</v>
      </c>
    </row>
    <row r="8826" spans="7:8" x14ac:dyDescent="0.3">
      <c r="G8826" s="35">
        <v>8824</v>
      </c>
      <c r="H8826" s="239">
        <f t="shared" ca="1" si="150"/>
        <v>1.5948541664680821E-2</v>
      </c>
    </row>
    <row r="8827" spans="7:8" x14ac:dyDescent="0.3">
      <c r="G8827" s="35">
        <v>8825</v>
      </c>
      <c r="H8827" s="239">
        <f t="shared" ca="1" si="150"/>
        <v>1.1832481724439965E-2</v>
      </c>
    </row>
    <row r="8828" spans="7:8" x14ac:dyDescent="0.3">
      <c r="G8828" s="35">
        <v>8826</v>
      </c>
      <c r="H8828" s="239">
        <f t="shared" ca="1" si="150"/>
        <v>1.8552341042625483E-2</v>
      </c>
    </row>
    <row r="8829" spans="7:8" x14ac:dyDescent="0.3">
      <c r="G8829" s="35">
        <v>8827</v>
      </c>
      <c r="H8829" s="239">
        <f t="shared" ca="1" si="150"/>
        <v>-3.3373417788926121E-2</v>
      </c>
    </row>
    <row r="8830" spans="7:8" x14ac:dyDescent="0.3">
      <c r="G8830" s="35">
        <v>8828</v>
      </c>
      <c r="H8830" s="239">
        <f t="shared" ca="1" si="150"/>
        <v>-5.6850134895391938E-2</v>
      </c>
    </row>
    <row r="8831" spans="7:8" x14ac:dyDescent="0.3">
      <c r="G8831" s="35">
        <v>8829</v>
      </c>
      <c r="H8831" s="239">
        <f t="shared" ca="1" si="150"/>
        <v>-4.9354814009406653E-2</v>
      </c>
    </row>
    <row r="8832" spans="7:8" x14ac:dyDescent="0.3">
      <c r="G8832" s="35">
        <v>8830</v>
      </c>
      <c r="H8832" s="239">
        <f t="shared" ca="1" si="150"/>
        <v>-5.4429670198861933E-2</v>
      </c>
    </row>
    <row r="8833" spans="7:8" x14ac:dyDescent="0.3">
      <c r="G8833" s="35">
        <v>8831</v>
      </c>
      <c r="H8833" s="239">
        <f t="shared" ca="1" si="150"/>
        <v>1.9326943722199716E-2</v>
      </c>
    </row>
    <row r="8834" spans="7:8" x14ac:dyDescent="0.3">
      <c r="G8834" s="35">
        <v>8832</v>
      </c>
      <c r="H8834" s="239">
        <f t="shared" ca="1" si="150"/>
        <v>3.4023014579542669E-3</v>
      </c>
    </row>
    <row r="8835" spans="7:8" x14ac:dyDescent="0.3">
      <c r="G8835" s="35">
        <v>8833</v>
      </c>
      <c r="H8835" s="239">
        <f t="shared" ca="1" si="150"/>
        <v>4.8917979602189583E-2</v>
      </c>
    </row>
    <row r="8836" spans="7:8" x14ac:dyDescent="0.3">
      <c r="G8836" s="35">
        <v>8834</v>
      </c>
      <c r="H8836" s="239">
        <f t="shared" ref="H8836:H8899" ca="1" si="151">_xlfn.NORM.INV(RAND(),N$5,N$6)</f>
        <v>-7.275347926020663E-2</v>
      </c>
    </row>
    <row r="8837" spans="7:8" x14ac:dyDescent="0.3">
      <c r="G8837" s="35">
        <v>8835</v>
      </c>
      <c r="H8837" s="239">
        <f t="shared" ca="1" si="151"/>
        <v>1.9493261591572792E-2</v>
      </c>
    </row>
    <row r="8838" spans="7:8" x14ac:dyDescent="0.3">
      <c r="G8838" s="35">
        <v>8836</v>
      </c>
      <c r="H8838" s="239">
        <f t="shared" ca="1" si="151"/>
        <v>-2.0643463121671115E-2</v>
      </c>
    </row>
    <row r="8839" spans="7:8" x14ac:dyDescent="0.3">
      <c r="G8839" s="35">
        <v>8837</v>
      </c>
      <c r="H8839" s="239">
        <f t="shared" ca="1" si="151"/>
        <v>3.5335912000012189E-2</v>
      </c>
    </row>
    <row r="8840" spans="7:8" x14ac:dyDescent="0.3">
      <c r="G8840" s="35">
        <v>8838</v>
      </c>
      <c r="H8840" s="239">
        <f t="shared" ca="1" si="151"/>
        <v>3.5797004876704612E-2</v>
      </c>
    </row>
    <row r="8841" spans="7:8" x14ac:dyDescent="0.3">
      <c r="G8841" s="35">
        <v>8839</v>
      </c>
      <c r="H8841" s="239">
        <f t="shared" ca="1" si="151"/>
        <v>8.568369626055141E-3</v>
      </c>
    </row>
    <row r="8842" spans="7:8" x14ac:dyDescent="0.3">
      <c r="G8842" s="35">
        <v>8840</v>
      </c>
      <c r="H8842" s="239">
        <f t="shared" ca="1" si="151"/>
        <v>3.2033976312491261E-2</v>
      </c>
    </row>
    <row r="8843" spans="7:8" x14ac:dyDescent="0.3">
      <c r="G8843" s="35">
        <v>8841</v>
      </c>
      <c r="H8843" s="239">
        <f t="shared" ca="1" si="151"/>
        <v>1.7781230553213952E-2</v>
      </c>
    </row>
    <row r="8844" spans="7:8" x14ac:dyDescent="0.3">
      <c r="G8844" s="35">
        <v>8842</v>
      </c>
      <c r="H8844" s="239">
        <f t="shared" ca="1" si="151"/>
        <v>-3.3981701814072614E-3</v>
      </c>
    </row>
    <row r="8845" spans="7:8" x14ac:dyDescent="0.3">
      <c r="G8845" s="35">
        <v>8843</v>
      </c>
      <c r="H8845" s="239">
        <f t="shared" ca="1" si="151"/>
        <v>2.0456625722896294E-2</v>
      </c>
    </row>
    <row r="8846" spans="7:8" x14ac:dyDescent="0.3">
      <c r="G8846" s="35">
        <v>8844</v>
      </c>
      <c r="H8846" s="239">
        <f t="shared" ca="1" si="151"/>
        <v>-1.7007751396591907E-2</v>
      </c>
    </row>
    <row r="8847" spans="7:8" x14ac:dyDescent="0.3">
      <c r="G8847" s="35">
        <v>8845</v>
      </c>
      <c r="H8847" s="239">
        <f t="shared" ca="1" si="151"/>
        <v>7.5189905380320245E-4</v>
      </c>
    </row>
    <row r="8848" spans="7:8" x14ac:dyDescent="0.3">
      <c r="G8848" s="35">
        <v>8846</v>
      </c>
      <c r="H8848" s="239">
        <f t="shared" ca="1" si="151"/>
        <v>1.4494582576740334E-3</v>
      </c>
    </row>
    <row r="8849" spans="7:8" x14ac:dyDescent="0.3">
      <c r="G8849" s="35">
        <v>8847</v>
      </c>
      <c r="H8849" s="239">
        <f t="shared" ca="1" si="151"/>
        <v>-2.2572287377695205E-2</v>
      </c>
    </row>
    <row r="8850" spans="7:8" x14ac:dyDescent="0.3">
      <c r="G8850" s="35">
        <v>8848</v>
      </c>
      <c r="H8850" s="239">
        <f t="shared" ca="1" si="151"/>
        <v>3.5995265148734842E-2</v>
      </c>
    </row>
    <row r="8851" spans="7:8" x14ac:dyDescent="0.3">
      <c r="G8851" s="35">
        <v>8849</v>
      </c>
      <c r="H8851" s="239">
        <f t="shared" ca="1" si="151"/>
        <v>3.1139413803345211E-2</v>
      </c>
    </row>
    <row r="8852" spans="7:8" x14ac:dyDescent="0.3">
      <c r="G8852" s="35">
        <v>8850</v>
      </c>
      <c r="H8852" s="239">
        <f t="shared" ca="1" si="151"/>
        <v>2.7813966696321503E-3</v>
      </c>
    </row>
    <row r="8853" spans="7:8" x14ac:dyDescent="0.3">
      <c r="G8853" s="35">
        <v>8851</v>
      </c>
      <c r="H8853" s="239">
        <f t="shared" ca="1" si="151"/>
        <v>-5.7671497068706376E-3</v>
      </c>
    </row>
    <row r="8854" spans="7:8" x14ac:dyDescent="0.3">
      <c r="G8854" s="35">
        <v>8852</v>
      </c>
      <c r="H8854" s="239">
        <f t="shared" ca="1" si="151"/>
        <v>1.6385132098455872E-2</v>
      </c>
    </row>
    <row r="8855" spans="7:8" x14ac:dyDescent="0.3">
      <c r="G8855" s="35">
        <v>8853</v>
      </c>
      <c r="H8855" s="239">
        <f t="shared" ca="1" si="151"/>
        <v>5.4276427621564344E-2</v>
      </c>
    </row>
    <row r="8856" spans="7:8" x14ac:dyDescent="0.3">
      <c r="G8856" s="35">
        <v>8854</v>
      </c>
      <c r="H8856" s="239">
        <f t="shared" ca="1" si="151"/>
        <v>-3.7195757189681003E-2</v>
      </c>
    </row>
    <row r="8857" spans="7:8" x14ac:dyDescent="0.3">
      <c r="G8857" s="35">
        <v>8855</v>
      </c>
      <c r="H8857" s="239">
        <f t="shared" ca="1" si="151"/>
        <v>-3.1535511249339475E-2</v>
      </c>
    </row>
    <row r="8858" spans="7:8" x14ac:dyDescent="0.3">
      <c r="G8858" s="35">
        <v>8856</v>
      </c>
      <c r="H8858" s="239">
        <f t="shared" ca="1" si="151"/>
        <v>7.9886060094632866E-3</v>
      </c>
    </row>
    <row r="8859" spans="7:8" x14ac:dyDescent="0.3">
      <c r="G8859" s="35">
        <v>8857</v>
      </c>
      <c r="H8859" s="239">
        <f t="shared" ca="1" si="151"/>
        <v>-7.4353900269915618E-2</v>
      </c>
    </row>
    <row r="8860" spans="7:8" x14ac:dyDescent="0.3">
      <c r="G8860" s="35">
        <v>8858</v>
      </c>
      <c r="H8860" s="239">
        <f t="shared" ca="1" si="151"/>
        <v>1.1744015682282349E-2</v>
      </c>
    </row>
    <row r="8861" spans="7:8" x14ac:dyDescent="0.3">
      <c r="G8861" s="35">
        <v>8859</v>
      </c>
      <c r="H8861" s="239">
        <f t="shared" ca="1" si="151"/>
        <v>1.3862083831435983E-2</v>
      </c>
    </row>
    <row r="8862" spans="7:8" x14ac:dyDescent="0.3">
      <c r="G8862" s="35">
        <v>8860</v>
      </c>
      <c r="H8862" s="239">
        <f t="shared" ca="1" si="151"/>
        <v>-3.46552803057048E-3</v>
      </c>
    </row>
    <row r="8863" spans="7:8" x14ac:dyDescent="0.3">
      <c r="G8863" s="35">
        <v>8861</v>
      </c>
      <c r="H8863" s="239">
        <f t="shared" ca="1" si="151"/>
        <v>-3.2435175774343603E-3</v>
      </c>
    </row>
    <row r="8864" spans="7:8" x14ac:dyDescent="0.3">
      <c r="G8864" s="35">
        <v>8862</v>
      </c>
      <c r="H8864" s="239">
        <f t="shared" ca="1" si="151"/>
        <v>-2.1398106251496643E-2</v>
      </c>
    </row>
    <row r="8865" spans="7:8" x14ac:dyDescent="0.3">
      <c r="G8865" s="35">
        <v>8863</v>
      </c>
      <c r="H8865" s="239">
        <f t="shared" ca="1" si="151"/>
        <v>1.2514351858809499E-2</v>
      </c>
    </row>
    <row r="8866" spans="7:8" x14ac:dyDescent="0.3">
      <c r="G8866" s="35">
        <v>8864</v>
      </c>
      <c r="H8866" s="239">
        <f t="shared" ca="1" si="151"/>
        <v>-3.9213499465178152E-2</v>
      </c>
    </row>
    <row r="8867" spans="7:8" x14ac:dyDescent="0.3">
      <c r="G8867" s="35">
        <v>8865</v>
      </c>
      <c r="H8867" s="239">
        <f t="shared" ca="1" si="151"/>
        <v>-2.0469694918799443E-2</v>
      </c>
    </row>
    <row r="8868" spans="7:8" x14ac:dyDescent="0.3">
      <c r="G8868" s="35">
        <v>8866</v>
      </c>
      <c r="H8868" s="239">
        <f t="shared" ca="1" si="151"/>
        <v>-7.669421170041219E-3</v>
      </c>
    </row>
    <row r="8869" spans="7:8" x14ac:dyDescent="0.3">
      <c r="G8869" s="35">
        <v>8867</v>
      </c>
      <c r="H8869" s="239">
        <f t="shared" ca="1" si="151"/>
        <v>-6.7518844750100032E-2</v>
      </c>
    </row>
    <row r="8870" spans="7:8" x14ac:dyDescent="0.3">
      <c r="G8870" s="35">
        <v>8868</v>
      </c>
      <c r="H8870" s="239">
        <f t="shared" ca="1" si="151"/>
        <v>-3.0300822818347308E-3</v>
      </c>
    </row>
    <row r="8871" spans="7:8" x14ac:dyDescent="0.3">
      <c r="G8871" s="35">
        <v>8869</v>
      </c>
      <c r="H8871" s="239">
        <f t="shared" ca="1" si="151"/>
        <v>-1.0444236599232812E-2</v>
      </c>
    </row>
    <row r="8872" spans="7:8" x14ac:dyDescent="0.3">
      <c r="G8872" s="35">
        <v>8870</v>
      </c>
      <c r="H8872" s="239">
        <f t="shared" ca="1" si="151"/>
        <v>-1.3995048503046004E-4</v>
      </c>
    </row>
    <row r="8873" spans="7:8" x14ac:dyDescent="0.3">
      <c r="G8873" s="35">
        <v>8871</v>
      </c>
      <c r="H8873" s="239">
        <f t="shared" ca="1" si="151"/>
        <v>2.6918235943956259E-2</v>
      </c>
    </row>
    <row r="8874" spans="7:8" x14ac:dyDescent="0.3">
      <c r="G8874" s="35">
        <v>8872</v>
      </c>
      <c r="H8874" s="239">
        <f t="shared" ca="1" si="151"/>
        <v>3.3017411779494805E-2</v>
      </c>
    </row>
    <row r="8875" spans="7:8" x14ac:dyDescent="0.3">
      <c r="G8875" s="35">
        <v>8873</v>
      </c>
      <c r="H8875" s="239">
        <f t="shared" ca="1" si="151"/>
        <v>-2.1775893211135301E-2</v>
      </c>
    </row>
    <row r="8876" spans="7:8" x14ac:dyDescent="0.3">
      <c r="G8876" s="35">
        <v>8874</v>
      </c>
      <c r="H8876" s="239">
        <f t="shared" ca="1" si="151"/>
        <v>-3.7402982280447965E-2</v>
      </c>
    </row>
    <row r="8877" spans="7:8" x14ac:dyDescent="0.3">
      <c r="G8877" s="35">
        <v>8875</v>
      </c>
      <c r="H8877" s="239">
        <f t="shared" ca="1" si="151"/>
        <v>1.4571817638085949E-2</v>
      </c>
    </row>
    <row r="8878" spans="7:8" x14ac:dyDescent="0.3">
      <c r="G8878" s="35">
        <v>8876</v>
      </c>
      <c r="H8878" s="239">
        <f t="shared" ca="1" si="151"/>
        <v>2.8135256935057081E-2</v>
      </c>
    </row>
    <row r="8879" spans="7:8" x14ac:dyDescent="0.3">
      <c r="G8879" s="35">
        <v>8877</v>
      </c>
      <c r="H8879" s="239">
        <f t="shared" ca="1" si="151"/>
        <v>-2.2895638025779069E-2</v>
      </c>
    </row>
    <row r="8880" spans="7:8" x14ac:dyDescent="0.3">
      <c r="G8880" s="35">
        <v>8878</v>
      </c>
      <c r="H8880" s="239">
        <f t="shared" ca="1" si="151"/>
        <v>-1.9984161800640696E-2</v>
      </c>
    </row>
    <row r="8881" spans="7:8" x14ac:dyDescent="0.3">
      <c r="G8881" s="35">
        <v>8879</v>
      </c>
      <c r="H8881" s="239">
        <f t="shared" ca="1" si="151"/>
        <v>2.0510903166325763E-3</v>
      </c>
    </row>
    <row r="8882" spans="7:8" x14ac:dyDescent="0.3">
      <c r="G8882" s="35">
        <v>8880</v>
      </c>
      <c r="H8882" s="239">
        <f t="shared" ca="1" si="151"/>
        <v>4.3674939524842686E-2</v>
      </c>
    </row>
    <row r="8883" spans="7:8" x14ac:dyDescent="0.3">
      <c r="G8883" s="35">
        <v>8881</v>
      </c>
      <c r="H8883" s="239">
        <f t="shared" ca="1" si="151"/>
        <v>1.4144278430595663E-2</v>
      </c>
    </row>
    <row r="8884" spans="7:8" x14ac:dyDescent="0.3">
      <c r="G8884" s="35">
        <v>8882</v>
      </c>
      <c r="H8884" s="239">
        <f t="shared" ca="1" si="151"/>
        <v>-9.4258070907096052E-4</v>
      </c>
    </row>
    <row r="8885" spans="7:8" x14ac:dyDescent="0.3">
      <c r="G8885" s="35">
        <v>8883</v>
      </c>
      <c r="H8885" s="239">
        <f t="shared" ca="1" si="151"/>
        <v>2.7389951392618055E-2</v>
      </c>
    </row>
    <row r="8886" spans="7:8" x14ac:dyDescent="0.3">
      <c r="G8886" s="35">
        <v>8884</v>
      </c>
      <c r="H8886" s="239">
        <f t="shared" ca="1" si="151"/>
        <v>2.8073812245563438E-2</v>
      </c>
    </row>
    <row r="8887" spans="7:8" x14ac:dyDescent="0.3">
      <c r="G8887" s="35">
        <v>8885</v>
      </c>
      <c r="H8887" s="239">
        <f t="shared" ca="1" si="151"/>
        <v>5.8207734617175176E-2</v>
      </c>
    </row>
    <row r="8888" spans="7:8" x14ac:dyDescent="0.3">
      <c r="G8888" s="35">
        <v>8886</v>
      </c>
      <c r="H8888" s="239">
        <f t="shared" ca="1" si="151"/>
        <v>-2.8092032805298883E-2</v>
      </c>
    </row>
    <row r="8889" spans="7:8" x14ac:dyDescent="0.3">
      <c r="G8889" s="35">
        <v>8887</v>
      </c>
      <c r="H8889" s="239">
        <f t="shared" ca="1" si="151"/>
        <v>1.8279336192379432E-2</v>
      </c>
    </row>
    <row r="8890" spans="7:8" x14ac:dyDescent="0.3">
      <c r="G8890" s="35">
        <v>8888</v>
      </c>
      <c r="H8890" s="239">
        <f t="shared" ca="1" si="151"/>
        <v>-7.8585001560492161E-3</v>
      </c>
    </row>
    <row r="8891" spans="7:8" x14ac:dyDescent="0.3">
      <c r="G8891" s="35">
        <v>8889</v>
      </c>
      <c r="H8891" s="239">
        <f t="shared" ca="1" si="151"/>
        <v>-2.1495156547443776E-2</v>
      </c>
    </row>
    <row r="8892" spans="7:8" x14ac:dyDescent="0.3">
      <c r="G8892" s="35">
        <v>8890</v>
      </c>
      <c r="H8892" s="239">
        <f t="shared" ca="1" si="151"/>
        <v>2.3827082381252584E-2</v>
      </c>
    </row>
    <row r="8893" spans="7:8" x14ac:dyDescent="0.3">
      <c r="G8893" s="35">
        <v>8891</v>
      </c>
      <c r="H8893" s="239">
        <f t="shared" ca="1" si="151"/>
        <v>-8.1757635250191765E-2</v>
      </c>
    </row>
    <row r="8894" spans="7:8" x14ac:dyDescent="0.3">
      <c r="G8894" s="35">
        <v>8892</v>
      </c>
      <c r="H8894" s="239">
        <f t="shared" ca="1" si="151"/>
        <v>-4.0551149644576946E-3</v>
      </c>
    </row>
    <row r="8895" spans="7:8" x14ac:dyDescent="0.3">
      <c r="G8895" s="35">
        <v>8893</v>
      </c>
      <c r="H8895" s="239">
        <f t="shared" ca="1" si="151"/>
        <v>-2.1936194404731733E-2</v>
      </c>
    </row>
    <row r="8896" spans="7:8" x14ac:dyDescent="0.3">
      <c r="G8896" s="35">
        <v>8894</v>
      </c>
      <c r="H8896" s="239">
        <f t="shared" ca="1" si="151"/>
        <v>-6.0622088574343756E-3</v>
      </c>
    </row>
    <row r="8897" spans="7:8" x14ac:dyDescent="0.3">
      <c r="G8897" s="35">
        <v>8895</v>
      </c>
      <c r="H8897" s="239">
        <f t="shared" ca="1" si="151"/>
        <v>1.48345216966408E-2</v>
      </c>
    </row>
    <row r="8898" spans="7:8" x14ac:dyDescent="0.3">
      <c r="G8898" s="35">
        <v>8896</v>
      </c>
      <c r="H8898" s="239">
        <f t="shared" ca="1" si="151"/>
        <v>-1.2853286462949875E-2</v>
      </c>
    </row>
    <row r="8899" spans="7:8" x14ac:dyDescent="0.3">
      <c r="G8899" s="35">
        <v>8897</v>
      </c>
      <c r="H8899" s="239">
        <f t="shared" ca="1" si="151"/>
        <v>-6.1312208146020036E-2</v>
      </c>
    </row>
    <row r="8900" spans="7:8" x14ac:dyDescent="0.3">
      <c r="G8900" s="35">
        <v>8898</v>
      </c>
      <c r="H8900" s="239">
        <f t="shared" ref="H8900:H8963" ca="1" si="152">_xlfn.NORM.INV(RAND(),N$5,N$6)</f>
        <v>1.5950130159730729E-2</v>
      </c>
    </row>
    <row r="8901" spans="7:8" x14ac:dyDescent="0.3">
      <c r="G8901" s="35">
        <v>8899</v>
      </c>
      <c r="H8901" s="239">
        <f t="shared" ca="1" si="152"/>
        <v>-2.7198195402703275E-2</v>
      </c>
    </row>
    <row r="8902" spans="7:8" x14ac:dyDescent="0.3">
      <c r="G8902" s="35">
        <v>8900</v>
      </c>
      <c r="H8902" s="239">
        <f t="shared" ca="1" si="152"/>
        <v>3.9721855883036457E-2</v>
      </c>
    </row>
    <row r="8903" spans="7:8" x14ac:dyDescent="0.3">
      <c r="G8903" s="35">
        <v>8901</v>
      </c>
      <c r="H8903" s="239">
        <f t="shared" ca="1" si="152"/>
        <v>3.1060539875100275E-2</v>
      </c>
    </row>
    <row r="8904" spans="7:8" x14ac:dyDescent="0.3">
      <c r="G8904" s="35">
        <v>8902</v>
      </c>
      <c r="H8904" s="239">
        <f t="shared" ca="1" si="152"/>
        <v>-2.2111698466843445E-2</v>
      </c>
    </row>
    <row r="8905" spans="7:8" x14ac:dyDescent="0.3">
      <c r="G8905" s="35">
        <v>8903</v>
      </c>
      <c r="H8905" s="239">
        <f t="shared" ca="1" si="152"/>
        <v>1.5927359161693206E-2</v>
      </c>
    </row>
    <row r="8906" spans="7:8" x14ac:dyDescent="0.3">
      <c r="G8906" s="35">
        <v>8904</v>
      </c>
      <c r="H8906" s="239">
        <f t="shared" ca="1" si="152"/>
        <v>4.9700713553466655E-2</v>
      </c>
    </row>
    <row r="8907" spans="7:8" x14ac:dyDescent="0.3">
      <c r="G8907" s="35">
        <v>8905</v>
      </c>
      <c r="H8907" s="239">
        <f t="shared" ca="1" si="152"/>
        <v>1.0172628853244565E-2</v>
      </c>
    </row>
    <row r="8908" spans="7:8" x14ac:dyDescent="0.3">
      <c r="G8908" s="35">
        <v>8906</v>
      </c>
      <c r="H8908" s="239">
        <f t="shared" ca="1" si="152"/>
        <v>1.8772120956634112E-2</v>
      </c>
    </row>
    <row r="8909" spans="7:8" x14ac:dyDescent="0.3">
      <c r="G8909" s="35">
        <v>8907</v>
      </c>
      <c r="H8909" s="239">
        <f t="shared" ca="1" si="152"/>
        <v>-2.2042513845900426E-2</v>
      </c>
    </row>
    <row r="8910" spans="7:8" x14ac:dyDescent="0.3">
      <c r="G8910" s="35">
        <v>8908</v>
      </c>
      <c r="H8910" s="239">
        <f t="shared" ca="1" si="152"/>
        <v>-5.3790978308146817E-2</v>
      </c>
    </row>
    <row r="8911" spans="7:8" x14ac:dyDescent="0.3">
      <c r="G8911" s="35">
        <v>8909</v>
      </c>
      <c r="H8911" s="239">
        <f t="shared" ca="1" si="152"/>
        <v>2.2001992921836258E-2</v>
      </c>
    </row>
    <row r="8912" spans="7:8" x14ac:dyDescent="0.3">
      <c r="G8912" s="35">
        <v>8910</v>
      </c>
      <c r="H8912" s="239">
        <f t="shared" ca="1" si="152"/>
        <v>2.1372170844078078E-2</v>
      </c>
    </row>
    <row r="8913" spans="7:8" x14ac:dyDescent="0.3">
      <c r="G8913" s="35">
        <v>8911</v>
      </c>
      <c r="H8913" s="239">
        <f t="shared" ca="1" si="152"/>
        <v>4.658377081935168E-2</v>
      </c>
    </row>
    <row r="8914" spans="7:8" x14ac:dyDescent="0.3">
      <c r="G8914" s="35">
        <v>8912</v>
      </c>
      <c r="H8914" s="239">
        <f t="shared" ca="1" si="152"/>
        <v>-1.6441240081177533E-3</v>
      </c>
    </row>
    <row r="8915" spans="7:8" x14ac:dyDescent="0.3">
      <c r="G8915" s="35">
        <v>8913</v>
      </c>
      <c r="H8915" s="239">
        <f t="shared" ca="1" si="152"/>
        <v>2.57456794061575E-2</v>
      </c>
    </row>
    <row r="8916" spans="7:8" x14ac:dyDescent="0.3">
      <c r="G8916" s="35">
        <v>8914</v>
      </c>
      <c r="H8916" s="239">
        <f t="shared" ca="1" si="152"/>
        <v>-2.473539946672906E-2</v>
      </c>
    </row>
    <row r="8917" spans="7:8" x14ac:dyDescent="0.3">
      <c r="G8917" s="35">
        <v>8915</v>
      </c>
      <c r="H8917" s="239">
        <f t="shared" ca="1" si="152"/>
        <v>-6.6463816116516833E-2</v>
      </c>
    </row>
    <row r="8918" spans="7:8" x14ac:dyDescent="0.3">
      <c r="G8918" s="35">
        <v>8916</v>
      </c>
      <c r="H8918" s="239">
        <f t="shared" ca="1" si="152"/>
        <v>-3.6538254424274434E-2</v>
      </c>
    </row>
    <row r="8919" spans="7:8" x14ac:dyDescent="0.3">
      <c r="G8919" s="35">
        <v>8917</v>
      </c>
      <c r="H8919" s="239">
        <f t="shared" ca="1" si="152"/>
        <v>-2.4873619070618455E-2</v>
      </c>
    </row>
    <row r="8920" spans="7:8" x14ac:dyDescent="0.3">
      <c r="G8920" s="35">
        <v>8918</v>
      </c>
      <c r="H8920" s="239">
        <f t="shared" ca="1" si="152"/>
        <v>3.6663524099577781E-3</v>
      </c>
    </row>
    <row r="8921" spans="7:8" x14ac:dyDescent="0.3">
      <c r="G8921" s="35">
        <v>8919</v>
      </c>
      <c r="H8921" s="239">
        <f t="shared" ca="1" si="152"/>
        <v>4.9097044938062821E-2</v>
      </c>
    </row>
    <row r="8922" spans="7:8" x14ac:dyDescent="0.3">
      <c r="G8922" s="35">
        <v>8920</v>
      </c>
      <c r="H8922" s="239">
        <f t="shared" ca="1" si="152"/>
        <v>3.4552397740409642E-2</v>
      </c>
    </row>
    <row r="8923" spans="7:8" x14ac:dyDescent="0.3">
      <c r="G8923" s="35">
        <v>8921</v>
      </c>
      <c r="H8923" s="239">
        <f t="shared" ca="1" si="152"/>
        <v>-3.4774450672888386E-3</v>
      </c>
    </row>
    <row r="8924" spans="7:8" x14ac:dyDescent="0.3">
      <c r="G8924" s="35">
        <v>8922</v>
      </c>
      <c r="H8924" s="239">
        <f t="shared" ca="1" si="152"/>
        <v>4.4452322286002932E-2</v>
      </c>
    </row>
    <row r="8925" spans="7:8" x14ac:dyDescent="0.3">
      <c r="G8925" s="35">
        <v>8923</v>
      </c>
      <c r="H8925" s="239">
        <f t="shared" ca="1" si="152"/>
        <v>-2.7462730101005348E-2</v>
      </c>
    </row>
    <row r="8926" spans="7:8" x14ac:dyDescent="0.3">
      <c r="G8926" s="35">
        <v>8924</v>
      </c>
      <c r="H8926" s="239">
        <f t="shared" ca="1" si="152"/>
        <v>1.250532345706892E-2</v>
      </c>
    </row>
    <row r="8927" spans="7:8" x14ac:dyDescent="0.3">
      <c r="G8927" s="35">
        <v>8925</v>
      </c>
      <c r="H8927" s="239">
        <f t="shared" ca="1" si="152"/>
        <v>-3.0301063759212512E-2</v>
      </c>
    </row>
    <row r="8928" spans="7:8" x14ac:dyDescent="0.3">
      <c r="G8928" s="35">
        <v>8926</v>
      </c>
      <c r="H8928" s="239">
        <f t="shared" ca="1" si="152"/>
        <v>-1.6040553714405041E-2</v>
      </c>
    </row>
    <row r="8929" spans="7:8" x14ac:dyDescent="0.3">
      <c r="G8929" s="35">
        <v>8927</v>
      </c>
      <c r="H8929" s="239">
        <f t="shared" ca="1" si="152"/>
        <v>-2.2073116052812671E-2</v>
      </c>
    </row>
    <row r="8930" spans="7:8" x14ac:dyDescent="0.3">
      <c r="G8930" s="35">
        <v>8928</v>
      </c>
      <c r="H8930" s="239">
        <f t="shared" ca="1" si="152"/>
        <v>-3.007953635318943E-2</v>
      </c>
    </row>
    <row r="8931" spans="7:8" x14ac:dyDescent="0.3">
      <c r="G8931" s="35">
        <v>8929</v>
      </c>
      <c r="H8931" s="239">
        <f t="shared" ca="1" si="152"/>
        <v>-9.0794657293456899E-3</v>
      </c>
    </row>
    <row r="8932" spans="7:8" x14ac:dyDescent="0.3">
      <c r="G8932" s="35">
        <v>8930</v>
      </c>
      <c r="H8932" s="239">
        <f t="shared" ca="1" si="152"/>
        <v>-5.8462588019159649E-2</v>
      </c>
    </row>
    <row r="8933" spans="7:8" x14ac:dyDescent="0.3">
      <c r="G8933" s="35">
        <v>8931</v>
      </c>
      <c r="H8933" s="239">
        <f t="shared" ca="1" si="152"/>
        <v>-3.613954125825864E-4</v>
      </c>
    </row>
    <row r="8934" spans="7:8" x14ac:dyDescent="0.3">
      <c r="G8934" s="35">
        <v>8932</v>
      </c>
      <c r="H8934" s="239">
        <f t="shared" ca="1" si="152"/>
        <v>-5.1276875196649939E-2</v>
      </c>
    </row>
    <row r="8935" spans="7:8" x14ac:dyDescent="0.3">
      <c r="G8935" s="35">
        <v>8933</v>
      </c>
      <c r="H8935" s="239">
        <f t="shared" ca="1" si="152"/>
        <v>9.3212978306272815E-3</v>
      </c>
    </row>
    <row r="8936" spans="7:8" x14ac:dyDescent="0.3">
      <c r="G8936" s="35">
        <v>8934</v>
      </c>
      <c r="H8936" s="239">
        <f t="shared" ca="1" si="152"/>
        <v>2.1570675267868634E-2</v>
      </c>
    </row>
    <row r="8937" spans="7:8" x14ac:dyDescent="0.3">
      <c r="G8937" s="35">
        <v>8935</v>
      </c>
      <c r="H8937" s="239">
        <f t="shared" ca="1" si="152"/>
        <v>-3.402268580941821E-2</v>
      </c>
    </row>
    <row r="8938" spans="7:8" x14ac:dyDescent="0.3">
      <c r="G8938" s="35">
        <v>8936</v>
      </c>
      <c r="H8938" s="239">
        <f t="shared" ca="1" si="152"/>
        <v>-2.7185303208389633E-2</v>
      </c>
    </row>
    <row r="8939" spans="7:8" x14ac:dyDescent="0.3">
      <c r="G8939" s="35">
        <v>8937</v>
      </c>
      <c r="H8939" s="239">
        <f t="shared" ca="1" si="152"/>
        <v>-3.114705948158759E-2</v>
      </c>
    </row>
    <row r="8940" spans="7:8" x14ac:dyDescent="0.3">
      <c r="G8940" s="35">
        <v>8938</v>
      </c>
      <c r="H8940" s="239">
        <f t="shared" ca="1" si="152"/>
        <v>-1.4419309391805932E-3</v>
      </c>
    </row>
    <row r="8941" spans="7:8" x14ac:dyDescent="0.3">
      <c r="G8941" s="35">
        <v>8939</v>
      </c>
      <c r="H8941" s="239">
        <f t="shared" ca="1" si="152"/>
        <v>-8.5553429827294344E-2</v>
      </c>
    </row>
    <row r="8942" spans="7:8" x14ac:dyDescent="0.3">
      <c r="G8942" s="35">
        <v>8940</v>
      </c>
      <c r="H8942" s="239">
        <f t="shared" ca="1" si="152"/>
        <v>2.895730831410857E-2</v>
      </c>
    </row>
    <row r="8943" spans="7:8" x14ac:dyDescent="0.3">
      <c r="G8943" s="35">
        <v>8941</v>
      </c>
      <c r="H8943" s="239">
        <f t="shared" ca="1" si="152"/>
        <v>3.245618285906255E-2</v>
      </c>
    </row>
    <row r="8944" spans="7:8" x14ac:dyDescent="0.3">
      <c r="G8944" s="35">
        <v>8942</v>
      </c>
      <c r="H8944" s="239">
        <f t="shared" ca="1" si="152"/>
        <v>-5.0990652756542545E-4</v>
      </c>
    </row>
    <row r="8945" spans="7:8" x14ac:dyDescent="0.3">
      <c r="G8945" s="35">
        <v>8943</v>
      </c>
      <c r="H8945" s="239">
        <f t="shared" ca="1" si="152"/>
        <v>4.545193492960245E-2</v>
      </c>
    </row>
    <row r="8946" spans="7:8" x14ac:dyDescent="0.3">
      <c r="G8946" s="35">
        <v>8944</v>
      </c>
      <c r="H8946" s="239">
        <f t="shared" ca="1" si="152"/>
        <v>-2.1300507277519337E-2</v>
      </c>
    </row>
    <row r="8947" spans="7:8" x14ac:dyDescent="0.3">
      <c r="G8947" s="35">
        <v>8945</v>
      </c>
      <c r="H8947" s="239">
        <f t="shared" ca="1" si="152"/>
        <v>1.1483226250171941E-2</v>
      </c>
    </row>
    <row r="8948" spans="7:8" x14ac:dyDescent="0.3">
      <c r="G8948" s="35">
        <v>8946</v>
      </c>
      <c r="H8948" s="239">
        <f t="shared" ca="1" si="152"/>
        <v>-4.7309769608428094E-2</v>
      </c>
    </row>
    <row r="8949" spans="7:8" x14ac:dyDescent="0.3">
      <c r="G8949" s="35">
        <v>8947</v>
      </c>
      <c r="H8949" s="239">
        <f t="shared" ca="1" si="152"/>
        <v>4.1115847908172083E-2</v>
      </c>
    </row>
    <row r="8950" spans="7:8" x14ac:dyDescent="0.3">
      <c r="G8950" s="35">
        <v>8948</v>
      </c>
      <c r="H8950" s="239">
        <f t="shared" ca="1" si="152"/>
        <v>-3.028327060825629E-2</v>
      </c>
    </row>
    <row r="8951" spans="7:8" x14ac:dyDescent="0.3">
      <c r="G8951" s="35">
        <v>8949</v>
      </c>
      <c r="H8951" s="239">
        <f t="shared" ca="1" si="152"/>
        <v>-1.5725036185006522E-2</v>
      </c>
    </row>
    <row r="8952" spans="7:8" x14ac:dyDescent="0.3">
      <c r="G8952" s="35">
        <v>8950</v>
      </c>
      <c r="H8952" s="239">
        <f t="shared" ca="1" si="152"/>
        <v>2.7714642925752504E-2</v>
      </c>
    </row>
    <row r="8953" spans="7:8" x14ac:dyDescent="0.3">
      <c r="G8953" s="35">
        <v>8951</v>
      </c>
      <c r="H8953" s="239">
        <f t="shared" ca="1" si="152"/>
        <v>-8.4685412824496792E-2</v>
      </c>
    </row>
    <row r="8954" spans="7:8" x14ac:dyDescent="0.3">
      <c r="G8954" s="35">
        <v>8952</v>
      </c>
      <c r="H8954" s="239">
        <f t="shared" ca="1" si="152"/>
        <v>-1.2418623091637205E-2</v>
      </c>
    </row>
    <row r="8955" spans="7:8" x14ac:dyDescent="0.3">
      <c r="G8955" s="35">
        <v>8953</v>
      </c>
      <c r="H8955" s="239">
        <f t="shared" ca="1" si="152"/>
        <v>7.2127826588666609E-3</v>
      </c>
    </row>
    <row r="8956" spans="7:8" x14ac:dyDescent="0.3">
      <c r="G8956" s="35">
        <v>8954</v>
      </c>
      <c r="H8956" s="239">
        <f t="shared" ca="1" si="152"/>
        <v>-4.5658671581421527E-2</v>
      </c>
    </row>
    <row r="8957" spans="7:8" x14ac:dyDescent="0.3">
      <c r="G8957" s="35">
        <v>8955</v>
      </c>
      <c r="H8957" s="239">
        <f t="shared" ca="1" si="152"/>
        <v>2.1604223970603777E-2</v>
      </c>
    </row>
    <row r="8958" spans="7:8" x14ac:dyDescent="0.3">
      <c r="G8958" s="35">
        <v>8956</v>
      </c>
      <c r="H8958" s="239">
        <f t="shared" ca="1" si="152"/>
        <v>2.5020844659584728E-2</v>
      </c>
    </row>
    <row r="8959" spans="7:8" x14ac:dyDescent="0.3">
      <c r="G8959" s="35">
        <v>8957</v>
      </c>
      <c r="H8959" s="239">
        <f t="shared" ca="1" si="152"/>
        <v>-2.5016660899551652E-2</v>
      </c>
    </row>
    <row r="8960" spans="7:8" x14ac:dyDescent="0.3">
      <c r="G8960" s="35">
        <v>8958</v>
      </c>
      <c r="H8960" s="239">
        <f t="shared" ca="1" si="152"/>
        <v>-3.7312208715792508E-2</v>
      </c>
    </row>
    <row r="8961" spans="7:8" x14ac:dyDescent="0.3">
      <c r="G8961" s="35">
        <v>8959</v>
      </c>
      <c r="H8961" s="239">
        <f t="shared" ca="1" si="152"/>
        <v>-1.5685578509219505E-4</v>
      </c>
    </row>
    <row r="8962" spans="7:8" x14ac:dyDescent="0.3">
      <c r="G8962" s="35">
        <v>8960</v>
      </c>
      <c r="H8962" s="239">
        <f t="shared" ca="1" si="152"/>
        <v>3.6711589665479633E-2</v>
      </c>
    </row>
    <row r="8963" spans="7:8" x14ac:dyDescent="0.3">
      <c r="G8963" s="35">
        <v>8961</v>
      </c>
      <c r="H8963" s="239">
        <f t="shared" ca="1" si="152"/>
        <v>-1.4921818413290166E-2</v>
      </c>
    </row>
    <row r="8964" spans="7:8" x14ac:dyDescent="0.3">
      <c r="G8964" s="35">
        <v>8962</v>
      </c>
      <c r="H8964" s="239">
        <f t="shared" ref="H8964:H9027" ca="1" si="153">_xlfn.NORM.INV(RAND(),N$5,N$6)</f>
        <v>-1.2210063661414562E-2</v>
      </c>
    </row>
    <row r="8965" spans="7:8" x14ac:dyDescent="0.3">
      <c r="G8965" s="35">
        <v>8963</v>
      </c>
      <c r="H8965" s="239">
        <f t="shared" ca="1" si="153"/>
        <v>-2.8188942342771191E-2</v>
      </c>
    </row>
    <row r="8966" spans="7:8" x14ac:dyDescent="0.3">
      <c r="G8966" s="35">
        <v>8964</v>
      </c>
      <c r="H8966" s="239">
        <f t="shared" ca="1" si="153"/>
        <v>3.5436350818879574E-2</v>
      </c>
    </row>
    <row r="8967" spans="7:8" x14ac:dyDescent="0.3">
      <c r="G8967" s="35">
        <v>8965</v>
      </c>
      <c r="H8967" s="239">
        <f t="shared" ca="1" si="153"/>
        <v>-4.89393252168197E-2</v>
      </c>
    </row>
    <row r="8968" spans="7:8" x14ac:dyDescent="0.3">
      <c r="G8968" s="35">
        <v>8966</v>
      </c>
      <c r="H8968" s="239">
        <f t="shared" ca="1" si="153"/>
        <v>5.9110765084228831E-3</v>
      </c>
    </row>
    <row r="8969" spans="7:8" x14ac:dyDescent="0.3">
      <c r="G8969" s="35">
        <v>8967</v>
      </c>
      <c r="H8969" s="239">
        <f t="shared" ca="1" si="153"/>
        <v>2.689596432087998E-2</v>
      </c>
    </row>
    <row r="8970" spans="7:8" x14ac:dyDescent="0.3">
      <c r="G8970" s="35">
        <v>8968</v>
      </c>
      <c r="H8970" s="239">
        <f t="shared" ca="1" si="153"/>
        <v>4.3535440745985032E-2</v>
      </c>
    </row>
    <row r="8971" spans="7:8" x14ac:dyDescent="0.3">
      <c r="G8971" s="35">
        <v>8969</v>
      </c>
      <c r="H8971" s="239">
        <f t="shared" ca="1" si="153"/>
        <v>-6.9769511998266356E-3</v>
      </c>
    </row>
    <row r="8972" spans="7:8" x14ac:dyDescent="0.3">
      <c r="G8972" s="35">
        <v>8970</v>
      </c>
      <c r="H8972" s="239">
        <f t="shared" ca="1" si="153"/>
        <v>-6.9267036420759516E-3</v>
      </c>
    </row>
    <row r="8973" spans="7:8" x14ac:dyDescent="0.3">
      <c r="G8973" s="35">
        <v>8971</v>
      </c>
      <c r="H8973" s="239">
        <f t="shared" ca="1" si="153"/>
        <v>-1.7251530180161515E-2</v>
      </c>
    </row>
    <row r="8974" spans="7:8" x14ac:dyDescent="0.3">
      <c r="G8974" s="35">
        <v>8972</v>
      </c>
      <c r="H8974" s="239">
        <f t="shared" ca="1" si="153"/>
        <v>5.7493521264417008E-2</v>
      </c>
    </row>
    <row r="8975" spans="7:8" x14ac:dyDescent="0.3">
      <c r="G8975" s="35">
        <v>8973</v>
      </c>
      <c r="H8975" s="239">
        <f t="shared" ca="1" si="153"/>
        <v>-9.3536626788525458E-3</v>
      </c>
    </row>
    <row r="8976" spans="7:8" x14ac:dyDescent="0.3">
      <c r="G8976" s="35">
        <v>8974</v>
      </c>
      <c r="H8976" s="239">
        <f t="shared" ca="1" si="153"/>
        <v>5.4718906630367905E-3</v>
      </c>
    </row>
    <row r="8977" spans="7:8" x14ac:dyDescent="0.3">
      <c r="G8977" s="35">
        <v>8975</v>
      </c>
      <c r="H8977" s="239">
        <f t="shared" ca="1" si="153"/>
        <v>-5.3799083581012964E-2</v>
      </c>
    </row>
    <row r="8978" spans="7:8" x14ac:dyDescent="0.3">
      <c r="G8978" s="35">
        <v>8976</v>
      </c>
      <c r="H8978" s="239">
        <f t="shared" ca="1" si="153"/>
        <v>-4.8384638342541267E-2</v>
      </c>
    </row>
    <row r="8979" spans="7:8" x14ac:dyDescent="0.3">
      <c r="G8979" s="35">
        <v>8977</v>
      </c>
      <c r="H8979" s="239">
        <f t="shared" ca="1" si="153"/>
        <v>4.4815802095800175E-2</v>
      </c>
    </row>
    <row r="8980" spans="7:8" x14ac:dyDescent="0.3">
      <c r="G8980" s="35">
        <v>8978</v>
      </c>
      <c r="H8980" s="239">
        <f t="shared" ca="1" si="153"/>
        <v>-2.2402980899977401E-2</v>
      </c>
    </row>
    <row r="8981" spans="7:8" x14ac:dyDescent="0.3">
      <c r="G8981" s="35">
        <v>8979</v>
      </c>
      <c r="H8981" s="239">
        <f t="shared" ca="1" si="153"/>
        <v>5.1845505543322352E-2</v>
      </c>
    </row>
    <row r="8982" spans="7:8" x14ac:dyDescent="0.3">
      <c r="G8982" s="35">
        <v>8980</v>
      </c>
      <c r="H8982" s="239">
        <f t="shared" ca="1" si="153"/>
        <v>-3.5640104541801818E-2</v>
      </c>
    </row>
    <row r="8983" spans="7:8" x14ac:dyDescent="0.3">
      <c r="G8983" s="35">
        <v>8981</v>
      </c>
      <c r="H8983" s="239">
        <f t="shared" ca="1" si="153"/>
        <v>2.5563616445935085E-2</v>
      </c>
    </row>
    <row r="8984" spans="7:8" x14ac:dyDescent="0.3">
      <c r="G8984" s="35">
        <v>8982</v>
      </c>
      <c r="H8984" s="239">
        <f t="shared" ca="1" si="153"/>
        <v>-4.4767495223785654E-2</v>
      </c>
    </row>
    <row r="8985" spans="7:8" x14ac:dyDescent="0.3">
      <c r="G8985" s="35">
        <v>8983</v>
      </c>
      <c r="H8985" s="239">
        <f t="shared" ca="1" si="153"/>
        <v>-6.6021970606863906E-2</v>
      </c>
    </row>
    <row r="8986" spans="7:8" x14ac:dyDescent="0.3">
      <c r="G8986" s="35">
        <v>8984</v>
      </c>
      <c r="H8986" s="239">
        <f t="shared" ca="1" si="153"/>
        <v>4.6095674732606881E-2</v>
      </c>
    </row>
    <row r="8987" spans="7:8" x14ac:dyDescent="0.3">
      <c r="G8987" s="35">
        <v>8985</v>
      </c>
      <c r="H8987" s="239">
        <f t="shared" ca="1" si="153"/>
        <v>1.665633713457283E-3</v>
      </c>
    </row>
    <row r="8988" spans="7:8" x14ac:dyDescent="0.3">
      <c r="G8988" s="35">
        <v>8986</v>
      </c>
      <c r="H8988" s="239">
        <f t="shared" ca="1" si="153"/>
        <v>3.7852165051277434E-2</v>
      </c>
    </row>
    <row r="8989" spans="7:8" x14ac:dyDescent="0.3">
      <c r="G8989" s="35">
        <v>8987</v>
      </c>
      <c r="H8989" s="239">
        <f t="shared" ca="1" si="153"/>
        <v>1.7748208783572746E-3</v>
      </c>
    </row>
    <row r="8990" spans="7:8" x14ac:dyDescent="0.3">
      <c r="G8990" s="35">
        <v>8988</v>
      </c>
      <c r="H8990" s="239">
        <f t="shared" ca="1" si="153"/>
        <v>-8.3824715793794496E-3</v>
      </c>
    </row>
    <row r="8991" spans="7:8" x14ac:dyDescent="0.3">
      <c r="G8991" s="35">
        <v>8989</v>
      </c>
      <c r="H8991" s="239">
        <f t="shared" ca="1" si="153"/>
        <v>-1.7229392449329445E-2</v>
      </c>
    </row>
    <row r="8992" spans="7:8" x14ac:dyDescent="0.3">
      <c r="G8992" s="35">
        <v>8990</v>
      </c>
      <c r="H8992" s="239">
        <f t="shared" ca="1" si="153"/>
        <v>-2.7685359313820598E-2</v>
      </c>
    </row>
    <row r="8993" spans="7:8" x14ac:dyDescent="0.3">
      <c r="G8993" s="35">
        <v>8991</v>
      </c>
      <c r="H8993" s="239">
        <f t="shared" ca="1" si="153"/>
        <v>2.6691069005978306E-2</v>
      </c>
    </row>
    <row r="8994" spans="7:8" x14ac:dyDescent="0.3">
      <c r="G8994" s="35">
        <v>8992</v>
      </c>
      <c r="H8994" s="239">
        <f t="shared" ca="1" si="153"/>
        <v>-1.5154405617737962E-3</v>
      </c>
    </row>
    <row r="8995" spans="7:8" x14ac:dyDescent="0.3">
      <c r="G8995" s="35">
        <v>8993</v>
      </c>
      <c r="H8995" s="239">
        <f t="shared" ca="1" si="153"/>
        <v>-1.2058397550917681E-2</v>
      </c>
    </row>
    <row r="8996" spans="7:8" x14ac:dyDescent="0.3">
      <c r="G8996" s="35">
        <v>8994</v>
      </c>
      <c r="H8996" s="239">
        <f t="shared" ca="1" si="153"/>
        <v>3.3481573539594377E-2</v>
      </c>
    </row>
    <row r="8997" spans="7:8" x14ac:dyDescent="0.3">
      <c r="G8997" s="35">
        <v>8995</v>
      </c>
      <c r="H8997" s="239">
        <f t="shared" ca="1" si="153"/>
        <v>-5.6218940427650826E-2</v>
      </c>
    </row>
    <row r="8998" spans="7:8" x14ac:dyDescent="0.3">
      <c r="G8998" s="35">
        <v>8996</v>
      </c>
      <c r="H8998" s="239">
        <f t="shared" ca="1" si="153"/>
        <v>2.3991361125219837E-2</v>
      </c>
    </row>
    <row r="8999" spans="7:8" x14ac:dyDescent="0.3">
      <c r="G8999" s="35">
        <v>8997</v>
      </c>
      <c r="H8999" s="239">
        <f t="shared" ca="1" si="153"/>
        <v>1.6918743274121153E-2</v>
      </c>
    </row>
    <row r="9000" spans="7:8" x14ac:dyDescent="0.3">
      <c r="G9000" s="35">
        <v>8998</v>
      </c>
      <c r="H9000" s="239">
        <f t="shared" ca="1" si="153"/>
        <v>4.1959072988073578E-3</v>
      </c>
    </row>
    <row r="9001" spans="7:8" x14ac:dyDescent="0.3">
      <c r="G9001" s="35">
        <v>8999</v>
      </c>
      <c r="H9001" s="239">
        <f t="shared" ca="1" si="153"/>
        <v>9.9630013607403152E-3</v>
      </c>
    </row>
    <row r="9002" spans="7:8" x14ac:dyDescent="0.3">
      <c r="G9002" s="35">
        <v>9000</v>
      </c>
      <c r="H9002" s="239">
        <f t="shared" ca="1" si="153"/>
        <v>3.2768462868025608E-2</v>
      </c>
    </row>
    <row r="9003" spans="7:8" x14ac:dyDescent="0.3">
      <c r="G9003" s="35">
        <v>9001</v>
      </c>
      <c r="H9003" s="239">
        <f t="shared" ca="1" si="153"/>
        <v>-3.796045538844816E-2</v>
      </c>
    </row>
    <row r="9004" spans="7:8" x14ac:dyDescent="0.3">
      <c r="G9004" s="35">
        <v>9002</v>
      </c>
      <c r="H9004" s="239">
        <f t="shared" ca="1" si="153"/>
        <v>4.4338881587485654E-2</v>
      </c>
    </row>
    <row r="9005" spans="7:8" x14ac:dyDescent="0.3">
      <c r="G9005" s="35">
        <v>9003</v>
      </c>
      <c r="H9005" s="239">
        <f t="shared" ca="1" si="153"/>
        <v>2.4295052494238113E-2</v>
      </c>
    </row>
    <row r="9006" spans="7:8" x14ac:dyDescent="0.3">
      <c r="G9006" s="35">
        <v>9004</v>
      </c>
      <c r="H9006" s="239">
        <f t="shared" ca="1" si="153"/>
        <v>1.704016024011748E-2</v>
      </c>
    </row>
    <row r="9007" spans="7:8" x14ac:dyDescent="0.3">
      <c r="G9007" s="35">
        <v>9005</v>
      </c>
      <c r="H9007" s="239">
        <f t="shared" ca="1" si="153"/>
        <v>-3.7872976916524213E-2</v>
      </c>
    </row>
    <row r="9008" spans="7:8" x14ac:dyDescent="0.3">
      <c r="G9008" s="35">
        <v>9006</v>
      </c>
      <c r="H9008" s="239">
        <f t="shared" ca="1" si="153"/>
        <v>3.0045983413869107E-2</v>
      </c>
    </row>
    <row r="9009" spans="7:8" x14ac:dyDescent="0.3">
      <c r="G9009" s="35">
        <v>9007</v>
      </c>
      <c r="H9009" s="239">
        <f t="shared" ca="1" si="153"/>
        <v>-1.5541844502555347E-2</v>
      </c>
    </row>
    <row r="9010" spans="7:8" x14ac:dyDescent="0.3">
      <c r="G9010" s="35">
        <v>9008</v>
      </c>
      <c r="H9010" s="239">
        <f t="shared" ca="1" si="153"/>
        <v>2.8353613532048953E-2</v>
      </c>
    </row>
    <row r="9011" spans="7:8" x14ac:dyDescent="0.3">
      <c r="G9011" s="35">
        <v>9009</v>
      </c>
      <c r="H9011" s="239">
        <f t="shared" ca="1" si="153"/>
        <v>-2.9801904025777766E-2</v>
      </c>
    </row>
    <row r="9012" spans="7:8" x14ac:dyDescent="0.3">
      <c r="G9012" s="35">
        <v>9010</v>
      </c>
      <c r="H9012" s="239">
        <f t="shared" ca="1" si="153"/>
        <v>-3.2322260523415081E-2</v>
      </c>
    </row>
    <row r="9013" spans="7:8" x14ac:dyDescent="0.3">
      <c r="G9013" s="35">
        <v>9011</v>
      </c>
      <c r="H9013" s="239">
        <f t="shared" ca="1" si="153"/>
        <v>2.2553883885431936E-2</v>
      </c>
    </row>
    <row r="9014" spans="7:8" x14ac:dyDescent="0.3">
      <c r="G9014" s="35">
        <v>9012</v>
      </c>
      <c r="H9014" s="239">
        <f t="shared" ca="1" si="153"/>
        <v>-9.260042605709607E-3</v>
      </c>
    </row>
    <row r="9015" spans="7:8" x14ac:dyDescent="0.3">
      <c r="G9015" s="35">
        <v>9013</v>
      </c>
      <c r="H9015" s="239">
        <f t="shared" ca="1" si="153"/>
        <v>-3.4737173581843604E-2</v>
      </c>
    </row>
    <row r="9016" spans="7:8" x14ac:dyDescent="0.3">
      <c r="G9016" s="35">
        <v>9014</v>
      </c>
      <c r="H9016" s="239">
        <f t="shared" ca="1" si="153"/>
        <v>1.9488236880926348E-2</v>
      </c>
    </row>
    <row r="9017" spans="7:8" x14ac:dyDescent="0.3">
      <c r="G9017" s="35">
        <v>9015</v>
      </c>
      <c r="H9017" s="239">
        <f t="shared" ca="1" si="153"/>
        <v>4.4621138571370855E-3</v>
      </c>
    </row>
    <row r="9018" spans="7:8" x14ac:dyDescent="0.3">
      <c r="G9018" s="35">
        <v>9016</v>
      </c>
      <c r="H9018" s="239">
        <f t="shared" ca="1" si="153"/>
        <v>-9.7183498157884761E-3</v>
      </c>
    </row>
    <row r="9019" spans="7:8" x14ac:dyDescent="0.3">
      <c r="G9019" s="35">
        <v>9017</v>
      </c>
      <c r="H9019" s="239">
        <f t="shared" ca="1" si="153"/>
        <v>7.1262667598157289E-2</v>
      </c>
    </row>
    <row r="9020" spans="7:8" x14ac:dyDescent="0.3">
      <c r="G9020" s="35">
        <v>9018</v>
      </c>
      <c r="H9020" s="239">
        <f t="shared" ca="1" si="153"/>
        <v>-1.048277215054134E-4</v>
      </c>
    </row>
    <row r="9021" spans="7:8" x14ac:dyDescent="0.3">
      <c r="G9021" s="35">
        <v>9019</v>
      </c>
      <c r="H9021" s="239">
        <f t="shared" ca="1" si="153"/>
        <v>-3.5344073574326271E-2</v>
      </c>
    </row>
    <row r="9022" spans="7:8" x14ac:dyDescent="0.3">
      <c r="G9022" s="35">
        <v>9020</v>
      </c>
      <c r="H9022" s="239">
        <f t="shared" ca="1" si="153"/>
        <v>-4.331143883663411E-2</v>
      </c>
    </row>
    <row r="9023" spans="7:8" x14ac:dyDescent="0.3">
      <c r="G9023" s="35">
        <v>9021</v>
      </c>
      <c r="H9023" s="239">
        <f t="shared" ca="1" si="153"/>
        <v>2.3455223736333622E-3</v>
      </c>
    </row>
    <row r="9024" spans="7:8" x14ac:dyDescent="0.3">
      <c r="G9024" s="35">
        <v>9022</v>
      </c>
      <c r="H9024" s="239">
        <f t="shared" ca="1" si="153"/>
        <v>8.6099286836100852E-4</v>
      </c>
    </row>
    <row r="9025" spans="7:8" x14ac:dyDescent="0.3">
      <c r="G9025" s="35">
        <v>9023</v>
      </c>
      <c r="H9025" s="239">
        <f t="shared" ca="1" si="153"/>
        <v>1.5873470188091775E-2</v>
      </c>
    </row>
    <row r="9026" spans="7:8" x14ac:dyDescent="0.3">
      <c r="G9026" s="35">
        <v>9024</v>
      </c>
      <c r="H9026" s="239">
        <f t="shared" ca="1" si="153"/>
        <v>3.4527531865833745E-2</v>
      </c>
    </row>
    <row r="9027" spans="7:8" x14ac:dyDescent="0.3">
      <c r="G9027" s="35">
        <v>9025</v>
      </c>
      <c r="H9027" s="239">
        <f t="shared" ca="1" si="153"/>
        <v>3.5264714526597198E-3</v>
      </c>
    </row>
    <row r="9028" spans="7:8" x14ac:dyDescent="0.3">
      <c r="G9028" s="35">
        <v>9026</v>
      </c>
      <c r="H9028" s="239">
        <f t="shared" ref="H9028:H9091" ca="1" si="154">_xlfn.NORM.INV(RAND(),N$5,N$6)</f>
        <v>6.2516936737679052E-2</v>
      </c>
    </row>
    <row r="9029" spans="7:8" x14ac:dyDescent="0.3">
      <c r="G9029" s="35">
        <v>9027</v>
      </c>
      <c r="H9029" s="239">
        <f t="shared" ca="1" si="154"/>
        <v>1.724237295691795E-2</v>
      </c>
    </row>
    <row r="9030" spans="7:8" x14ac:dyDescent="0.3">
      <c r="G9030" s="35">
        <v>9028</v>
      </c>
      <c r="H9030" s="239">
        <f t="shared" ca="1" si="154"/>
        <v>6.5722140380064711E-3</v>
      </c>
    </row>
    <row r="9031" spans="7:8" x14ac:dyDescent="0.3">
      <c r="G9031" s="35">
        <v>9029</v>
      </c>
      <c r="H9031" s="239">
        <f t="shared" ca="1" si="154"/>
        <v>2.635208444621218E-2</v>
      </c>
    </row>
    <row r="9032" spans="7:8" x14ac:dyDescent="0.3">
      <c r="G9032" s="35">
        <v>9030</v>
      </c>
      <c r="H9032" s="239">
        <f t="shared" ca="1" si="154"/>
        <v>5.8601669979213324E-2</v>
      </c>
    </row>
    <row r="9033" spans="7:8" x14ac:dyDescent="0.3">
      <c r="G9033" s="35">
        <v>9031</v>
      </c>
      <c r="H9033" s="239">
        <f t="shared" ca="1" si="154"/>
        <v>-8.1980229299746139E-3</v>
      </c>
    </row>
    <row r="9034" spans="7:8" x14ac:dyDescent="0.3">
      <c r="G9034" s="35">
        <v>9032</v>
      </c>
      <c r="H9034" s="239">
        <f t="shared" ca="1" si="154"/>
        <v>9.5267977000621194E-3</v>
      </c>
    </row>
    <row r="9035" spans="7:8" x14ac:dyDescent="0.3">
      <c r="G9035" s="35">
        <v>9033</v>
      </c>
      <c r="H9035" s="239">
        <f t="shared" ca="1" si="154"/>
        <v>2.1117712568469477E-2</v>
      </c>
    </row>
    <row r="9036" spans="7:8" x14ac:dyDescent="0.3">
      <c r="G9036" s="35">
        <v>9034</v>
      </c>
      <c r="H9036" s="239">
        <f t="shared" ca="1" si="154"/>
        <v>-1.3606396526304534E-2</v>
      </c>
    </row>
    <row r="9037" spans="7:8" x14ac:dyDescent="0.3">
      <c r="G9037" s="35">
        <v>9035</v>
      </c>
      <c r="H9037" s="239">
        <f t="shared" ca="1" si="154"/>
        <v>-7.6763820642438058E-2</v>
      </c>
    </row>
    <row r="9038" spans="7:8" x14ac:dyDescent="0.3">
      <c r="G9038" s="35">
        <v>9036</v>
      </c>
      <c r="H9038" s="239">
        <f t="shared" ca="1" si="154"/>
        <v>2.1334943364828191E-2</v>
      </c>
    </row>
    <row r="9039" spans="7:8" x14ac:dyDescent="0.3">
      <c r="G9039" s="35">
        <v>9037</v>
      </c>
      <c r="H9039" s="239">
        <f t="shared" ca="1" si="154"/>
        <v>-1.9430696143748507E-2</v>
      </c>
    </row>
    <row r="9040" spans="7:8" x14ac:dyDescent="0.3">
      <c r="G9040" s="35">
        <v>9038</v>
      </c>
      <c r="H9040" s="239">
        <f t="shared" ca="1" si="154"/>
        <v>-9.7767429930988928E-2</v>
      </c>
    </row>
    <row r="9041" spans="7:8" x14ac:dyDescent="0.3">
      <c r="G9041" s="35">
        <v>9039</v>
      </c>
      <c r="H9041" s="239">
        <f t="shared" ca="1" si="154"/>
        <v>6.0830218148151462E-2</v>
      </c>
    </row>
    <row r="9042" spans="7:8" x14ac:dyDescent="0.3">
      <c r="G9042" s="35">
        <v>9040</v>
      </c>
      <c r="H9042" s="239">
        <f t="shared" ca="1" si="154"/>
        <v>2.8766929435275562E-2</v>
      </c>
    </row>
    <row r="9043" spans="7:8" x14ac:dyDescent="0.3">
      <c r="G9043" s="35">
        <v>9041</v>
      </c>
      <c r="H9043" s="239">
        <f t="shared" ca="1" si="154"/>
        <v>7.0463110621271308E-2</v>
      </c>
    </row>
    <row r="9044" spans="7:8" x14ac:dyDescent="0.3">
      <c r="G9044" s="35">
        <v>9042</v>
      </c>
      <c r="H9044" s="239">
        <f t="shared" ca="1" si="154"/>
        <v>-3.3931729673163755E-2</v>
      </c>
    </row>
    <row r="9045" spans="7:8" x14ac:dyDescent="0.3">
      <c r="G9045" s="35">
        <v>9043</v>
      </c>
      <c r="H9045" s="239">
        <f t="shared" ca="1" si="154"/>
        <v>-2.078714368492585E-2</v>
      </c>
    </row>
    <row r="9046" spans="7:8" x14ac:dyDescent="0.3">
      <c r="G9046" s="35">
        <v>9044</v>
      </c>
      <c r="H9046" s="239">
        <f t="shared" ca="1" si="154"/>
        <v>4.8086462345932238E-2</v>
      </c>
    </row>
    <row r="9047" spans="7:8" x14ac:dyDescent="0.3">
      <c r="G9047" s="35">
        <v>9045</v>
      </c>
      <c r="H9047" s="239">
        <f t="shared" ca="1" si="154"/>
        <v>-1.3517927200380742E-2</v>
      </c>
    </row>
    <row r="9048" spans="7:8" x14ac:dyDescent="0.3">
      <c r="G9048" s="35">
        <v>9046</v>
      </c>
      <c r="H9048" s="239">
        <f t="shared" ca="1" si="154"/>
        <v>-2.8579340076010634E-2</v>
      </c>
    </row>
    <row r="9049" spans="7:8" x14ac:dyDescent="0.3">
      <c r="G9049" s="35">
        <v>9047</v>
      </c>
      <c r="H9049" s="239">
        <f t="shared" ca="1" si="154"/>
        <v>-1.9671802044837306E-2</v>
      </c>
    </row>
    <row r="9050" spans="7:8" x14ac:dyDescent="0.3">
      <c r="G9050" s="35">
        <v>9048</v>
      </c>
      <c r="H9050" s="239">
        <f t="shared" ca="1" si="154"/>
        <v>-5.2101459360977063E-2</v>
      </c>
    </row>
    <row r="9051" spans="7:8" x14ac:dyDescent="0.3">
      <c r="G9051" s="35">
        <v>9049</v>
      </c>
      <c r="H9051" s="239">
        <f t="shared" ca="1" si="154"/>
        <v>-1.9730331599418668E-2</v>
      </c>
    </row>
    <row r="9052" spans="7:8" x14ac:dyDescent="0.3">
      <c r="G9052" s="35">
        <v>9050</v>
      </c>
      <c r="H9052" s="239">
        <f t="shared" ca="1" si="154"/>
        <v>-5.8089840240510129E-2</v>
      </c>
    </row>
    <row r="9053" spans="7:8" x14ac:dyDescent="0.3">
      <c r="G9053" s="35">
        <v>9051</v>
      </c>
      <c r="H9053" s="239">
        <f t="shared" ca="1" si="154"/>
        <v>4.1812736155178443E-2</v>
      </c>
    </row>
    <row r="9054" spans="7:8" x14ac:dyDescent="0.3">
      <c r="G9054" s="35">
        <v>9052</v>
      </c>
      <c r="H9054" s="239">
        <f t="shared" ca="1" si="154"/>
        <v>-1.3858575683334495E-2</v>
      </c>
    </row>
    <row r="9055" spans="7:8" x14ac:dyDescent="0.3">
      <c r="G9055" s="35">
        <v>9053</v>
      </c>
      <c r="H9055" s="239">
        <f t="shared" ca="1" si="154"/>
        <v>7.9296653467620104E-3</v>
      </c>
    </row>
    <row r="9056" spans="7:8" x14ac:dyDescent="0.3">
      <c r="G9056" s="35">
        <v>9054</v>
      </c>
      <c r="H9056" s="239">
        <f t="shared" ca="1" si="154"/>
        <v>6.598722956437748E-3</v>
      </c>
    </row>
    <row r="9057" spans="7:8" x14ac:dyDescent="0.3">
      <c r="G9057" s="35">
        <v>9055</v>
      </c>
      <c r="H9057" s="239">
        <f t="shared" ca="1" si="154"/>
        <v>8.9420043199051162E-3</v>
      </c>
    </row>
    <row r="9058" spans="7:8" x14ac:dyDescent="0.3">
      <c r="G9058" s="35">
        <v>9056</v>
      </c>
      <c r="H9058" s="239">
        <f t="shared" ca="1" si="154"/>
        <v>2.530141804996737E-2</v>
      </c>
    </row>
    <row r="9059" spans="7:8" x14ac:dyDescent="0.3">
      <c r="G9059" s="35">
        <v>9057</v>
      </c>
      <c r="H9059" s="239">
        <f t="shared" ca="1" si="154"/>
        <v>4.5881587735349533E-2</v>
      </c>
    </row>
    <row r="9060" spans="7:8" x14ac:dyDescent="0.3">
      <c r="G9060" s="35">
        <v>9058</v>
      </c>
      <c r="H9060" s="239">
        <f t="shared" ca="1" si="154"/>
        <v>-3.2401867109093001E-3</v>
      </c>
    </row>
    <row r="9061" spans="7:8" x14ac:dyDescent="0.3">
      <c r="G9061" s="35">
        <v>9059</v>
      </c>
      <c r="H9061" s="239">
        <f t="shared" ca="1" si="154"/>
        <v>-4.8002520424638845E-2</v>
      </c>
    </row>
    <row r="9062" spans="7:8" x14ac:dyDescent="0.3">
      <c r="G9062" s="35">
        <v>9060</v>
      </c>
      <c r="H9062" s="239">
        <f t="shared" ca="1" si="154"/>
        <v>-8.7736795102830306E-3</v>
      </c>
    </row>
    <row r="9063" spans="7:8" x14ac:dyDescent="0.3">
      <c r="G9063" s="35">
        <v>9061</v>
      </c>
      <c r="H9063" s="239">
        <f t="shared" ca="1" si="154"/>
        <v>3.6265181456866843E-2</v>
      </c>
    </row>
    <row r="9064" spans="7:8" x14ac:dyDescent="0.3">
      <c r="G9064" s="35">
        <v>9062</v>
      </c>
      <c r="H9064" s="239">
        <f t="shared" ca="1" si="154"/>
        <v>-7.9467763527829832E-2</v>
      </c>
    </row>
    <row r="9065" spans="7:8" x14ac:dyDescent="0.3">
      <c r="G9065" s="35">
        <v>9063</v>
      </c>
      <c r="H9065" s="239">
        <f t="shared" ca="1" si="154"/>
        <v>3.9367302701322923E-2</v>
      </c>
    </row>
    <row r="9066" spans="7:8" x14ac:dyDescent="0.3">
      <c r="G9066" s="35">
        <v>9064</v>
      </c>
      <c r="H9066" s="239">
        <f t="shared" ca="1" si="154"/>
        <v>1.3673380360973895E-2</v>
      </c>
    </row>
    <row r="9067" spans="7:8" x14ac:dyDescent="0.3">
      <c r="G9067" s="35">
        <v>9065</v>
      </c>
      <c r="H9067" s="239">
        <f t="shared" ca="1" si="154"/>
        <v>3.6890081920063045E-2</v>
      </c>
    </row>
    <row r="9068" spans="7:8" x14ac:dyDescent="0.3">
      <c r="G9068" s="35">
        <v>9066</v>
      </c>
      <c r="H9068" s="239">
        <f t="shared" ca="1" si="154"/>
        <v>8.0874164187393835E-3</v>
      </c>
    </row>
    <row r="9069" spans="7:8" x14ac:dyDescent="0.3">
      <c r="G9069" s="35">
        <v>9067</v>
      </c>
      <c r="H9069" s="239">
        <f t="shared" ca="1" si="154"/>
        <v>2.7326317421997232E-2</v>
      </c>
    </row>
    <row r="9070" spans="7:8" x14ac:dyDescent="0.3">
      <c r="G9070" s="35">
        <v>9068</v>
      </c>
      <c r="H9070" s="239">
        <f t="shared" ca="1" si="154"/>
        <v>2.8929078621537239E-2</v>
      </c>
    </row>
    <row r="9071" spans="7:8" x14ac:dyDescent="0.3">
      <c r="G9071" s="35">
        <v>9069</v>
      </c>
      <c r="H9071" s="239">
        <f t="shared" ca="1" si="154"/>
        <v>7.7183712842384296E-3</v>
      </c>
    </row>
    <row r="9072" spans="7:8" x14ac:dyDescent="0.3">
      <c r="G9072" s="35">
        <v>9070</v>
      </c>
      <c r="H9072" s="239">
        <f t="shared" ca="1" si="154"/>
        <v>-3.607467172770807E-2</v>
      </c>
    </row>
    <row r="9073" spans="7:8" x14ac:dyDescent="0.3">
      <c r="G9073" s="35">
        <v>9071</v>
      </c>
      <c r="H9073" s="239">
        <f t="shared" ca="1" si="154"/>
        <v>-2.356380193264633E-2</v>
      </c>
    </row>
    <row r="9074" spans="7:8" x14ac:dyDescent="0.3">
      <c r="G9074" s="35">
        <v>9072</v>
      </c>
      <c r="H9074" s="239">
        <f t="shared" ca="1" si="154"/>
        <v>1.9080348269323279E-2</v>
      </c>
    </row>
    <row r="9075" spans="7:8" x14ac:dyDescent="0.3">
      <c r="G9075" s="35">
        <v>9073</v>
      </c>
      <c r="H9075" s="239">
        <f t="shared" ca="1" si="154"/>
        <v>1.453096666207282E-2</v>
      </c>
    </row>
    <row r="9076" spans="7:8" x14ac:dyDescent="0.3">
      <c r="G9076" s="35">
        <v>9074</v>
      </c>
      <c r="H9076" s="239">
        <f t="shared" ca="1" si="154"/>
        <v>3.1107133454143773E-2</v>
      </c>
    </row>
    <row r="9077" spans="7:8" x14ac:dyDescent="0.3">
      <c r="G9077" s="35">
        <v>9075</v>
      </c>
      <c r="H9077" s="239">
        <f t="shared" ca="1" si="154"/>
        <v>2.6788937981475677E-2</v>
      </c>
    </row>
    <row r="9078" spans="7:8" x14ac:dyDescent="0.3">
      <c r="G9078" s="35">
        <v>9076</v>
      </c>
      <c r="H9078" s="239">
        <f t="shared" ca="1" si="154"/>
        <v>2.6284513498229953E-2</v>
      </c>
    </row>
    <row r="9079" spans="7:8" x14ac:dyDescent="0.3">
      <c r="G9079" s="35">
        <v>9077</v>
      </c>
      <c r="H9079" s="239">
        <f t="shared" ca="1" si="154"/>
        <v>-7.2514383506202479E-3</v>
      </c>
    </row>
    <row r="9080" spans="7:8" x14ac:dyDescent="0.3">
      <c r="G9080" s="35">
        <v>9078</v>
      </c>
      <c r="H9080" s="239">
        <f t="shared" ca="1" si="154"/>
        <v>-1.9349123096395464E-2</v>
      </c>
    </row>
    <row r="9081" spans="7:8" x14ac:dyDescent="0.3">
      <c r="G9081" s="35">
        <v>9079</v>
      </c>
      <c r="H9081" s="239">
        <f t="shared" ca="1" si="154"/>
        <v>-2.5113088281605685E-2</v>
      </c>
    </row>
    <row r="9082" spans="7:8" x14ac:dyDescent="0.3">
      <c r="G9082" s="35">
        <v>9080</v>
      </c>
      <c r="H9082" s="239">
        <f t="shared" ca="1" si="154"/>
        <v>1.8686415715333873E-2</v>
      </c>
    </row>
    <row r="9083" spans="7:8" x14ac:dyDescent="0.3">
      <c r="G9083" s="35">
        <v>9081</v>
      </c>
      <c r="H9083" s="239">
        <f t="shared" ca="1" si="154"/>
        <v>1.166322755720314E-2</v>
      </c>
    </row>
    <row r="9084" spans="7:8" x14ac:dyDescent="0.3">
      <c r="G9084" s="35">
        <v>9082</v>
      </c>
      <c r="H9084" s="239">
        <f t="shared" ca="1" si="154"/>
        <v>5.2710640856562371E-3</v>
      </c>
    </row>
    <row r="9085" spans="7:8" x14ac:dyDescent="0.3">
      <c r="G9085" s="35">
        <v>9083</v>
      </c>
      <c r="H9085" s="239">
        <f t="shared" ca="1" si="154"/>
        <v>-1.3221242596821666E-2</v>
      </c>
    </row>
    <row r="9086" spans="7:8" x14ac:dyDescent="0.3">
      <c r="G9086" s="35">
        <v>9084</v>
      </c>
      <c r="H9086" s="239">
        <f t="shared" ca="1" si="154"/>
        <v>1.031457678101199E-2</v>
      </c>
    </row>
    <row r="9087" spans="7:8" x14ac:dyDescent="0.3">
      <c r="G9087" s="35">
        <v>9085</v>
      </c>
      <c r="H9087" s="239">
        <f t="shared" ca="1" si="154"/>
        <v>3.2552631102530922E-3</v>
      </c>
    </row>
    <row r="9088" spans="7:8" x14ac:dyDescent="0.3">
      <c r="G9088" s="35">
        <v>9086</v>
      </c>
      <c r="H9088" s="239">
        <f t="shared" ca="1" si="154"/>
        <v>4.4031821151008677E-2</v>
      </c>
    </row>
    <row r="9089" spans="7:8" x14ac:dyDescent="0.3">
      <c r="G9089" s="35">
        <v>9087</v>
      </c>
      <c r="H9089" s="239">
        <f t="shared" ca="1" si="154"/>
        <v>-3.8483496143119786E-2</v>
      </c>
    </row>
    <row r="9090" spans="7:8" x14ac:dyDescent="0.3">
      <c r="G9090" s="35">
        <v>9088</v>
      </c>
      <c r="H9090" s="239">
        <f t="shared" ca="1" si="154"/>
        <v>1.0172687498531525E-2</v>
      </c>
    </row>
    <row r="9091" spans="7:8" x14ac:dyDescent="0.3">
      <c r="G9091" s="35">
        <v>9089</v>
      </c>
      <c r="H9091" s="239">
        <f t="shared" ca="1" si="154"/>
        <v>-3.7293602660723138E-2</v>
      </c>
    </row>
    <row r="9092" spans="7:8" x14ac:dyDescent="0.3">
      <c r="G9092" s="35">
        <v>9090</v>
      </c>
      <c r="H9092" s="239">
        <f t="shared" ref="H9092:H9155" ca="1" si="155">_xlfn.NORM.INV(RAND(),N$5,N$6)</f>
        <v>-1.8727382599722947E-3</v>
      </c>
    </row>
    <row r="9093" spans="7:8" x14ac:dyDescent="0.3">
      <c r="G9093" s="35">
        <v>9091</v>
      </c>
      <c r="H9093" s="239">
        <f t="shared" ca="1" si="155"/>
        <v>-2.0855055733976478E-2</v>
      </c>
    </row>
    <row r="9094" spans="7:8" x14ac:dyDescent="0.3">
      <c r="G9094" s="35">
        <v>9092</v>
      </c>
      <c r="H9094" s="239">
        <f t="shared" ca="1" si="155"/>
        <v>-1.7929053998137486E-2</v>
      </c>
    </row>
    <row r="9095" spans="7:8" x14ac:dyDescent="0.3">
      <c r="G9095" s="35">
        <v>9093</v>
      </c>
      <c r="H9095" s="239">
        <f t="shared" ca="1" si="155"/>
        <v>-2.1009711313090974E-2</v>
      </c>
    </row>
    <row r="9096" spans="7:8" x14ac:dyDescent="0.3">
      <c r="G9096" s="35">
        <v>9094</v>
      </c>
      <c r="H9096" s="239">
        <f t="shared" ca="1" si="155"/>
        <v>2.8724889959878142E-2</v>
      </c>
    </row>
    <row r="9097" spans="7:8" x14ac:dyDescent="0.3">
      <c r="G9097" s="35">
        <v>9095</v>
      </c>
      <c r="H9097" s="239">
        <f t="shared" ca="1" si="155"/>
        <v>-1.65374104353757E-2</v>
      </c>
    </row>
    <row r="9098" spans="7:8" x14ac:dyDescent="0.3">
      <c r="G9098" s="35">
        <v>9096</v>
      </c>
      <c r="H9098" s="239">
        <f t="shared" ca="1" si="155"/>
        <v>-2.2725777309577651E-2</v>
      </c>
    </row>
    <row r="9099" spans="7:8" x14ac:dyDescent="0.3">
      <c r="G9099" s="35">
        <v>9097</v>
      </c>
      <c r="H9099" s="239">
        <f t="shared" ca="1" si="155"/>
        <v>4.1034296230131918E-2</v>
      </c>
    </row>
    <row r="9100" spans="7:8" x14ac:dyDescent="0.3">
      <c r="G9100" s="35">
        <v>9098</v>
      </c>
      <c r="H9100" s="239">
        <f t="shared" ca="1" si="155"/>
        <v>-3.6653519988050998E-2</v>
      </c>
    </row>
    <row r="9101" spans="7:8" x14ac:dyDescent="0.3">
      <c r="G9101" s="35">
        <v>9099</v>
      </c>
      <c r="H9101" s="239">
        <f t="shared" ca="1" si="155"/>
        <v>2.8102538417366072E-2</v>
      </c>
    </row>
    <row r="9102" spans="7:8" x14ac:dyDescent="0.3">
      <c r="G9102" s="35">
        <v>9100</v>
      </c>
      <c r="H9102" s="239">
        <f t="shared" ca="1" si="155"/>
        <v>5.4592925323788143E-2</v>
      </c>
    </row>
    <row r="9103" spans="7:8" x14ac:dyDescent="0.3">
      <c r="G9103" s="35">
        <v>9101</v>
      </c>
      <c r="H9103" s="239">
        <f t="shared" ca="1" si="155"/>
        <v>7.6682281079447565E-2</v>
      </c>
    </row>
    <row r="9104" spans="7:8" x14ac:dyDescent="0.3">
      <c r="G9104" s="35">
        <v>9102</v>
      </c>
      <c r="H9104" s="239">
        <f t="shared" ca="1" si="155"/>
        <v>4.3165930328908343E-2</v>
      </c>
    </row>
    <row r="9105" spans="7:8" x14ac:dyDescent="0.3">
      <c r="G9105" s="35">
        <v>9103</v>
      </c>
      <c r="H9105" s="239">
        <f t="shared" ca="1" si="155"/>
        <v>2.7419094538493477E-3</v>
      </c>
    </row>
    <row r="9106" spans="7:8" x14ac:dyDescent="0.3">
      <c r="G9106" s="35">
        <v>9104</v>
      </c>
      <c r="H9106" s="239">
        <f t="shared" ca="1" si="155"/>
        <v>5.5335144353600811E-3</v>
      </c>
    </row>
    <row r="9107" spans="7:8" x14ac:dyDescent="0.3">
      <c r="G9107" s="35">
        <v>9105</v>
      </c>
      <c r="H9107" s="239">
        <f t="shared" ca="1" si="155"/>
        <v>3.1798083713002509E-2</v>
      </c>
    </row>
    <row r="9108" spans="7:8" x14ac:dyDescent="0.3">
      <c r="G9108" s="35">
        <v>9106</v>
      </c>
      <c r="H9108" s="239">
        <f t="shared" ca="1" si="155"/>
        <v>-1.1331302220507031E-2</v>
      </c>
    </row>
    <row r="9109" spans="7:8" x14ac:dyDescent="0.3">
      <c r="G9109" s="35">
        <v>9107</v>
      </c>
      <c r="H9109" s="239">
        <f t="shared" ca="1" si="155"/>
        <v>4.3647210685264407E-2</v>
      </c>
    </row>
    <row r="9110" spans="7:8" x14ac:dyDescent="0.3">
      <c r="G9110" s="35">
        <v>9108</v>
      </c>
      <c r="H9110" s="239">
        <f t="shared" ca="1" si="155"/>
        <v>-7.1864550446939504E-3</v>
      </c>
    </row>
    <row r="9111" spans="7:8" x14ac:dyDescent="0.3">
      <c r="G9111" s="35">
        <v>9109</v>
      </c>
      <c r="H9111" s="239">
        <f t="shared" ca="1" si="155"/>
        <v>2.4059603553265571E-2</v>
      </c>
    </row>
    <row r="9112" spans="7:8" x14ac:dyDescent="0.3">
      <c r="G9112" s="35">
        <v>9110</v>
      </c>
      <c r="H9112" s="239">
        <f t="shared" ca="1" si="155"/>
        <v>2.7884006394370494E-2</v>
      </c>
    </row>
    <row r="9113" spans="7:8" x14ac:dyDescent="0.3">
      <c r="G9113" s="35">
        <v>9111</v>
      </c>
      <c r="H9113" s="239">
        <f t="shared" ca="1" si="155"/>
        <v>-9.1424744808668579E-3</v>
      </c>
    </row>
    <row r="9114" spans="7:8" x14ac:dyDescent="0.3">
      <c r="G9114" s="35">
        <v>9112</v>
      </c>
      <c r="H9114" s="239">
        <f t="shared" ca="1" si="155"/>
        <v>-2.1115482563109106E-2</v>
      </c>
    </row>
    <row r="9115" spans="7:8" x14ac:dyDescent="0.3">
      <c r="G9115" s="35">
        <v>9113</v>
      </c>
      <c r="H9115" s="239">
        <f t="shared" ca="1" si="155"/>
        <v>-3.8406250545408444E-2</v>
      </c>
    </row>
    <row r="9116" spans="7:8" x14ac:dyDescent="0.3">
      <c r="G9116" s="35">
        <v>9114</v>
      </c>
      <c r="H9116" s="239">
        <f t="shared" ca="1" si="155"/>
        <v>-1.4545216996842652E-3</v>
      </c>
    </row>
    <row r="9117" spans="7:8" x14ac:dyDescent="0.3">
      <c r="G9117" s="35">
        <v>9115</v>
      </c>
      <c r="H9117" s="239">
        <f t="shared" ca="1" si="155"/>
        <v>7.4512706669806708E-2</v>
      </c>
    </row>
    <row r="9118" spans="7:8" x14ac:dyDescent="0.3">
      <c r="G9118" s="35">
        <v>9116</v>
      </c>
      <c r="H9118" s="239">
        <f t="shared" ca="1" si="155"/>
        <v>-3.4472602167080257E-2</v>
      </c>
    </row>
    <row r="9119" spans="7:8" x14ac:dyDescent="0.3">
      <c r="G9119" s="35">
        <v>9117</v>
      </c>
      <c r="H9119" s="239">
        <f t="shared" ca="1" si="155"/>
        <v>3.6122774768019214E-2</v>
      </c>
    </row>
    <row r="9120" spans="7:8" x14ac:dyDescent="0.3">
      <c r="G9120" s="35">
        <v>9118</v>
      </c>
      <c r="H9120" s="239">
        <f t="shared" ca="1" si="155"/>
        <v>4.1657890674445891E-2</v>
      </c>
    </row>
    <row r="9121" spans="7:8" x14ac:dyDescent="0.3">
      <c r="G9121" s="35">
        <v>9119</v>
      </c>
      <c r="H9121" s="239">
        <f t="shared" ca="1" si="155"/>
        <v>-2.5142871263514204E-2</v>
      </c>
    </row>
    <row r="9122" spans="7:8" x14ac:dyDescent="0.3">
      <c r="G9122" s="35">
        <v>9120</v>
      </c>
      <c r="H9122" s="239">
        <f t="shared" ca="1" si="155"/>
        <v>-3.3214084430174158E-2</v>
      </c>
    </row>
    <row r="9123" spans="7:8" x14ac:dyDescent="0.3">
      <c r="G9123" s="35">
        <v>9121</v>
      </c>
      <c r="H9123" s="239">
        <f t="shared" ca="1" si="155"/>
        <v>-1.2737032883055033E-3</v>
      </c>
    </row>
    <row r="9124" spans="7:8" x14ac:dyDescent="0.3">
      <c r="G9124" s="35">
        <v>9122</v>
      </c>
      <c r="H9124" s="239">
        <f t="shared" ca="1" si="155"/>
        <v>3.7834681468781745E-2</v>
      </c>
    </row>
    <row r="9125" spans="7:8" x14ac:dyDescent="0.3">
      <c r="G9125" s="35">
        <v>9123</v>
      </c>
      <c r="H9125" s="239">
        <f t="shared" ca="1" si="155"/>
        <v>-2.4163453293692832E-2</v>
      </c>
    </row>
    <row r="9126" spans="7:8" x14ac:dyDescent="0.3">
      <c r="G9126" s="35">
        <v>9124</v>
      </c>
      <c r="H9126" s="239">
        <f t="shared" ca="1" si="155"/>
        <v>1.7259375573985814E-2</v>
      </c>
    </row>
    <row r="9127" spans="7:8" x14ac:dyDescent="0.3">
      <c r="G9127" s="35">
        <v>9125</v>
      </c>
      <c r="H9127" s="239">
        <f t="shared" ca="1" si="155"/>
        <v>-1.7291880792362969E-2</v>
      </c>
    </row>
    <row r="9128" spans="7:8" x14ac:dyDescent="0.3">
      <c r="G9128" s="35">
        <v>9126</v>
      </c>
      <c r="H9128" s="239">
        <f t="shared" ca="1" si="155"/>
        <v>-4.0095702293730648E-2</v>
      </c>
    </row>
    <row r="9129" spans="7:8" x14ac:dyDescent="0.3">
      <c r="G9129" s="35">
        <v>9127</v>
      </c>
      <c r="H9129" s="239">
        <f t="shared" ca="1" si="155"/>
        <v>-1.3957082753250683E-2</v>
      </c>
    </row>
    <row r="9130" spans="7:8" x14ac:dyDescent="0.3">
      <c r="G9130" s="35">
        <v>9128</v>
      </c>
      <c r="H9130" s="239">
        <f t="shared" ca="1" si="155"/>
        <v>-1.9890618175415063E-2</v>
      </c>
    </row>
    <row r="9131" spans="7:8" x14ac:dyDescent="0.3">
      <c r="G9131" s="35">
        <v>9129</v>
      </c>
      <c r="H9131" s="239">
        <f t="shared" ca="1" si="155"/>
        <v>-3.759179382956037E-2</v>
      </c>
    </row>
    <row r="9132" spans="7:8" x14ac:dyDescent="0.3">
      <c r="G9132" s="35">
        <v>9130</v>
      </c>
      <c r="H9132" s="239">
        <f t="shared" ca="1" si="155"/>
        <v>-7.3496346266488854E-3</v>
      </c>
    </row>
    <row r="9133" spans="7:8" x14ac:dyDescent="0.3">
      <c r="G9133" s="35">
        <v>9131</v>
      </c>
      <c r="H9133" s="239">
        <f t="shared" ca="1" si="155"/>
        <v>3.5438641914719154E-2</v>
      </c>
    </row>
    <row r="9134" spans="7:8" x14ac:dyDescent="0.3">
      <c r="G9134" s="35">
        <v>9132</v>
      </c>
      <c r="H9134" s="239">
        <f t="shared" ca="1" si="155"/>
        <v>1.8430952798869737E-3</v>
      </c>
    </row>
    <row r="9135" spans="7:8" x14ac:dyDescent="0.3">
      <c r="G9135" s="35">
        <v>9133</v>
      </c>
      <c r="H9135" s="239">
        <f t="shared" ca="1" si="155"/>
        <v>6.3448606773286578E-2</v>
      </c>
    </row>
    <row r="9136" spans="7:8" x14ac:dyDescent="0.3">
      <c r="G9136" s="35">
        <v>9134</v>
      </c>
      <c r="H9136" s="239">
        <f t="shared" ca="1" si="155"/>
        <v>-9.5206839313684802E-2</v>
      </c>
    </row>
    <row r="9137" spans="7:8" x14ac:dyDescent="0.3">
      <c r="G9137" s="35">
        <v>9135</v>
      </c>
      <c r="H9137" s="239">
        <f t="shared" ca="1" si="155"/>
        <v>-7.7245040168294051E-3</v>
      </c>
    </row>
    <row r="9138" spans="7:8" x14ac:dyDescent="0.3">
      <c r="G9138" s="35">
        <v>9136</v>
      </c>
      <c r="H9138" s="239">
        <f t="shared" ca="1" si="155"/>
        <v>-2.0795677460436944E-2</v>
      </c>
    </row>
    <row r="9139" spans="7:8" x14ac:dyDescent="0.3">
      <c r="G9139" s="35">
        <v>9137</v>
      </c>
      <c r="H9139" s="239">
        <f t="shared" ca="1" si="155"/>
        <v>3.332314854920234E-2</v>
      </c>
    </row>
    <row r="9140" spans="7:8" x14ac:dyDescent="0.3">
      <c r="G9140" s="35">
        <v>9138</v>
      </c>
      <c r="H9140" s="239">
        <f t="shared" ca="1" si="155"/>
        <v>2.8706879702313511E-2</v>
      </c>
    </row>
    <row r="9141" spans="7:8" x14ac:dyDescent="0.3">
      <c r="G9141" s="35">
        <v>9139</v>
      </c>
      <c r="H9141" s="239">
        <f t="shared" ca="1" si="155"/>
        <v>9.937578455401018E-3</v>
      </c>
    </row>
    <row r="9142" spans="7:8" x14ac:dyDescent="0.3">
      <c r="G9142" s="35">
        <v>9140</v>
      </c>
      <c r="H9142" s="239">
        <f t="shared" ca="1" si="155"/>
        <v>3.1154617252298147E-4</v>
      </c>
    </row>
    <row r="9143" spans="7:8" x14ac:dyDescent="0.3">
      <c r="G9143" s="35">
        <v>9141</v>
      </c>
      <c r="H9143" s="239">
        <f t="shared" ca="1" si="155"/>
        <v>1.9586999294587615E-2</v>
      </c>
    </row>
    <row r="9144" spans="7:8" x14ac:dyDescent="0.3">
      <c r="G9144" s="35">
        <v>9142</v>
      </c>
      <c r="H9144" s="239">
        <f t="shared" ca="1" si="155"/>
        <v>-5.2709029861462281E-2</v>
      </c>
    </row>
    <row r="9145" spans="7:8" x14ac:dyDescent="0.3">
      <c r="G9145" s="35">
        <v>9143</v>
      </c>
      <c r="H9145" s="239">
        <f t="shared" ca="1" si="155"/>
        <v>-8.7504534609960674E-2</v>
      </c>
    </row>
    <row r="9146" spans="7:8" x14ac:dyDescent="0.3">
      <c r="G9146" s="35">
        <v>9144</v>
      </c>
      <c r="H9146" s="239">
        <f t="shared" ca="1" si="155"/>
        <v>8.5734831106978578E-4</v>
      </c>
    </row>
    <row r="9147" spans="7:8" x14ac:dyDescent="0.3">
      <c r="G9147" s="35">
        <v>9145</v>
      </c>
      <c r="H9147" s="239">
        <f t="shared" ca="1" si="155"/>
        <v>-1.8744686777780024E-3</v>
      </c>
    </row>
    <row r="9148" spans="7:8" x14ac:dyDescent="0.3">
      <c r="G9148" s="35">
        <v>9146</v>
      </c>
      <c r="H9148" s="239">
        <f t="shared" ca="1" si="155"/>
        <v>4.0805105528965479E-3</v>
      </c>
    </row>
    <row r="9149" spans="7:8" x14ac:dyDescent="0.3">
      <c r="G9149" s="35">
        <v>9147</v>
      </c>
      <c r="H9149" s="239">
        <f t="shared" ca="1" si="155"/>
        <v>5.4304088597482807E-2</v>
      </c>
    </row>
    <row r="9150" spans="7:8" x14ac:dyDescent="0.3">
      <c r="G9150" s="35">
        <v>9148</v>
      </c>
      <c r="H9150" s="239">
        <f t="shared" ca="1" si="155"/>
        <v>-4.2682950852957154E-2</v>
      </c>
    </row>
    <row r="9151" spans="7:8" x14ac:dyDescent="0.3">
      <c r="G9151" s="35">
        <v>9149</v>
      </c>
      <c r="H9151" s="239">
        <f t="shared" ca="1" si="155"/>
        <v>-1.1888713073421871E-2</v>
      </c>
    </row>
    <row r="9152" spans="7:8" x14ac:dyDescent="0.3">
      <c r="G9152" s="35">
        <v>9150</v>
      </c>
      <c r="H9152" s="239">
        <f t="shared" ca="1" si="155"/>
        <v>3.9608103171397874E-2</v>
      </c>
    </row>
    <row r="9153" spans="7:8" x14ac:dyDescent="0.3">
      <c r="G9153" s="35">
        <v>9151</v>
      </c>
      <c r="H9153" s="239">
        <f t="shared" ca="1" si="155"/>
        <v>2.1556069392950539E-4</v>
      </c>
    </row>
    <row r="9154" spans="7:8" x14ac:dyDescent="0.3">
      <c r="G9154" s="35">
        <v>9152</v>
      </c>
      <c r="H9154" s="239">
        <f t="shared" ca="1" si="155"/>
        <v>-4.2657810767173565E-2</v>
      </c>
    </row>
    <row r="9155" spans="7:8" x14ac:dyDescent="0.3">
      <c r="G9155" s="35">
        <v>9153</v>
      </c>
      <c r="H9155" s="239">
        <f t="shared" ca="1" si="155"/>
        <v>-1.2636254379777286E-2</v>
      </c>
    </row>
    <row r="9156" spans="7:8" x14ac:dyDescent="0.3">
      <c r="G9156" s="35">
        <v>9154</v>
      </c>
      <c r="H9156" s="239">
        <f t="shared" ref="H9156:H9219" ca="1" si="156">_xlfn.NORM.INV(RAND(),N$5,N$6)</f>
        <v>2.7955023546355016E-2</v>
      </c>
    </row>
    <row r="9157" spans="7:8" x14ac:dyDescent="0.3">
      <c r="G9157" s="35">
        <v>9155</v>
      </c>
      <c r="H9157" s="239">
        <f t="shared" ca="1" si="156"/>
        <v>1.5376738158670692E-2</v>
      </c>
    </row>
    <row r="9158" spans="7:8" x14ac:dyDescent="0.3">
      <c r="G9158" s="35">
        <v>9156</v>
      </c>
      <c r="H9158" s="239">
        <f t="shared" ca="1" si="156"/>
        <v>1.4364944882709382E-2</v>
      </c>
    </row>
    <row r="9159" spans="7:8" x14ac:dyDescent="0.3">
      <c r="G9159" s="35">
        <v>9157</v>
      </c>
      <c r="H9159" s="239">
        <f t="shared" ca="1" si="156"/>
        <v>-3.9249820615815056E-2</v>
      </c>
    </row>
    <row r="9160" spans="7:8" x14ac:dyDescent="0.3">
      <c r="G9160" s="35">
        <v>9158</v>
      </c>
      <c r="H9160" s="239">
        <f t="shared" ca="1" si="156"/>
        <v>3.8507613809800834E-2</v>
      </c>
    </row>
    <row r="9161" spans="7:8" x14ac:dyDescent="0.3">
      <c r="G9161" s="35">
        <v>9159</v>
      </c>
      <c r="H9161" s="239">
        <f t="shared" ca="1" si="156"/>
        <v>1.9955350097294926E-2</v>
      </c>
    </row>
    <row r="9162" spans="7:8" x14ac:dyDescent="0.3">
      <c r="G9162" s="35">
        <v>9160</v>
      </c>
      <c r="H9162" s="239">
        <f t="shared" ca="1" si="156"/>
        <v>3.6202291919989896E-3</v>
      </c>
    </row>
    <row r="9163" spans="7:8" x14ac:dyDescent="0.3">
      <c r="G9163" s="35">
        <v>9161</v>
      </c>
      <c r="H9163" s="239">
        <f t="shared" ca="1" si="156"/>
        <v>-1.0274318483823428E-3</v>
      </c>
    </row>
    <row r="9164" spans="7:8" x14ac:dyDescent="0.3">
      <c r="G9164" s="35">
        <v>9162</v>
      </c>
      <c r="H9164" s="239">
        <f t="shared" ca="1" si="156"/>
        <v>-6.609365090803363E-3</v>
      </c>
    </row>
    <row r="9165" spans="7:8" x14ac:dyDescent="0.3">
      <c r="G9165" s="35">
        <v>9163</v>
      </c>
      <c r="H9165" s="239">
        <f t="shared" ca="1" si="156"/>
        <v>-1.6592266705089894E-2</v>
      </c>
    </row>
    <row r="9166" spans="7:8" x14ac:dyDescent="0.3">
      <c r="G9166" s="35">
        <v>9164</v>
      </c>
      <c r="H9166" s="239">
        <f t="shared" ca="1" si="156"/>
        <v>4.3581938164379441E-2</v>
      </c>
    </row>
    <row r="9167" spans="7:8" x14ac:dyDescent="0.3">
      <c r="G9167" s="35">
        <v>9165</v>
      </c>
      <c r="H9167" s="239">
        <f t="shared" ca="1" si="156"/>
        <v>2.8645052976221568E-3</v>
      </c>
    </row>
    <row r="9168" spans="7:8" x14ac:dyDescent="0.3">
      <c r="G9168" s="35">
        <v>9166</v>
      </c>
      <c r="H9168" s="239">
        <f t="shared" ca="1" si="156"/>
        <v>3.5680175994531556E-2</v>
      </c>
    </row>
    <row r="9169" spans="7:8" x14ac:dyDescent="0.3">
      <c r="G9169" s="35">
        <v>9167</v>
      </c>
      <c r="H9169" s="239">
        <f t="shared" ca="1" si="156"/>
        <v>2.4545995048268859E-2</v>
      </c>
    </row>
    <row r="9170" spans="7:8" x14ac:dyDescent="0.3">
      <c r="G9170" s="35">
        <v>9168</v>
      </c>
      <c r="H9170" s="239">
        <f t="shared" ca="1" si="156"/>
        <v>3.2515700311891202E-2</v>
      </c>
    </row>
    <row r="9171" spans="7:8" x14ac:dyDescent="0.3">
      <c r="G9171" s="35">
        <v>9169</v>
      </c>
      <c r="H9171" s="239">
        <f t="shared" ca="1" si="156"/>
        <v>-2.5210399542668436E-2</v>
      </c>
    </row>
    <row r="9172" spans="7:8" x14ac:dyDescent="0.3">
      <c r="G9172" s="35">
        <v>9170</v>
      </c>
      <c r="H9172" s="239">
        <f t="shared" ca="1" si="156"/>
        <v>1.443755861562291E-2</v>
      </c>
    </row>
    <row r="9173" spans="7:8" x14ac:dyDescent="0.3">
      <c r="G9173" s="35">
        <v>9171</v>
      </c>
      <c r="H9173" s="239">
        <f t="shared" ca="1" si="156"/>
        <v>2.1414039136032414E-2</v>
      </c>
    </row>
    <row r="9174" spans="7:8" x14ac:dyDescent="0.3">
      <c r="G9174" s="35">
        <v>9172</v>
      </c>
      <c r="H9174" s="239">
        <f t="shared" ca="1" si="156"/>
        <v>-5.0395899371246833E-2</v>
      </c>
    </row>
    <row r="9175" spans="7:8" x14ac:dyDescent="0.3">
      <c r="G9175" s="35">
        <v>9173</v>
      </c>
      <c r="H9175" s="239">
        <f t="shared" ca="1" si="156"/>
        <v>-3.3546855386906937E-2</v>
      </c>
    </row>
    <row r="9176" spans="7:8" x14ac:dyDescent="0.3">
      <c r="G9176" s="35">
        <v>9174</v>
      </c>
      <c r="H9176" s="239">
        <f t="shared" ca="1" si="156"/>
        <v>4.5766330475645961E-2</v>
      </c>
    </row>
    <row r="9177" spans="7:8" x14ac:dyDescent="0.3">
      <c r="G9177" s="35">
        <v>9175</v>
      </c>
      <c r="H9177" s="239">
        <f t="shared" ca="1" si="156"/>
        <v>2.0360633810889039E-2</v>
      </c>
    </row>
    <row r="9178" spans="7:8" x14ac:dyDescent="0.3">
      <c r="G9178" s="35">
        <v>9176</v>
      </c>
      <c r="H9178" s="239">
        <f t="shared" ca="1" si="156"/>
        <v>2.4398274779858103E-2</v>
      </c>
    </row>
    <row r="9179" spans="7:8" x14ac:dyDescent="0.3">
      <c r="G9179" s="35">
        <v>9177</v>
      </c>
      <c r="H9179" s="239">
        <f t="shared" ca="1" si="156"/>
        <v>-2.0062030394604152E-3</v>
      </c>
    </row>
    <row r="9180" spans="7:8" x14ac:dyDescent="0.3">
      <c r="G9180" s="35">
        <v>9178</v>
      </c>
      <c r="H9180" s="239">
        <f t="shared" ca="1" si="156"/>
        <v>-1.1288793949831455E-2</v>
      </c>
    </row>
    <row r="9181" spans="7:8" x14ac:dyDescent="0.3">
      <c r="G9181" s="35">
        <v>9179</v>
      </c>
      <c r="H9181" s="239">
        <f t="shared" ca="1" si="156"/>
        <v>4.8997783984106695E-2</v>
      </c>
    </row>
    <row r="9182" spans="7:8" x14ac:dyDescent="0.3">
      <c r="G9182" s="35">
        <v>9180</v>
      </c>
      <c r="H9182" s="239">
        <f t="shared" ca="1" si="156"/>
        <v>-5.0317754789939127E-3</v>
      </c>
    </row>
    <row r="9183" spans="7:8" x14ac:dyDescent="0.3">
      <c r="G9183" s="35">
        <v>9181</v>
      </c>
      <c r="H9183" s="239">
        <f t="shared" ca="1" si="156"/>
        <v>-8.4607721124144615E-3</v>
      </c>
    </row>
    <row r="9184" spans="7:8" x14ac:dyDescent="0.3">
      <c r="G9184" s="35">
        <v>9182</v>
      </c>
      <c r="H9184" s="239">
        <f t="shared" ca="1" si="156"/>
        <v>-1.6393672980829263E-2</v>
      </c>
    </row>
    <row r="9185" spans="7:8" x14ac:dyDescent="0.3">
      <c r="G9185" s="35">
        <v>9183</v>
      </c>
      <c r="H9185" s="239">
        <f t="shared" ca="1" si="156"/>
        <v>1.2961966482894171E-2</v>
      </c>
    </row>
    <row r="9186" spans="7:8" x14ac:dyDescent="0.3">
      <c r="G9186" s="35">
        <v>9184</v>
      </c>
      <c r="H9186" s="239">
        <f t="shared" ca="1" si="156"/>
        <v>2.671197825394438E-2</v>
      </c>
    </row>
    <row r="9187" spans="7:8" x14ac:dyDescent="0.3">
      <c r="G9187" s="35">
        <v>9185</v>
      </c>
      <c r="H9187" s="239">
        <f t="shared" ca="1" si="156"/>
        <v>-1.2398273376379929E-2</v>
      </c>
    </row>
    <row r="9188" spans="7:8" x14ac:dyDescent="0.3">
      <c r="G9188" s="35">
        <v>9186</v>
      </c>
      <c r="H9188" s="239">
        <f t="shared" ca="1" si="156"/>
        <v>3.4613989527210821E-2</v>
      </c>
    </row>
    <row r="9189" spans="7:8" x14ac:dyDescent="0.3">
      <c r="G9189" s="35">
        <v>9187</v>
      </c>
      <c r="H9189" s="239">
        <f t="shared" ca="1" si="156"/>
        <v>-2.3717061468157854E-2</v>
      </c>
    </row>
    <row r="9190" spans="7:8" x14ac:dyDescent="0.3">
      <c r="G9190" s="35">
        <v>9188</v>
      </c>
      <c r="H9190" s="239">
        <f t="shared" ca="1" si="156"/>
        <v>-7.3979431418251237E-2</v>
      </c>
    </row>
    <row r="9191" spans="7:8" x14ac:dyDescent="0.3">
      <c r="G9191" s="35">
        <v>9189</v>
      </c>
      <c r="H9191" s="239">
        <f t="shared" ca="1" si="156"/>
        <v>1.7714990811549366E-2</v>
      </c>
    </row>
    <row r="9192" spans="7:8" x14ac:dyDescent="0.3">
      <c r="G9192" s="35">
        <v>9190</v>
      </c>
      <c r="H9192" s="239">
        <f t="shared" ca="1" si="156"/>
        <v>2.9087631081839368E-2</v>
      </c>
    </row>
    <row r="9193" spans="7:8" x14ac:dyDescent="0.3">
      <c r="G9193" s="35">
        <v>9191</v>
      </c>
      <c r="H9193" s="239">
        <f t="shared" ca="1" si="156"/>
        <v>-2.1682957227483517E-2</v>
      </c>
    </row>
    <row r="9194" spans="7:8" x14ac:dyDescent="0.3">
      <c r="G9194" s="35">
        <v>9192</v>
      </c>
      <c r="H9194" s="239">
        <f t="shared" ca="1" si="156"/>
        <v>-1.0989052208892122E-2</v>
      </c>
    </row>
    <row r="9195" spans="7:8" x14ac:dyDescent="0.3">
      <c r="G9195" s="35">
        <v>9193</v>
      </c>
      <c r="H9195" s="239">
        <f t="shared" ca="1" si="156"/>
        <v>4.0596758817357657E-2</v>
      </c>
    </row>
    <row r="9196" spans="7:8" x14ac:dyDescent="0.3">
      <c r="G9196" s="35">
        <v>9194</v>
      </c>
      <c r="H9196" s="239">
        <f t="shared" ca="1" si="156"/>
        <v>-6.1643563495272856E-2</v>
      </c>
    </row>
    <row r="9197" spans="7:8" x14ac:dyDescent="0.3">
      <c r="G9197" s="35">
        <v>9195</v>
      </c>
      <c r="H9197" s="239">
        <f t="shared" ca="1" si="156"/>
        <v>2.6866883901517091E-3</v>
      </c>
    </row>
    <row r="9198" spans="7:8" x14ac:dyDescent="0.3">
      <c r="G9198" s="35">
        <v>9196</v>
      </c>
      <c r="H9198" s="239">
        <f t="shared" ca="1" si="156"/>
        <v>-2.6009117321926522E-2</v>
      </c>
    </row>
    <row r="9199" spans="7:8" x14ac:dyDescent="0.3">
      <c r="G9199" s="35">
        <v>9197</v>
      </c>
      <c r="H9199" s="239">
        <f t="shared" ca="1" si="156"/>
        <v>1.7647756048889147E-2</v>
      </c>
    </row>
    <row r="9200" spans="7:8" x14ac:dyDescent="0.3">
      <c r="G9200" s="35">
        <v>9198</v>
      </c>
      <c r="H9200" s="239">
        <f t="shared" ca="1" si="156"/>
        <v>2.7764932716058826E-2</v>
      </c>
    </row>
    <row r="9201" spans="7:8" x14ac:dyDescent="0.3">
      <c r="G9201" s="35">
        <v>9199</v>
      </c>
      <c r="H9201" s="239">
        <f t="shared" ca="1" si="156"/>
        <v>5.8569389270129247E-3</v>
      </c>
    </row>
    <row r="9202" spans="7:8" x14ac:dyDescent="0.3">
      <c r="G9202" s="35">
        <v>9200</v>
      </c>
      <c r="H9202" s="239">
        <f t="shared" ca="1" si="156"/>
        <v>-2.6682600021093383E-3</v>
      </c>
    </row>
    <row r="9203" spans="7:8" x14ac:dyDescent="0.3">
      <c r="G9203" s="35">
        <v>9201</v>
      </c>
      <c r="H9203" s="239">
        <f t="shared" ca="1" si="156"/>
        <v>-3.7198038080885197E-2</v>
      </c>
    </row>
    <row r="9204" spans="7:8" x14ac:dyDescent="0.3">
      <c r="G9204" s="35">
        <v>9202</v>
      </c>
      <c r="H9204" s="239">
        <f t="shared" ca="1" si="156"/>
        <v>6.2868795436828761E-3</v>
      </c>
    </row>
    <row r="9205" spans="7:8" x14ac:dyDescent="0.3">
      <c r="G9205" s="35">
        <v>9203</v>
      </c>
      <c r="H9205" s="239">
        <f t="shared" ca="1" si="156"/>
        <v>-2.389779740615006E-2</v>
      </c>
    </row>
    <row r="9206" spans="7:8" x14ac:dyDescent="0.3">
      <c r="G9206" s="35">
        <v>9204</v>
      </c>
      <c r="H9206" s="239">
        <f t="shared" ca="1" si="156"/>
        <v>1.4006634688001021E-2</v>
      </c>
    </row>
    <row r="9207" spans="7:8" x14ac:dyDescent="0.3">
      <c r="G9207" s="35">
        <v>9205</v>
      </c>
      <c r="H9207" s="239">
        <f t="shared" ca="1" si="156"/>
        <v>-1.3852110111708983E-2</v>
      </c>
    </row>
    <row r="9208" spans="7:8" x14ac:dyDescent="0.3">
      <c r="G9208" s="35">
        <v>9206</v>
      </c>
      <c r="H9208" s="239">
        <f t="shared" ca="1" si="156"/>
        <v>5.2358706766269941E-2</v>
      </c>
    </row>
    <row r="9209" spans="7:8" x14ac:dyDescent="0.3">
      <c r="G9209" s="35">
        <v>9207</v>
      </c>
      <c r="H9209" s="239">
        <f t="shared" ca="1" si="156"/>
        <v>1.7649173899996626E-2</v>
      </c>
    </row>
    <row r="9210" spans="7:8" x14ac:dyDescent="0.3">
      <c r="G9210" s="35">
        <v>9208</v>
      </c>
      <c r="H9210" s="239">
        <f t="shared" ca="1" si="156"/>
        <v>3.5458972861661706E-2</v>
      </c>
    </row>
    <row r="9211" spans="7:8" x14ac:dyDescent="0.3">
      <c r="G9211" s="35">
        <v>9209</v>
      </c>
      <c r="H9211" s="239">
        <f t="shared" ca="1" si="156"/>
        <v>-5.8613139470961487E-2</v>
      </c>
    </row>
    <row r="9212" spans="7:8" x14ac:dyDescent="0.3">
      <c r="G9212" s="35">
        <v>9210</v>
      </c>
      <c r="H9212" s="239">
        <f t="shared" ca="1" si="156"/>
        <v>-6.2220232481501971E-2</v>
      </c>
    </row>
    <row r="9213" spans="7:8" x14ac:dyDescent="0.3">
      <c r="G9213" s="35">
        <v>9211</v>
      </c>
      <c r="H9213" s="239">
        <f t="shared" ca="1" si="156"/>
        <v>-8.0124327141059375E-3</v>
      </c>
    </row>
    <row r="9214" spans="7:8" x14ac:dyDescent="0.3">
      <c r="G9214" s="35">
        <v>9212</v>
      </c>
      <c r="H9214" s="239">
        <f t="shared" ca="1" si="156"/>
        <v>2.6399998649910675E-2</v>
      </c>
    </row>
    <row r="9215" spans="7:8" x14ac:dyDescent="0.3">
      <c r="G9215" s="35">
        <v>9213</v>
      </c>
      <c r="H9215" s="239">
        <f t="shared" ca="1" si="156"/>
        <v>2.2707023900356917E-2</v>
      </c>
    </row>
    <row r="9216" spans="7:8" x14ac:dyDescent="0.3">
      <c r="G9216" s="35">
        <v>9214</v>
      </c>
      <c r="H9216" s="239">
        <f t="shared" ca="1" si="156"/>
        <v>5.1376884438610597E-2</v>
      </c>
    </row>
    <row r="9217" spans="7:8" x14ac:dyDescent="0.3">
      <c r="G9217" s="35">
        <v>9215</v>
      </c>
      <c r="H9217" s="239">
        <f t="shared" ca="1" si="156"/>
        <v>-7.0927363161264632E-3</v>
      </c>
    </row>
    <row r="9218" spans="7:8" x14ac:dyDescent="0.3">
      <c r="G9218" s="35">
        <v>9216</v>
      </c>
      <c r="H9218" s="239">
        <f t="shared" ca="1" si="156"/>
        <v>2.449933491998868E-2</v>
      </c>
    </row>
    <row r="9219" spans="7:8" x14ac:dyDescent="0.3">
      <c r="G9219" s="35">
        <v>9217</v>
      </c>
      <c r="H9219" s="239">
        <f t="shared" ca="1" si="156"/>
        <v>1.7020905289267078E-2</v>
      </c>
    </row>
    <row r="9220" spans="7:8" x14ac:dyDescent="0.3">
      <c r="G9220" s="35">
        <v>9218</v>
      </c>
      <c r="H9220" s="239">
        <f t="shared" ref="H9220:H9283" ca="1" si="157">_xlfn.NORM.INV(RAND(),N$5,N$6)</f>
        <v>3.7601526892804348E-2</v>
      </c>
    </row>
    <row r="9221" spans="7:8" x14ac:dyDescent="0.3">
      <c r="G9221" s="35">
        <v>9219</v>
      </c>
      <c r="H9221" s="239">
        <f t="shared" ca="1" si="157"/>
        <v>3.2493455251744983E-2</v>
      </c>
    </row>
    <row r="9222" spans="7:8" x14ac:dyDescent="0.3">
      <c r="G9222" s="35">
        <v>9220</v>
      </c>
      <c r="H9222" s="239">
        <f t="shared" ca="1" si="157"/>
        <v>-4.8609625114419852E-2</v>
      </c>
    </row>
    <row r="9223" spans="7:8" x14ac:dyDescent="0.3">
      <c r="G9223" s="35">
        <v>9221</v>
      </c>
      <c r="H9223" s="239">
        <f t="shared" ca="1" si="157"/>
        <v>-7.9551145649687273E-3</v>
      </c>
    </row>
    <row r="9224" spans="7:8" x14ac:dyDescent="0.3">
      <c r="G9224" s="35">
        <v>9222</v>
      </c>
      <c r="H9224" s="239">
        <f t="shared" ca="1" si="157"/>
        <v>2.7638210554227254E-2</v>
      </c>
    </row>
    <row r="9225" spans="7:8" x14ac:dyDescent="0.3">
      <c r="G9225" s="35">
        <v>9223</v>
      </c>
      <c r="H9225" s="239">
        <f t="shared" ca="1" si="157"/>
        <v>1.0619486108633495E-2</v>
      </c>
    </row>
    <row r="9226" spans="7:8" x14ac:dyDescent="0.3">
      <c r="G9226" s="35">
        <v>9224</v>
      </c>
      <c r="H9226" s="239">
        <f t="shared" ca="1" si="157"/>
        <v>-1.2561657211333965E-2</v>
      </c>
    </row>
    <row r="9227" spans="7:8" x14ac:dyDescent="0.3">
      <c r="G9227" s="35">
        <v>9225</v>
      </c>
      <c r="H9227" s="239">
        <f t="shared" ca="1" si="157"/>
        <v>4.8794886118991264E-2</v>
      </c>
    </row>
    <row r="9228" spans="7:8" x14ac:dyDescent="0.3">
      <c r="G9228" s="35">
        <v>9226</v>
      </c>
      <c r="H9228" s="239">
        <f t="shared" ca="1" si="157"/>
        <v>1.1624437321756657E-2</v>
      </c>
    </row>
    <row r="9229" spans="7:8" x14ac:dyDescent="0.3">
      <c r="G9229" s="35">
        <v>9227</v>
      </c>
      <c r="H9229" s="239">
        <f t="shared" ca="1" si="157"/>
        <v>-2.488173417156702E-2</v>
      </c>
    </row>
    <row r="9230" spans="7:8" x14ac:dyDescent="0.3">
      <c r="G9230" s="35">
        <v>9228</v>
      </c>
      <c r="H9230" s="239">
        <f t="shared" ca="1" si="157"/>
        <v>-2.9369625064987193E-2</v>
      </c>
    </row>
    <row r="9231" spans="7:8" x14ac:dyDescent="0.3">
      <c r="G9231" s="35">
        <v>9229</v>
      </c>
      <c r="H9231" s="239">
        <f t="shared" ca="1" si="157"/>
        <v>4.1875823203546686E-2</v>
      </c>
    </row>
    <row r="9232" spans="7:8" x14ac:dyDescent="0.3">
      <c r="G9232" s="35">
        <v>9230</v>
      </c>
      <c r="H9232" s="239">
        <f t="shared" ca="1" si="157"/>
        <v>4.4958268560507025E-2</v>
      </c>
    </row>
    <row r="9233" spans="7:8" x14ac:dyDescent="0.3">
      <c r="G9233" s="35">
        <v>9231</v>
      </c>
      <c r="H9233" s="239">
        <f t="shared" ca="1" si="157"/>
        <v>1.6585613747237642E-2</v>
      </c>
    </row>
    <row r="9234" spans="7:8" x14ac:dyDescent="0.3">
      <c r="G9234" s="35">
        <v>9232</v>
      </c>
      <c r="H9234" s="239">
        <f t="shared" ca="1" si="157"/>
        <v>0.10521207094900858</v>
      </c>
    </row>
    <row r="9235" spans="7:8" x14ac:dyDescent="0.3">
      <c r="G9235" s="35">
        <v>9233</v>
      </c>
      <c r="H9235" s="239">
        <f t="shared" ca="1" si="157"/>
        <v>5.6830345305014743E-3</v>
      </c>
    </row>
    <row r="9236" spans="7:8" x14ac:dyDescent="0.3">
      <c r="G9236" s="35">
        <v>9234</v>
      </c>
      <c r="H9236" s="239">
        <f t="shared" ca="1" si="157"/>
        <v>-4.602791424382302E-2</v>
      </c>
    </row>
    <row r="9237" spans="7:8" x14ac:dyDescent="0.3">
      <c r="G9237" s="35">
        <v>9235</v>
      </c>
      <c r="H9237" s="239">
        <f t="shared" ca="1" si="157"/>
        <v>-2.267242391269941E-3</v>
      </c>
    </row>
    <row r="9238" spans="7:8" x14ac:dyDescent="0.3">
      <c r="G9238" s="35">
        <v>9236</v>
      </c>
      <c r="H9238" s="239">
        <f t="shared" ca="1" si="157"/>
        <v>-1.3482766370206317E-2</v>
      </c>
    </row>
    <row r="9239" spans="7:8" x14ac:dyDescent="0.3">
      <c r="G9239" s="35">
        <v>9237</v>
      </c>
      <c r="H9239" s="239">
        <f t="shared" ca="1" si="157"/>
        <v>-6.6214641957634213E-2</v>
      </c>
    </row>
    <row r="9240" spans="7:8" x14ac:dyDescent="0.3">
      <c r="G9240" s="35">
        <v>9238</v>
      </c>
      <c r="H9240" s="239">
        <f t="shared" ca="1" si="157"/>
        <v>-2.150550062216041E-2</v>
      </c>
    </row>
    <row r="9241" spans="7:8" x14ac:dyDescent="0.3">
      <c r="G9241" s="35">
        <v>9239</v>
      </c>
      <c r="H9241" s="239">
        <f t="shared" ca="1" si="157"/>
        <v>-6.4206545661319656E-2</v>
      </c>
    </row>
    <row r="9242" spans="7:8" x14ac:dyDescent="0.3">
      <c r="G9242" s="35">
        <v>9240</v>
      </c>
      <c r="H9242" s="239">
        <f t="shared" ca="1" si="157"/>
        <v>2.7289183974967979E-2</v>
      </c>
    </row>
    <row r="9243" spans="7:8" x14ac:dyDescent="0.3">
      <c r="G9243" s="35">
        <v>9241</v>
      </c>
      <c r="H9243" s="239">
        <f t="shared" ca="1" si="157"/>
        <v>-2.655940838555115E-2</v>
      </c>
    </row>
    <row r="9244" spans="7:8" x14ac:dyDescent="0.3">
      <c r="G9244" s="35">
        <v>9242</v>
      </c>
      <c r="H9244" s="239">
        <f t="shared" ca="1" si="157"/>
        <v>-8.149465703736801E-2</v>
      </c>
    </row>
    <row r="9245" spans="7:8" x14ac:dyDescent="0.3">
      <c r="G9245" s="35">
        <v>9243</v>
      </c>
      <c r="H9245" s="239">
        <f t="shared" ca="1" si="157"/>
        <v>-4.6477755589732328E-2</v>
      </c>
    </row>
    <row r="9246" spans="7:8" x14ac:dyDescent="0.3">
      <c r="G9246" s="35">
        <v>9244</v>
      </c>
      <c r="H9246" s="239">
        <f t="shared" ca="1" si="157"/>
        <v>3.6214730296776749E-3</v>
      </c>
    </row>
    <row r="9247" spans="7:8" x14ac:dyDescent="0.3">
      <c r="G9247" s="35">
        <v>9245</v>
      </c>
      <c r="H9247" s="239">
        <f t="shared" ca="1" si="157"/>
        <v>-1.8440041663089591E-2</v>
      </c>
    </row>
    <row r="9248" spans="7:8" x14ac:dyDescent="0.3">
      <c r="G9248" s="35">
        <v>9246</v>
      </c>
      <c r="H9248" s="239">
        <f t="shared" ca="1" si="157"/>
        <v>3.3319858314507706E-3</v>
      </c>
    </row>
    <row r="9249" spans="7:8" x14ac:dyDescent="0.3">
      <c r="G9249" s="35">
        <v>9247</v>
      </c>
      <c r="H9249" s="239">
        <f t="shared" ca="1" si="157"/>
        <v>3.585945525622386E-3</v>
      </c>
    </row>
    <row r="9250" spans="7:8" x14ac:dyDescent="0.3">
      <c r="G9250" s="35">
        <v>9248</v>
      </c>
      <c r="H9250" s="239">
        <f t="shared" ca="1" si="157"/>
        <v>-5.6128204823673929E-2</v>
      </c>
    </row>
    <row r="9251" spans="7:8" x14ac:dyDescent="0.3">
      <c r="G9251" s="35">
        <v>9249</v>
      </c>
      <c r="H9251" s="239">
        <f t="shared" ca="1" si="157"/>
        <v>-4.4666029810145773E-2</v>
      </c>
    </row>
    <row r="9252" spans="7:8" x14ac:dyDescent="0.3">
      <c r="G9252" s="35">
        <v>9250</v>
      </c>
      <c r="H9252" s="239">
        <f t="shared" ca="1" si="157"/>
        <v>2.9843385885884768E-2</v>
      </c>
    </row>
    <row r="9253" spans="7:8" x14ac:dyDescent="0.3">
      <c r="G9253" s="35">
        <v>9251</v>
      </c>
      <c r="H9253" s="239">
        <f t="shared" ca="1" si="157"/>
        <v>4.2792307901627781E-2</v>
      </c>
    </row>
    <row r="9254" spans="7:8" x14ac:dyDescent="0.3">
      <c r="G9254" s="35">
        <v>9252</v>
      </c>
      <c r="H9254" s="239">
        <f t="shared" ca="1" si="157"/>
        <v>2.1371552446830172E-2</v>
      </c>
    </row>
    <row r="9255" spans="7:8" x14ac:dyDescent="0.3">
      <c r="G9255" s="35">
        <v>9253</v>
      </c>
      <c r="H9255" s="239">
        <f t="shared" ca="1" si="157"/>
        <v>-4.0813354894130918E-2</v>
      </c>
    </row>
    <row r="9256" spans="7:8" x14ac:dyDescent="0.3">
      <c r="G9256" s="35">
        <v>9254</v>
      </c>
      <c r="H9256" s="239">
        <f t="shared" ca="1" si="157"/>
        <v>-2.4353242876151747E-4</v>
      </c>
    </row>
    <row r="9257" spans="7:8" x14ac:dyDescent="0.3">
      <c r="G9257" s="35">
        <v>9255</v>
      </c>
      <c r="H9257" s="239">
        <f t="shared" ca="1" si="157"/>
        <v>-3.2683736248932237E-3</v>
      </c>
    </row>
    <row r="9258" spans="7:8" x14ac:dyDescent="0.3">
      <c r="G9258" s="35">
        <v>9256</v>
      </c>
      <c r="H9258" s="239">
        <f t="shared" ca="1" si="157"/>
        <v>-3.549584806152354E-2</v>
      </c>
    </row>
    <row r="9259" spans="7:8" x14ac:dyDescent="0.3">
      <c r="G9259" s="35">
        <v>9257</v>
      </c>
      <c r="H9259" s="239">
        <f t="shared" ca="1" si="157"/>
        <v>5.5174141143239479E-2</v>
      </c>
    </row>
    <row r="9260" spans="7:8" x14ac:dyDescent="0.3">
      <c r="G9260" s="35">
        <v>9258</v>
      </c>
      <c r="H9260" s="239">
        <f t="shared" ca="1" si="157"/>
        <v>6.373810273792424E-2</v>
      </c>
    </row>
    <row r="9261" spans="7:8" x14ac:dyDescent="0.3">
      <c r="G9261" s="35">
        <v>9259</v>
      </c>
      <c r="H9261" s="239">
        <f t="shared" ca="1" si="157"/>
        <v>8.9979735486221055E-3</v>
      </c>
    </row>
    <row r="9262" spans="7:8" x14ac:dyDescent="0.3">
      <c r="G9262" s="35">
        <v>9260</v>
      </c>
      <c r="H9262" s="239">
        <f t="shared" ca="1" si="157"/>
        <v>-1.1636385640100548E-2</v>
      </c>
    </row>
    <row r="9263" spans="7:8" x14ac:dyDescent="0.3">
      <c r="G9263" s="35">
        <v>9261</v>
      </c>
      <c r="H9263" s="239">
        <f t="shared" ca="1" si="157"/>
        <v>-2.151968249162611E-2</v>
      </c>
    </row>
    <row r="9264" spans="7:8" x14ac:dyDescent="0.3">
      <c r="G9264" s="35">
        <v>9262</v>
      </c>
      <c r="H9264" s="239">
        <f t="shared" ca="1" si="157"/>
        <v>-3.9619134140267383E-3</v>
      </c>
    </row>
    <row r="9265" spans="7:8" x14ac:dyDescent="0.3">
      <c r="G9265" s="35">
        <v>9263</v>
      </c>
      <c r="H9265" s="239">
        <f t="shared" ca="1" si="157"/>
        <v>2.3403688667446076E-2</v>
      </c>
    </row>
    <row r="9266" spans="7:8" x14ac:dyDescent="0.3">
      <c r="G9266" s="35">
        <v>9264</v>
      </c>
      <c r="H9266" s="239">
        <f t="shared" ca="1" si="157"/>
        <v>6.6850294634764218E-2</v>
      </c>
    </row>
    <row r="9267" spans="7:8" x14ac:dyDescent="0.3">
      <c r="G9267" s="35">
        <v>9265</v>
      </c>
      <c r="H9267" s="239">
        <f t="shared" ca="1" si="157"/>
        <v>4.9619446935243311E-3</v>
      </c>
    </row>
    <row r="9268" spans="7:8" x14ac:dyDescent="0.3">
      <c r="G9268" s="35">
        <v>9266</v>
      </c>
      <c r="H9268" s="239">
        <f t="shared" ca="1" si="157"/>
        <v>5.9022973494003601E-3</v>
      </c>
    </row>
    <row r="9269" spans="7:8" x14ac:dyDescent="0.3">
      <c r="G9269" s="35">
        <v>9267</v>
      </c>
      <c r="H9269" s="239">
        <f t="shared" ca="1" si="157"/>
        <v>1.3239766085584938E-2</v>
      </c>
    </row>
    <row r="9270" spans="7:8" x14ac:dyDescent="0.3">
      <c r="G9270" s="35">
        <v>9268</v>
      </c>
      <c r="H9270" s="239">
        <f t="shared" ca="1" si="157"/>
        <v>-4.6040660336500137E-2</v>
      </c>
    </row>
    <row r="9271" spans="7:8" x14ac:dyDescent="0.3">
      <c r="G9271" s="35">
        <v>9269</v>
      </c>
      <c r="H9271" s="239">
        <f t="shared" ca="1" si="157"/>
        <v>6.0654143228338619E-3</v>
      </c>
    </row>
    <row r="9272" spans="7:8" x14ac:dyDescent="0.3">
      <c r="G9272" s="35">
        <v>9270</v>
      </c>
      <c r="H9272" s="239">
        <f t="shared" ca="1" si="157"/>
        <v>2.4199250512879404E-2</v>
      </c>
    </row>
    <row r="9273" spans="7:8" x14ac:dyDescent="0.3">
      <c r="G9273" s="35">
        <v>9271</v>
      </c>
      <c r="H9273" s="239">
        <f t="shared" ca="1" si="157"/>
        <v>2.8923705106253519E-3</v>
      </c>
    </row>
    <row r="9274" spans="7:8" x14ac:dyDescent="0.3">
      <c r="G9274" s="35">
        <v>9272</v>
      </c>
      <c r="H9274" s="239">
        <f t="shared" ca="1" si="157"/>
        <v>-1.3964892087934295E-2</v>
      </c>
    </row>
    <row r="9275" spans="7:8" x14ac:dyDescent="0.3">
      <c r="G9275" s="35">
        <v>9273</v>
      </c>
      <c r="H9275" s="239">
        <f t="shared" ca="1" si="157"/>
        <v>6.5935126874277439E-2</v>
      </c>
    </row>
    <row r="9276" spans="7:8" x14ac:dyDescent="0.3">
      <c r="G9276" s="35">
        <v>9274</v>
      </c>
      <c r="H9276" s="239">
        <f t="shared" ca="1" si="157"/>
        <v>1.4882175060788896E-2</v>
      </c>
    </row>
    <row r="9277" spans="7:8" x14ac:dyDescent="0.3">
      <c r="G9277" s="35">
        <v>9275</v>
      </c>
      <c r="H9277" s="239">
        <f t="shared" ca="1" si="157"/>
        <v>-6.6290469835291688E-2</v>
      </c>
    </row>
    <row r="9278" spans="7:8" x14ac:dyDescent="0.3">
      <c r="G9278" s="35">
        <v>9276</v>
      </c>
      <c r="H9278" s="239">
        <f t="shared" ca="1" si="157"/>
        <v>-7.6887950274646732E-2</v>
      </c>
    </row>
    <row r="9279" spans="7:8" x14ac:dyDescent="0.3">
      <c r="G9279" s="35">
        <v>9277</v>
      </c>
      <c r="H9279" s="239">
        <f t="shared" ca="1" si="157"/>
        <v>-1.5805432780700663E-3</v>
      </c>
    </row>
    <row r="9280" spans="7:8" x14ac:dyDescent="0.3">
      <c r="G9280" s="35">
        <v>9278</v>
      </c>
      <c r="H9280" s="239">
        <f t="shared" ca="1" si="157"/>
        <v>-1.944997348445263E-2</v>
      </c>
    </row>
    <row r="9281" spans="7:8" x14ac:dyDescent="0.3">
      <c r="G9281" s="35">
        <v>9279</v>
      </c>
      <c r="H9281" s="239">
        <f t="shared" ca="1" si="157"/>
        <v>1.1850754510060416E-2</v>
      </c>
    </row>
    <row r="9282" spans="7:8" x14ac:dyDescent="0.3">
      <c r="G9282" s="35">
        <v>9280</v>
      </c>
      <c r="H9282" s="239">
        <f t="shared" ca="1" si="157"/>
        <v>1.4331354637736573E-2</v>
      </c>
    </row>
    <row r="9283" spans="7:8" x14ac:dyDescent="0.3">
      <c r="G9283" s="35">
        <v>9281</v>
      </c>
      <c r="H9283" s="239">
        <f t="shared" ca="1" si="157"/>
        <v>-2.6877961974331639E-2</v>
      </c>
    </row>
    <row r="9284" spans="7:8" x14ac:dyDescent="0.3">
      <c r="G9284" s="35">
        <v>9282</v>
      </c>
      <c r="H9284" s="239">
        <f t="shared" ref="H9284:H9347" ca="1" si="158">_xlfn.NORM.INV(RAND(),N$5,N$6)</f>
        <v>2.2089023780671142E-2</v>
      </c>
    </row>
    <row r="9285" spans="7:8" x14ac:dyDescent="0.3">
      <c r="G9285" s="35">
        <v>9283</v>
      </c>
      <c r="H9285" s="239">
        <f t="shared" ca="1" si="158"/>
        <v>7.1789898804360097E-2</v>
      </c>
    </row>
    <row r="9286" spans="7:8" x14ac:dyDescent="0.3">
      <c r="G9286" s="35">
        <v>9284</v>
      </c>
      <c r="H9286" s="239">
        <f t="shared" ca="1" si="158"/>
        <v>-1.5613886137810555E-2</v>
      </c>
    </row>
    <row r="9287" spans="7:8" x14ac:dyDescent="0.3">
      <c r="G9287" s="35">
        <v>9285</v>
      </c>
      <c r="H9287" s="239">
        <f t="shared" ca="1" si="158"/>
        <v>2.0101219234210033E-2</v>
      </c>
    </row>
    <row r="9288" spans="7:8" x14ac:dyDescent="0.3">
      <c r="G9288" s="35">
        <v>9286</v>
      </c>
      <c r="H9288" s="239">
        <f t="shared" ca="1" si="158"/>
        <v>-2.7675404920723592E-2</v>
      </c>
    </row>
    <row r="9289" spans="7:8" x14ac:dyDescent="0.3">
      <c r="G9289" s="35">
        <v>9287</v>
      </c>
      <c r="H9289" s="239">
        <f t="shared" ca="1" si="158"/>
        <v>3.856974126454963E-2</v>
      </c>
    </row>
    <row r="9290" spans="7:8" x14ac:dyDescent="0.3">
      <c r="G9290" s="35">
        <v>9288</v>
      </c>
      <c r="H9290" s="239">
        <f t="shared" ca="1" si="158"/>
        <v>-2.415181387788156E-2</v>
      </c>
    </row>
    <row r="9291" spans="7:8" x14ac:dyDescent="0.3">
      <c r="G9291" s="35">
        <v>9289</v>
      </c>
      <c r="H9291" s="239">
        <f t="shared" ca="1" si="158"/>
        <v>-3.2587083542152874E-2</v>
      </c>
    </row>
    <row r="9292" spans="7:8" x14ac:dyDescent="0.3">
      <c r="G9292" s="35">
        <v>9290</v>
      </c>
      <c r="H9292" s="239">
        <f t="shared" ca="1" si="158"/>
        <v>1.6887026969432534E-2</v>
      </c>
    </row>
    <row r="9293" spans="7:8" x14ac:dyDescent="0.3">
      <c r="G9293" s="35">
        <v>9291</v>
      </c>
      <c r="H9293" s="239">
        <f t="shared" ca="1" si="158"/>
        <v>-5.0404892939753497E-2</v>
      </c>
    </row>
    <row r="9294" spans="7:8" x14ac:dyDescent="0.3">
      <c r="G9294" s="35">
        <v>9292</v>
      </c>
      <c r="H9294" s="239">
        <f t="shared" ca="1" si="158"/>
        <v>3.880458933693795E-2</v>
      </c>
    </row>
    <row r="9295" spans="7:8" x14ac:dyDescent="0.3">
      <c r="G9295" s="35">
        <v>9293</v>
      </c>
      <c r="H9295" s="239">
        <f t="shared" ca="1" si="158"/>
        <v>4.8240619927458671E-2</v>
      </c>
    </row>
    <row r="9296" spans="7:8" x14ac:dyDescent="0.3">
      <c r="G9296" s="35">
        <v>9294</v>
      </c>
      <c r="H9296" s="239">
        <f t="shared" ca="1" si="158"/>
        <v>3.6263345469526101E-2</v>
      </c>
    </row>
    <row r="9297" spans="7:8" x14ac:dyDescent="0.3">
      <c r="G9297" s="35">
        <v>9295</v>
      </c>
      <c r="H9297" s="239">
        <f t="shared" ca="1" si="158"/>
        <v>-2.6928494002680072E-2</v>
      </c>
    </row>
    <row r="9298" spans="7:8" x14ac:dyDescent="0.3">
      <c r="G9298" s="35">
        <v>9296</v>
      </c>
      <c r="H9298" s="239">
        <f t="shared" ca="1" si="158"/>
        <v>2.0287638859352117E-3</v>
      </c>
    </row>
    <row r="9299" spans="7:8" x14ac:dyDescent="0.3">
      <c r="G9299" s="35">
        <v>9297</v>
      </c>
      <c r="H9299" s="239">
        <f t="shared" ca="1" si="158"/>
        <v>1.6743994314123985E-2</v>
      </c>
    </row>
    <row r="9300" spans="7:8" x14ac:dyDescent="0.3">
      <c r="G9300" s="35">
        <v>9298</v>
      </c>
      <c r="H9300" s="239">
        <f t="shared" ca="1" si="158"/>
        <v>4.1984384251167496E-2</v>
      </c>
    </row>
    <row r="9301" spans="7:8" x14ac:dyDescent="0.3">
      <c r="G9301" s="35">
        <v>9299</v>
      </c>
      <c r="H9301" s="239">
        <f t="shared" ca="1" si="158"/>
        <v>0.12536418621142448</v>
      </c>
    </row>
    <row r="9302" spans="7:8" x14ac:dyDescent="0.3">
      <c r="G9302" s="35">
        <v>9300</v>
      </c>
      <c r="H9302" s="239">
        <f t="shared" ca="1" si="158"/>
        <v>7.6705307792540658E-3</v>
      </c>
    </row>
    <row r="9303" spans="7:8" x14ac:dyDescent="0.3">
      <c r="G9303" s="35">
        <v>9301</v>
      </c>
      <c r="H9303" s="239">
        <f t="shared" ca="1" si="158"/>
        <v>1.11595601892858E-3</v>
      </c>
    </row>
    <row r="9304" spans="7:8" x14ac:dyDescent="0.3">
      <c r="G9304" s="35">
        <v>9302</v>
      </c>
      <c r="H9304" s="239">
        <f t="shared" ca="1" si="158"/>
        <v>1.9045861176866342E-2</v>
      </c>
    </row>
    <row r="9305" spans="7:8" x14ac:dyDescent="0.3">
      <c r="G9305" s="35">
        <v>9303</v>
      </c>
      <c r="H9305" s="239">
        <f t="shared" ca="1" si="158"/>
        <v>-2.4941579189821459E-2</v>
      </c>
    </row>
    <row r="9306" spans="7:8" x14ac:dyDescent="0.3">
      <c r="G9306" s="35">
        <v>9304</v>
      </c>
      <c r="H9306" s="239">
        <f t="shared" ca="1" si="158"/>
        <v>3.3870787375540889E-2</v>
      </c>
    </row>
    <row r="9307" spans="7:8" x14ac:dyDescent="0.3">
      <c r="G9307" s="35">
        <v>9305</v>
      </c>
      <c r="H9307" s="239">
        <f t="shared" ca="1" si="158"/>
        <v>5.3540239011304405E-3</v>
      </c>
    </row>
    <row r="9308" spans="7:8" x14ac:dyDescent="0.3">
      <c r="G9308" s="35">
        <v>9306</v>
      </c>
      <c r="H9308" s="239">
        <f t="shared" ca="1" si="158"/>
        <v>3.037299187313304E-2</v>
      </c>
    </row>
    <row r="9309" spans="7:8" x14ac:dyDescent="0.3">
      <c r="G9309" s="35">
        <v>9307</v>
      </c>
      <c r="H9309" s="239">
        <f t="shared" ca="1" si="158"/>
        <v>-2.0259521964534406E-2</v>
      </c>
    </row>
    <row r="9310" spans="7:8" x14ac:dyDescent="0.3">
      <c r="G9310" s="35">
        <v>9308</v>
      </c>
      <c r="H9310" s="239">
        <f t="shared" ca="1" si="158"/>
        <v>3.8555553893829782E-3</v>
      </c>
    </row>
    <row r="9311" spans="7:8" x14ac:dyDescent="0.3">
      <c r="G9311" s="35">
        <v>9309</v>
      </c>
      <c r="H9311" s="239">
        <f t="shared" ca="1" si="158"/>
        <v>-1.7490782475887572E-2</v>
      </c>
    </row>
    <row r="9312" spans="7:8" x14ac:dyDescent="0.3">
      <c r="G9312" s="35">
        <v>9310</v>
      </c>
      <c r="H9312" s="239">
        <f t="shared" ca="1" si="158"/>
        <v>-7.3219089840849433E-2</v>
      </c>
    </row>
    <row r="9313" spans="7:8" x14ac:dyDescent="0.3">
      <c r="G9313" s="35">
        <v>9311</v>
      </c>
      <c r="H9313" s="239">
        <f t="shared" ca="1" si="158"/>
        <v>2.4111385496293453E-2</v>
      </c>
    </row>
    <row r="9314" spans="7:8" x14ac:dyDescent="0.3">
      <c r="G9314" s="35">
        <v>9312</v>
      </c>
      <c r="H9314" s="239">
        <f t="shared" ca="1" si="158"/>
        <v>-3.6734466233416356E-3</v>
      </c>
    </row>
    <row r="9315" spans="7:8" x14ac:dyDescent="0.3">
      <c r="G9315" s="35">
        <v>9313</v>
      </c>
      <c r="H9315" s="239">
        <f t="shared" ca="1" si="158"/>
        <v>2.3437692505755295E-2</v>
      </c>
    </row>
    <row r="9316" spans="7:8" x14ac:dyDescent="0.3">
      <c r="G9316" s="35">
        <v>9314</v>
      </c>
      <c r="H9316" s="239">
        <f t="shared" ca="1" si="158"/>
        <v>-4.4411711854018196E-2</v>
      </c>
    </row>
    <row r="9317" spans="7:8" x14ac:dyDescent="0.3">
      <c r="G9317" s="35">
        <v>9315</v>
      </c>
      <c r="H9317" s="239">
        <f t="shared" ca="1" si="158"/>
        <v>1.2216782850432879E-2</v>
      </c>
    </row>
    <row r="9318" spans="7:8" x14ac:dyDescent="0.3">
      <c r="G9318" s="35">
        <v>9316</v>
      </c>
      <c r="H9318" s="239">
        <f t="shared" ca="1" si="158"/>
        <v>6.7956352920637314E-2</v>
      </c>
    </row>
    <row r="9319" spans="7:8" x14ac:dyDescent="0.3">
      <c r="G9319" s="35">
        <v>9317</v>
      </c>
      <c r="H9319" s="239">
        <f t="shared" ca="1" si="158"/>
        <v>5.3042031660667968E-2</v>
      </c>
    </row>
    <row r="9320" spans="7:8" x14ac:dyDescent="0.3">
      <c r="G9320" s="35">
        <v>9318</v>
      </c>
      <c r="H9320" s="239">
        <f t="shared" ca="1" si="158"/>
        <v>1.3417859953626494E-2</v>
      </c>
    </row>
    <row r="9321" spans="7:8" x14ac:dyDescent="0.3">
      <c r="G9321" s="35">
        <v>9319</v>
      </c>
      <c r="H9321" s="239">
        <f t="shared" ca="1" si="158"/>
        <v>-2.7877374391919427E-2</v>
      </c>
    </row>
    <row r="9322" spans="7:8" x14ac:dyDescent="0.3">
      <c r="G9322" s="35">
        <v>9320</v>
      </c>
      <c r="H9322" s="239">
        <f t="shared" ca="1" si="158"/>
        <v>-2.7767017808083463E-2</v>
      </c>
    </row>
    <row r="9323" spans="7:8" x14ac:dyDescent="0.3">
      <c r="G9323" s="35">
        <v>9321</v>
      </c>
      <c r="H9323" s="239">
        <f t="shared" ca="1" si="158"/>
        <v>2.8597910532436707E-3</v>
      </c>
    </row>
    <row r="9324" spans="7:8" x14ac:dyDescent="0.3">
      <c r="G9324" s="35">
        <v>9322</v>
      </c>
      <c r="H9324" s="239">
        <f t="shared" ca="1" si="158"/>
        <v>-5.7287936999967136E-3</v>
      </c>
    </row>
    <row r="9325" spans="7:8" x14ac:dyDescent="0.3">
      <c r="G9325" s="35">
        <v>9323</v>
      </c>
      <c r="H9325" s="239">
        <f t="shared" ca="1" si="158"/>
        <v>2.1408106560721864E-2</v>
      </c>
    </row>
    <row r="9326" spans="7:8" x14ac:dyDescent="0.3">
      <c r="G9326" s="35">
        <v>9324</v>
      </c>
      <c r="H9326" s="239">
        <f t="shared" ca="1" si="158"/>
        <v>7.2076226708757032E-2</v>
      </c>
    </row>
    <row r="9327" spans="7:8" x14ac:dyDescent="0.3">
      <c r="G9327" s="35">
        <v>9325</v>
      </c>
      <c r="H9327" s="239">
        <f t="shared" ca="1" si="158"/>
        <v>-6.4705497737017345E-3</v>
      </c>
    </row>
    <row r="9328" spans="7:8" x14ac:dyDescent="0.3">
      <c r="G9328" s="35">
        <v>9326</v>
      </c>
      <c r="H9328" s="239">
        <f t="shared" ca="1" si="158"/>
        <v>-1.4547003857689419E-2</v>
      </c>
    </row>
    <row r="9329" spans="7:8" x14ac:dyDescent="0.3">
      <c r="G9329" s="35">
        <v>9327</v>
      </c>
      <c r="H9329" s="239">
        <f t="shared" ca="1" si="158"/>
        <v>6.0288046063977406E-3</v>
      </c>
    </row>
    <row r="9330" spans="7:8" x14ac:dyDescent="0.3">
      <c r="G9330" s="35">
        <v>9328</v>
      </c>
      <c r="H9330" s="239">
        <f t="shared" ca="1" si="158"/>
        <v>-3.5360090554108464E-2</v>
      </c>
    </row>
    <row r="9331" spans="7:8" x14ac:dyDescent="0.3">
      <c r="G9331" s="35">
        <v>9329</v>
      </c>
      <c r="H9331" s="239">
        <f t="shared" ca="1" si="158"/>
        <v>8.7686479496260697E-3</v>
      </c>
    </row>
    <row r="9332" spans="7:8" x14ac:dyDescent="0.3">
      <c r="G9332" s="35">
        <v>9330</v>
      </c>
      <c r="H9332" s="239">
        <f t="shared" ca="1" si="158"/>
        <v>3.0861421185816952E-2</v>
      </c>
    </row>
    <row r="9333" spans="7:8" x14ac:dyDescent="0.3">
      <c r="G9333" s="35">
        <v>9331</v>
      </c>
      <c r="H9333" s="239">
        <f t="shared" ca="1" si="158"/>
        <v>2.6296422321851694E-2</v>
      </c>
    </row>
    <row r="9334" spans="7:8" x14ac:dyDescent="0.3">
      <c r="G9334" s="35">
        <v>9332</v>
      </c>
      <c r="H9334" s="239">
        <f t="shared" ca="1" si="158"/>
        <v>-1.1934409628482794E-2</v>
      </c>
    </row>
    <row r="9335" spans="7:8" x14ac:dyDescent="0.3">
      <c r="G9335" s="35">
        <v>9333</v>
      </c>
      <c r="H9335" s="239">
        <f t="shared" ca="1" si="158"/>
        <v>-1.2874319294041417E-3</v>
      </c>
    </row>
    <row r="9336" spans="7:8" x14ac:dyDescent="0.3">
      <c r="G9336" s="35">
        <v>9334</v>
      </c>
      <c r="H9336" s="239">
        <f t="shared" ca="1" si="158"/>
        <v>2.3104481574000246E-2</v>
      </c>
    </row>
    <row r="9337" spans="7:8" x14ac:dyDescent="0.3">
      <c r="G9337" s="35">
        <v>9335</v>
      </c>
      <c r="H9337" s="239">
        <f t="shared" ca="1" si="158"/>
        <v>4.2076548745586514E-2</v>
      </c>
    </row>
    <row r="9338" spans="7:8" x14ac:dyDescent="0.3">
      <c r="G9338" s="35">
        <v>9336</v>
      </c>
      <c r="H9338" s="239">
        <f t="shared" ca="1" si="158"/>
        <v>2.3187050107869332E-2</v>
      </c>
    </row>
    <row r="9339" spans="7:8" x14ac:dyDescent="0.3">
      <c r="G9339" s="35">
        <v>9337</v>
      </c>
      <c r="H9339" s="239">
        <f t="shared" ca="1" si="158"/>
        <v>-6.182506939671875E-3</v>
      </c>
    </row>
    <row r="9340" spans="7:8" x14ac:dyDescent="0.3">
      <c r="G9340" s="35">
        <v>9338</v>
      </c>
      <c r="H9340" s="239">
        <f t="shared" ca="1" si="158"/>
        <v>2.6983695278084509E-2</v>
      </c>
    </row>
    <row r="9341" spans="7:8" x14ac:dyDescent="0.3">
      <c r="G9341" s="35">
        <v>9339</v>
      </c>
      <c r="H9341" s="239">
        <f t="shared" ca="1" si="158"/>
        <v>-1.5556832792027853E-2</v>
      </c>
    </row>
    <row r="9342" spans="7:8" x14ac:dyDescent="0.3">
      <c r="G9342" s="35">
        <v>9340</v>
      </c>
      <c r="H9342" s="239">
        <f t="shared" ca="1" si="158"/>
        <v>-1.9521862724022215E-2</v>
      </c>
    </row>
    <row r="9343" spans="7:8" x14ac:dyDescent="0.3">
      <c r="G9343" s="35">
        <v>9341</v>
      </c>
      <c r="H9343" s="239">
        <f t="shared" ca="1" si="158"/>
        <v>-2.6800989557955502E-2</v>
      </c>
    </row>
    <row r="9344" spans="7:8" x14ac:dyDescent="0.3">
      <c r="G9344" s="35">
        <v>9342</v>
      </c>
      <c r="H9344" s="239">
        <f t="shared" ca="1" si="158"/>
        <v>1.6924874172440856E-2</v>
      </c>
    </row>
    <row r="9345" spans="7:8" x14ac:dyDescent="0.3">
      <c r="G9345" s="35">
        <v>9343</v>
      </c>
      <c r="H9345" s="239">
        <f t="shared" ca="1" si="158"/>
        <v>-4.9935728443986794E-3</v>
      </c>
    </row>
    <row r="9346" spans="7:8" x14ac:dyDescent="0.3">
      <c r="G9346" s="35">
        <v>9344</v>
      </c>
      <c r="H9346" s="239">
        <f t="shared" ca="1" si="158"/>
        <v>-1.7901829733513553E-2</v>
      </c>
    </row>
    <row r="9347" spans="7:8" x14ac:dyDescent="0.3">
      <c r="G9347" s="35">
        <v>9345</v>
      </c>
      <c r="H9347" s="239">
        <f t="shared" ca="1" si="158"/>
        <v>1.5786575468345447E-3</v>
      </c>
    </row>
    <row r="9348" spans="7:8" x14ac:dyDescent="0.3">
      <c r="G9348" s="35">
        <v>9346</v>
      </c>
      <c r="H9348" s="239">
        <f t="shared" ref="H9348:H9411" ca="1" si="159">_xlfn.NORM.INV(RAND(),N$5,N$6)</f>
        <v>8.2635220861837395E-3</v>
      </c>
    </row>
    <row r="9349" spans="7:8" x14ac:dyDescent="0.3">
      <c r="G9349" s="35">
        <v>9347</v>
      </c>
      <c r="H9349" s="239">
        <f t="shared" ca="1" si="159"/>
        <v>4.1572185065024754E-2</v>
      </c>
    </row>
    <row r="9350" spans="7:8" x14ac:dyDescent="0.3">
      <c r="G9350" s="35">
        <v>9348</v>
      </c>
      <c r="H9350" s="239">
        <f t="shared" ca="1" si="159"/>
        <v>1.5152639373676826E-3</v>
      </c>
    </row>
    <row r="9351" spans="7:8" x14ac:dyDescent="0.3">
      <c r="G9351" s="35">
        <v>9349</v>
      </c>
      <c r="H9351" s="239">
        <f t="shared" ca="1" si="159"/>
        <v>7.382683571714023E-2</v>
      </c>
    </row>
    <row r="9352" spans="7:8" x14ac:dyDescent="0.3">
      <c r="G9352" s="35">
        <v>9350</v>
      </c>
      <c r="H9352" s="239">
        <f t="shared" ca="1" si="159"/>
        <v>-6.7656496227785955E-4</v>
      </c>
    </row>
    <row r="9353" spans="7:8" x14ac:dyDescent="0.3">
      <c r="G9353" s="35">
        <v>9351</v>
      </c>
      <c r="H9353" s="239">
        <f t="shared" ca="1" si="159"/>
        <v>5.0737042528364383E-2</v>
      </c>
    </row>
    <row r="9354" spans="7:8" x14ac:dyDescent="0.3">
      <c r="G9354" s="35">
        <v>9352</v>
      </c>
      <c r="H9354" s="239">
        <f t="shared" ca="1" si="159"/>
        <v>4.2595345913129315E-2</v>
      </c>
    </row>
    <row r="9355" spans="7:8" x14ac:dyDescent="0.3">
      <c r="G9355" s="35">
        <v>9353</v>
      </c>
      <c r="H9355" s="239">
        <f t="shared" ca="1" si="159"/>
        <v>1.9369082403814967E-2</v>
      </c>
    </row>
    <row r="9356" spans="7:8" x14ac:dyDescent="0.3">
      <c r="G9356" s="35">
        <v>9354</v>
      </c>
      <c r="H9356" s="239">
        <f t="shared" ca="1" si="159"/>
        <v>0.11057841104730429</v>
      </c>
    </row>
    <row r="9357" spans="7:8" x14ac:dyDescent="0.3">
      <c r="G9357" s="35">
        <v>9355</v>
      </c>
      <c r="H9357" s="239">
        <f t="shared" ca="1" si="159"/>
        <v>-1.5263885491636445E-2</v>
      </c>
    </row>
    <row r="9358" spans="7:8" x14ac:dyDescent="0.3">
      <c r="G9358" s="35">
        <v>9356</v>
      </c>
      <c r="H9358" s="239">
        <f t="shared" ca="1" si="159"/>
        <v>-6.6547660703163203E-2</v>
      </c>
    </row>
    <row r="9359" spans="7:8" x14ac:dyDescent="0.3">
      <c r="G9359" s="35">
        <v>9357</v>
      </c>
      <c r="H9359" s="239">
        <f t="shared" ca="1" si="159"/>
        <v>1.3491724127799285E-2</v>
      </c>
    </row>
    <row r="9360" spans="7:8" x14ac:dyDescent="0.3">
      <c r="G9360" s="35">
        <v>9358</v>
      </c>
      <c r="H9360" s="239">
        <f t="shared" ca="1" si="159"/>
        <v>-2.4047733264622388E-2</v>
      </c>
    </row>
    <row r="9361" spans="7:8" x14ac:dyDescent="0.3">
      <c r="G9361" s="35">
        <v>9359</v>
      </c>
      <c r="H9361" s="239">
        <f t="shared" ca="1" si="159"/>
        <v>-1.5358909233398093E-2</v>
      </c>
    </row>
    <row r="9362" spans="7:8" x14ac:dyDescent="0.3">
      <c r="G9362" s="35">
        <v>9360</v>
      </c>
      <c r="H9362" s="239">
        <f t="shared" ca="1" si="159"/>
        <v>-2.9021490739447965E-2</v>
      </c>
    </row>
    <row r="9363" spans="7:8" x14ac:dyDescent="0.3">
      <c r="G9363" s="35">
        <v>9361</v>
      </c>
      <c r="H9363" s="239">
        <f t="shared" ca="1" si="159"/>
        <v>-2.7671662043954437E-2</v>
      </c>
    </row>
    <row r="9364" spans="7:8" x14ac:dyDescent="0.3">
      <c r="G9364" s="35">
        <v>9362</v>
      </c>
      <c r="H9364" s="239">
        <f t="shared" ca="1" si="159"/>
        <v>-4.8227723886214283E-2</v>
      </c>
    </row>
    <row r="9365" spans="7:8" x14ac:dyDescent="0.3">
      <c r="G9365" s="35">
        <v>9363</v>
      </c>
      <c r="H9365" s="239">
        <f t="shared" ca="1" si="159"/>
        <v>2.1027307236055247E-2</v>
      </c>
    </row>
    <row r="9366" spans="7:8" x14ac:dyDescent="0.3">
      <c r="G9366" s="35">
        <v>9364</v>
      </c>
      <c r="H9366" s="239">
        <f t="shared" ca="1" si="159"/>
        <v>-3.2213988788260747E-2</v>
      </c>
    </row>
    <row r="9367" spans="7:8" x14ac:dyDescent="0.3">
      <c r="G9367" s="35">
        <v>9365</v>
      </c>
      <c r="H9367" s="239">
        <f t="shared" ca="1" si="159"/>
        <v>2.646715383277444E-2</v>
      </c>
    </row>
    <row r="9368" spans="7:8" x14ac:dyDescent="0.3">
      <c r="G9368" s="35">
        <v>9366</v>
      </c>
      <c r="H9368" s="239">
        <f t="shared" ca="1" si="159"/>
        <v>-2.251418368573185E-2</v>
      </c>
    </row>
    <row r="9369" spans="7:8" x14ac:dyDescent="0.3">
      <c r="G9369" s="35">
        <v>9367</v>
      </c>
      <c r="H9369" s="239">
        <f t="shared" ca="1" si="159"/>
        <v>5.0802506840649714E-2</v>
      </c>
    </row>
    <row r="9370" spans="7:8" x14ac:dyDescent="0.3">
      <c r="G9370" s="35">
        <v>9368</v>
      </c>
      <c r="H9370" s="239">
        <f t="shared" ca="1" si="159"/>
        <v>-1.0540850127983985E-2</v>
      </c>
    </row>
    <row r="9371" spans="7:8" x14ac:dyDescent="0.3">
      <c r="G9371" s="35">
        <v>9369</v>
      </c>
      <c r="H9371" s="239">
        <f t="shared" ca="1" si="159"/>
        <v>-8.7275114514255049E-3</v>
      </c>
    </row>
    <row r="9372" spans="7:8" x14ac:dyDescent="0.3">
      <c r="G9372" s="35">
        <v>9370</v>
      </c>
      <c r="H9372" s="239">
        <f t="shared" ca="1" si="159"/>
        <v>9.7224005462198432E-5</v>
      </c>
    </row>
    <row r="9373" spans="7:8" x14ac:dyDescent="0.3">
      <c r="G9373" s="35">
        <v>9371</v>
      </c>
      <c r="H9373" s="239">
        <f t="shared" ca="1" si="159"/>
        <v>1.3949174046105461E-2</v>
      </c>
    </row>
    <row r="9374" spans="7:8" x14ac:dyDescent="0.3">
      <c r="G9374" s="35">
        <v>9372</v>
      </c>
      <c r="H9374" s="239">
        <f t="shared" ca="1" si="159"/>
        <v>-1.0218697429203609E-2</v>
      </c>
    </row>
    <row r="9375" spans="7:8" x14ac:dyDescent="0.3">
      <c r="G9375" s="35">
        <v>9373</v>
      </c>
      <c r="H9375" s="239">
        <f t="shared" ca="1" si="159"/>
        <v>-3.6878491413142606E-3</v>
      </c>
    </row>
    <row r="9376" spans="7:8" x14ac:dyDescent="0.3">
      <c r="G9376" s="35">
        <v>9374</v>
      </c>
      <c r="H9376" s="239">
        <f t="shared" ca="1" si="159"/>
        <v>2.896614759701065E-2</v>
      </c>
    </row>
    <row r="9377" spans="7:8" x14ac:dyDescent="0.3">
      <c r="G9377" s="35">
        <v>9375</v>
      </c>
      <c r="H9377" s="239">
        <f t="shared" ca="1" si="159"/>
        <v>4.721032217680677E-2</v>
      </c>
    </row>
    <row r="9378" spans="7:8" x14ac:dyDescent="0.3">
      <c r="G9378" s="35">
        <v>9376</v>
      </c>
      <c r="H9378" s="239">
        <f t="shared" ca="1" si="159"/>
        <v>4.5480835709139245E-2</v>
      </c>
    </row>
    <row r="9379" spans="7:8" x14ac:dyDescent="0.3">
      <c r="G9379" s="35">
        <v>9377</v>
      </c>
      <c r="H9379" s="239">
        <f t="shared" ca="1" si="159"/>
        <v>-2.1119044259058837E-2</v>
      </c>
    </row>
    <row r="9380" spans="7:8" x14ac:dyDescent="0.3">
      <c r="G9380" s="35">
        <v>9378</v>
      </c>
      <c r="H9380" s="239">
        <f t="shared" ca="1" si="159"/>
        <v>-9.4539450919616484E-3</v>
      </c>
    </row>
    <row r="9381" spans="7:8" x14ac:dyDescent="0.3">
      <c r="G9381" s="35">
        <v>9379</v>
      </c>
      <c r="H9381" s="239">
        <f t="shared" ca="1" si="159"/>
        <v>1.0091727872736784E-2</v>
      </c>
    </row>
    <row r="9382" spans="7:8" x14ac:dyDescent="0.3">
      <c r="G9382" s="35">
        <v>9380</v>
      </c>
      <c r="H9382" s="239">
        <f t="shared" ca="1" si="159"/>
        <v>-1.056341963814502E-2</v>
      </c>
    </row>
    <row r="9383" spans="7:8" x14ac:dyDescent="0.3">
      <c r="G9383" s="35">
        <v>9381</v>
      </c>
      <c r="H9383" s="239">
        <f t="shared" ca="1" si="159"/>
        <v>-6.8539321380076982E-3</v>
      </c>
    </row>
    <row r="9384" spans="7:8" x14ac:dyDescent="0.3">
      <c r="G9384" s="35">
        <v>9382</v>
      </c>
      <c r="H9384" s="239">
        <f t="shared" ca="1" si="159"/>
        <v>4.2059804483715098E-3</v>
      </c>
    </row>
    <row r="9385" spans="7:8" x14ac:dyDescent="0.3">
      <c r="G9385" s="35">
        <v>9383</v>
      </c>
      <c r="H9385" s="239">
        <f t="shared" ca="1" si="159"/>
        <v>2.2954428185484561E-2</v>
      </c>
    </row>
    <row r="9386" spans="7:8" x14ac:dyDescent="0.3">
      <c r="G9386" s="35">
        <v>9384</v>
      </c>
      <c r="H9386" s="239">
        <f t="shared" ca="1" si="159"/>
        <v>-5.8542336279541703E-2</v>
      </c>
    </row>
    <row r="9387" spans="7:8" x14ac:dyDescent="0.3">
      <c r="G9387" s="35">
        <v>9385</v>
      </c>
      <c r="H9387" s="239">
        <f t="shared" ca="1" si="159"/>
        <v>2.3554902317708949E-2</v>
      </c>
    </row>
    <row r="9388" spans="7:8" x14ac:dyDescent="0.3">
      <c r="G9388" s="35">
        <v>9386</v>
      </c>
      <c r="H9388" s="239">
        <f t="shared" ca="1" si="159"/>
        <v>3.0032287648827484E-3</v>
      </c>
    </row>
    <row r="9389" spans="7:8" x14ac:dyDescent="0.3">
      <c r="G9389" s="35">
        <v>9387</v>
      </c>
      <c r="H9389" s="239">
        <f t="shared" ca="1" si="159"/>
        <v>5.0566665028249524E-2</v>
      </c>
    </row>
    <row r="9390" spans="7:8" x14ac:dyDescent="0.3">
      <c r="G9390" s="35">
        <v>9388</v>
      </c>
      <c r="H9390" s="239">
        <f t="shared" ca="1" si="159"/>
        <v>7.1869952809413926E-2</v>
      </c>
    </row>
    <row r="9391" spans="7:8" x14ac:dyDescent="0.3">
      <c r="G9391" s="35">
        <v>9389</v>
      </c>
      <c r="H9391" s="239">
        <f t="shared" ca="1" si="159"/>
        <v>1.8652420762755272E-4</v>
      </c>
    </row>
    <row r="9392" spans="7:8" x14ac:dyDescent="0.3">
      <c r="G9392" s="35">
        <v>9390</v>
      </c>
      <c r="H9392" s="239">
        <f t="shared" ca="1" si="159"/>
        <v>5.9018204171683769E-2</v>
      </c>
    </row>
    <row r="9393" spans="7:8" x14ac:dyDescent="0.3">
      <c r="G9393" s="35">
        <v>9391</v>
      </c>
      <c r="H9393" s="239">
        <f t="shared" ca="1" si="159"/>
        <v>-2.7598138372952549E-2</v>
      </c>
    </row>
    <row r="9394" spans="7:8" x14ac:dyDescent="0.3">
      <c r="G9394" s="35">
        <v>9392</v>
      </c>
      <c r="H9394" s="239">
        <f t="shared" ca="1" si="159"/>
        <v>-1.7214872611255427E-2</v>
      </c>
    </row>
    <row r="9395" spans="7:8" x14ac:dyDescent="0.3">
      <c r="G9395" s="35">
        <v>9393</v>
      </c>
      <c r="H9395" s="239">
        <f t="shared" ca="1" si="159"/>
        <v>1.8011218511897634E-2</v>
      </c>
    </row>
    <row r="9396" spans="7:8" x14ac:dyDescent="0.3">
      <c r="G9396" s="35">
        <v>9394</v>
      </c>
      <c r="H9396" s="239">
        <f t="shared" ca="1" si="159"/>
        <v>-3.9339986859021521E-2</v>
      </c>
    </row>
    <row r="9397" spans="7:8" x14ac:dyDescent="0.3">
      <c r="G9397" s="35">
        <v>9395</v>
      </c>
      <c r="H9397" s="239">
        <f t="shared" ca="1" si="159"/>
        <v>3.6739329675585485E-2</v>
      </c>
    </row>
    <row r="9398" spans="7:8" x14ac:dyDescent="0.3">
      <c r="G9398" s="35">
        <v>9396</v>
      </c>
      <c r="H9398" s="239">
        <f t="shared" ca="1" si="159"/>
        <v>-1.6496027696949942E-2</v>
      </c>
    </row>
    <row r="9399" spans="7:8" x14ac:dyDescent="0.3">
      <c r="G9399" s="35">
        <v>9397</v>
      </c>
      <c r="H9399" s="239">
        <f t="shared" ca="1" si="159"/>
        <v>-2.0012600612915842E-2</v>
      </c>
    </row>
    <row r="9400" spans="7:8" x14ac:dyDescent="0.3">
      <c r="G9400" s="35">
        <v>9398</v>
      </c>
      <c r="H9400" s="239">
        <f t="shared" ca="1" si="159"/>
        <v>-4.5189262373510036E-2</v>
      </c>
    </row>
    <row r="9401" spans="7:8" x14ac:dyDescent="0.3">
      <c r="G9401" s="35">
        <v>9399</v>
      </c>
      <c r="H9401" s="239">
        <f t="shared" ca="1" si="159"/>
        <v>-1.8879966961464378E-2</v>
      </c>
    </row>
    <row r="9402" spans="7:8" x14ac:dyDescent="0.3">
      <c r="G9402" s="35">
        <v>9400</v>
      </c>
      <c r="H9402" s="239">
        <f t="shared" ca="1" si="159"/>
        <v>-3.255739803435481E-4</v>
      </c>
    </row>
    <row r="9403" spans="7:8" x14ac:dyDescent="0.3">
      <c r="G9403" s="35">
        <v>9401</v>
      </c>
      <c r="H9403" s="239">
        <f t="shared" ca="1" si="159"/>
        <v>5.3110734089159154E-3</v>
      </c>
    </row>
    <row r="9404" spans="7:8" x14ac:dyDescent="0.3">
      <c r="G9404" s="35">
        <v>9402</v>
      </c>
      <c r="H9404" s="239">
        <f t="shared" ca="1" si="159"/>
        <v>-6.1110115182478518E-2</v>
      </c>
    </row>
    <row r="9405" spans="7:8" x14ac:dyDescent="0.3">
      <c r="G9405" s="35">
        <v>9403</v>
      </c>
      <c r="H9405" s="239">
        <f t="shared" ca="1" si="159"/>
        <v>8.1330670117559789E-3</v>
      </c>
    </row>
    <row r="9406" spans="7:8" x14ac:dyDescent="0.3">
      <c r="G9406" s="35">
        <v>9404</v>
      </c>
      <c r="H9406" s="239">
        <f t="shared" ca="1" si="159"/>
        <v>4.8465583137412369E-3</v>
      </c>
    </row>
    <row r="9407" spans="7:8" x14ac:dyDescent="0.3">
      <c r="G9407" s="35">
        <v>9405</v>
      </c>
      <c r="H9407" s="239">
        <f t="shared" ca="1" si="159"/>
        <v>3.5407353147186529E-2</v>
      </c>
    </row>
    <row r="9408" spans="7:8" x14ac:dyDescent="0.3">
      <c r="G9408" s="35">
        <v>9406</v>
      </c>
      <c r="H9408" s="239">
        <f t="shared" ca="1" si="159"/>
        <v>2.5210614006216773E-2</v>
      </c>
    </row>
    <row r="9409" spans="7:8" x14ac:dyDescent="0.3">
      <c r="G9409" s="35">
        <v>9407</v>
      </c>
      <c r="H9409" s="239">
        <f t="shared" ca="1" si="159"/>
        <v>-1.6622457807466243E-2</v>
      </c>
    </row>
    <row r="9410" spans="7:8" x14ac:dyDescent="0.3">
      <c r="G9410" s="35">
        <v>9408</v>
      </c>
      <c r="H9410" s="239">
        <f t="shared" ca="1" si="159"/>
        <v>6.0801748274510927E-3</v>
      </c>
    </row>
    <row r="9411" spans="7:8" x14ac:dyDescent="0.3">
      <c r="G9411" s="35">
        <v>9409</v>
      </c>
      <c r="H9411" s="239">
        <f t="shared" ca="1" si="159"/>
        <v>-2.9449169886292408E-2</v>
      </c>
    </row>
    <row r="9412" spans="7:8" x14ac:dyDescent="0.3">
      <c r="G9412" s="35">
        <v>9410</v>
      </c>
      <c r="H9412" s="239">
        <f t="shared" ref="H9412:H9475" ca="1" si="160">_xlfn.NORM.INV(RAND(),N$5,N$6)</f>
        <v>1.5289974228978584E-2</v>
      </c>
    </row>
    <row r="9413" spans="7:8" x14ac:dyDescent="0.3">
      <c r="G9413" s="35">
        <v>9411</v>
      </c>
      <c r="H9413" s="239">
        <f t="shared" ca="1" si="160"/>
        <v>-2.3237768971595806E-2</v>
      </c>
    </row>
    <row r="9414" spans="7:8" x14ac:dyDescent="0.3">
      <c r="G9414" s="35">
        <v>9412</v>
      </c>
      <c r="H9414" s="239">
        <f t="shared" ca="1" si="160"/>
        <v>7.0765292881208294E-2</v>
      </c>
    </row>
    <row r="9415" spans="7:8" x14ac:dyDescent="0.3">
      <c r="G9415" s="35">
        <v>9413</v>
      </c>
      <c r="H9415" s="239">
        <f t="shared" ca="1" si="160"/>
        <v>1.5670781859797495E-2</v>
      </c>
    </row>
    <row r="9416" spans="7:8" x14ac:dyDescent="0.3">
      <c r="G9416" s="35">
        <v>9414</v>
      </c>
      <c r="H9416" s="239">
        <f t="shared" ca="1" si="160"/>
        <v>2.9973677581966316E-2</v>
      </c>
    </row>
    <row r="9417" spans="7:8" x14ac:dyDescent="0.3">
      <c r="G9417" s="35">
        <v>9415</v>
      </c>
      <c r="H9417" s="239">
        <f t="shared" ca="1" si="160"/>
        <v>-5.174569976565549E-2</v>
      </c>
    </row>
    <row r="9418" spans="7:8" x14ac:dyDescent="0.3">
      <c r="G9418" s="35">
        <v>9416</v>
      </c>
      <c r="H9418" s="239">
        <f t="shared" ca="1" si="160"/>
        <v>5.4990034753539807E-3</v>
      </c>
    </row>
    <row r="9419" spans="7:8" x14ac:dyDescent="0.3">
      <c r="G9419" s="35">
        <v>9417</v>
      </c>
      <c r="H9419" s="239">
        <f t="shared" ca="1" si="160"/>
        <v>-1.9413833542420562E-2</v>
      </c>
    </row>
    <row r="9420" spans="7:8" x14ac:dyDescent="0.3">
      <c r="G9420" s="35">
        <v>9418</v>
      </c>
      <c r="H9420" s="239">
        <f t="shared" ca="1" si="160"/>
        <v>1.0148729210892386E-2</v>
      </c>
    </row>
    <row r="9421" spans="7:8" x14ac:dyDescent="0.3">
      <c r="G9421" s="35">
        <v>9419</v>
      </c>
      <c r="H9421" s="239">
        <f t="shared" ca="1" si="160"/>
        <v>-6.6770671387671565E-2</v>
      </c>
    </row>
    <row r="9422" spans="7:8" x14ac:dyDescent="0.3">
      <c r="G9422" s="35">
        <v>9420</v>
      </c>
      <c r="H9422" s="239">
        <f t="shared" ca="1" si="160"/>
        <v>2.0864318431727959E-2</v>
      </c>
    </row>
    <row r="9423" spans="7:8" x14ac:dyDescent="0.3">
      <c r="G9423" s="35">
        <v>9421</v>
      </c>
      <c r="H9423" s="239">
        <f t="shared" ca="1" si="160"/>
        <v>-3.5953474507341154E-2</v>
      </c>
    </row>
    <row r="9424" spans="7:8" x14ac:dyDescent="0.3">
      <c r="G9424" s="35">
        <v>9422</v>
      </c>
      <c r="H9424" s="239">
        <f t="shared" ca="1" si="160"/>
        <v>2.8869681326385819E-2</v>
      </c>
    </row>
    <row r="9425" spans="7:8" x14ac:dyDescent="0.3">
      <c r="G9425" s="35">
        <v>9423</v>
      </c>
      <c r="H9425" s="239">
        <f t="shared" ca="1" si="160"/>
        <v>1.4751889349980823E-2</v>
      </c>
    </row>
    <row r="9426" spans="7:8" x14ac:dyDescent="0.3">
      <c r="G9426" s="35">
        <v>9424</v>
      </c>
      <c r="H9426" s="239">
        <f t="shared" ca="1" si="160"/>
        <v>4.7290283200884901E-3</v>
      </c>
    </row>
    <row r="9427" spans="7:8" x14ac:dyDescent="0.3">
      <c r="G9427" s="35">
        <v>9425</v>
      </c>
      <c r="H9427" s="239">
        <f t="shared" ca="1" si="160"/>
        <v>-3.0297918376245075E-3</v>
      </c>
    </row>
    <row r="9428" spans="7:8" x14ac:dyDescent="0.3">
      <c r="G9428" s="35">
        <v>9426</v>
      </c>
      <c r="H9428" s="239">
        <f t="shared" ca="1" si="160"/>
        <v>9.8047769454502089E-3</v>
      </c>
    </row>
    <row r="9429" spans="7:8" x14ac:dyDescent="0.3">
      <c r="G9429" s="35">
        <v>9427</v>
      </c>
      <c r="H9429" s="239">
        <f t="shared" ca="1" si="160"/>
        <v>9.528159778250795E-3</v>
      </c>
    </row>
    <row r="9430" spans="7:8" x14ac:dyDescent="0.3">
      <c r="G9430" s="35">
        <v>9428</v>
      </c>
      <c r="H9430" s="239">
        <f t="shared" ca="1" si="160"/>
        <v>-1.8349430127391257E-2</v>
      </c>
    </row>
    <row r="9431" spans="7:8" x14ac:dyDescent="0.3">
      <c r="G9431" s="35">
        <v>9429</v>
      </c>
      <c r="H9431" s="239">
        <f t="shared" ca="1" si="160"/>
        <v>-3.7867582306066037E-2</v>
      </c>
    </row>
    <row r="9432" spans="7:8" x14ac:dyDescent="0.3">
      <c r="G9432" s="35">
        <v>9430</v>
      </c>
      <c r="H9432" s="239">
        <f t="shared" ca="1" si="160"/>
        <v>-3.3536596547630956E-2</v>
      </c>
    </row>
    <row r="9433" spans="7:8" x14ac:dyDescent="0.3">
      <c r="G9433" s="35">
        <v>9431</v>
      </c>
      <c r="H9433" s="239">
        <f t="shared" ca="1" si="160"/>
        <v>8.4482529005022247E-3</v>
      </c>
    </row>
    <row r="9434" spans="7:8" x14ac:dyDescent="0.3">
      <c r="G9434" s="35">
        <v>9432</v>
      </c>
      <c r="H9434" s="239">
        <f t="shared" ca="1" si="160"/>
        <v>-2.5067124498320825E-2</v>
      </c>
    </row>
    <row r="9435" spans="7:8" x14ac:dyDescent="0.3">
      <c r="G9435" s="35">
        <v>9433</v>
      </c>
      <c r="H9435" s="239">
        <f t="shared" ca="1" si="160"/>
        <v>3.6899918597687618E-2</v>
      </c>
    </row>
    <row r="9436" spans="7:8" x14ac:dyDescent="0.3">
      <c r="G9436" s="35">
        <v>9434</v>
      </c>
      <c r="H9436" s="239">
        <f t="shared" ca="1" si="160"/>
        <v>-2.6366633636462303E-2</v>
      </c>
    </row>
    <row r="9437" spans="7:8" x14ac:dyDescent="0.3">
      <c r="G9437" s="35">
        <v>9435</v>
      </c>
      <c r="H9437" s="239">
        <f t="shared" ca="1" si="160"/>
        <v>6.0149527803294335E-3</v>
      </c>
    </row>
    <row r="9438" spans="7:8" x14ac:dyDescent="0.3">
      <c r="G9438" s="35">
        <v>9436</v>
      </c>
      <c r="H9438" s="239">
        <f t="shared" ca="1" si="160"/>
        <v>-4.2807624924825084E-4</v>
      </c>
    </row>
    <row r="9439" spans="7:8" x14ac:dyDescent="0.3">
      <c r="G9439" s="35">
        <v>9437</v>
      </c>
      <c r="H9439" s="239">
        <f t="shared" ca="1" si="160"/>
        <v>4.2148175467704295E-2</v>
      </c>
    </row>
    <row r="9440" spans="7:8" x14ac:dyDescent="0.3">
      <c r="G9440" s="35">
        <v>9438</v>
      </c>
      <c r="H9440" s="239">
        <f t="shared" ca="1" si="160"/>
        <v>-1.6147970203473416E-2</v>
      </c>
    </row>
    <row r="9441" spans="7:8" x14ac:dyDescent="0.3">
      <c r="G9441" s="35">
        <v>9439</v>
      </c>
      <c r="H9441" s="239">
        <f t="shared" ca="1" si="160"/>
        <v>1.5172879817091558E-2</v>
      </c>
    </row>
    <row r="9442" spans="7:8" x14ac:dyDescent="0.3">
      <c r="G9442" s="35">
        <v>9440</v>
      </c>
      <c r="H9442" s="239">
        <f t="shared" ca="1" si="160"/>
        <v>4.3874804773024051E-3</v>
      </c>
    </row>
    <row r="9443" spans="7:8" x14ac:dyDescent="0.3">
      <c r="G9443" s="35">
        <v>9441</v>
      </c>
      <c r="H9443" s="239">
        <f t="shared" ca="1" si="160"/>
        <v>-3.0559182874626282E-2</v>
      </c>
    </row>
    <row r="9444" spans="7:8" x14ac:dyDescent="0.3">
      <c r="G9444" s="35">
        <v>9442</v>
      </c>
      <c r="H9444" s="239">
        <f t="shared" ca="1" si="160"/>
        <v>4.0458600965180558E-4</v>
      </c>
    </row>
    <row r="9445" spans="7:8" x14ac:dyDescent="0.3">
      <c r="G9445" s="35">
        <v>9443</v>
      </c>
      <c r="H9445" s="239">
        <f t="shared" ca="1" si="160"/>
        <v>-4.0230746311340094E-3</v>
      </c>
    </row>
    <row r="9446" spans="7:8" x14ac:dyDescent="0.3">
      <c r="G9446" s="35">
        <v>9444</v>
      </c>
      <c r="H9446" s="239">
        <f t="shared" ca="1" si="160"/>
        <v>-1.1192697456801012E-2</v>
      </c>
    </row>
    <row r="9447" spans="7:8" x14ac:dyDescent="0.3">
      <c r="G9447" s="35">
        <v>9445</v>
      </c>
      <c r="H9447" s="239">
        <f t="shared" ca="1" si="160"/>
        <v>3.0864169116050902E-2</v>
      </c>
    </row>
    <row r="9448" spans="7:8" x14ac:dyDescent="0.3">
      <c r="G9448" s="35">
        <v>9446</v>
      </c>
      <c r="H9448" s="239">
        <f t="shared" ca="1" si="160"/>
        <v>-4.2043741006710537E-2</v>
      </c>
    </row>
    <row r="9449" spans="7:8" x14ac:dyDescent="0.3">
      <c r="G9449" s="35">
        <v>9447</v>
      </c>
      <c r="H9449" s="239">
        <f t="shared" ca="1" si="160"/>
        <v>7.3899232238855486E-3</v>
      </c>
    </row>
    <row r="9450" spans="7:8" x14ac:dyDescent="0.3">
      <c r="G9450" s="35">
        <v>9448</v>
      </c>
      <c r="H9450" s="239">
        <f t="shared" ca="1" si="160"/>
        <v>-2.6249118853684368E-2</v>
      </c>
    </row>
    <row r="9451" spans="7:8" x14ac:dyDescent="0.3">
      <c r="G9451" s="35">
        <v>9449</v>
      </c>
      <c r="H9451" s="239">
        <f t="shared" ca="1" si="160"/>
        <v>6.4634476542662994E-2</v>
      </c>
    </row>
    <row r="9452" spans="7:8" x14ac:dyDescent="0.3">
      <c r="G9452" s="35">
        <v>9450</v>
      </c>
      <c r="H9452" s="239">
        <f t="shared" ca="1" si="160"/>
        <v>-2.3545886095530179E-2</v>
      </c>
    </row>
    <row r="9453" spans="7:8" x14ac:dyDescent="0.3">
      <c r="G9453" s="35">
        <v>9451</v>
      </c>
      <c r="H9453" s="239">
        <f t="shared" ca="1" si="160"/>
        <v>-6.8071382016438517E-2</v>
      </c>
    </row>
    <row r="9454" spans="7:8" x14ac:dyDescent="0.3">
      <c r="G9454" s="35">
        <v>9452</v>
      </c>
      <c r="H9454" s="239">
        <f t="shared" ca="1" si="160"/>
        <v>-2.3200691956552749E-2</v>
      </c>
    </row>
    <row r="9455" spans="7:8" x14ac:dyDescent="0.3">
      <c r="G9455" s="35">
        <v>9453</v>
      </c>
      <c r="H9455" s="239">
        <f t="shared" ca="1" si="160"/>
        <v>3.70671054611406E-3</v>
      </c>
    </row>
    <row r="9456" spans="7:8" x14ac:dyDescent="0.3">
      <c r="G9456" s="35">
        <v>9454</v>
      </c>
      <c r="H9456" s="239">
        <f t="shared" ca="1" si="160"/>
        <v>3.1044280422652688E-3</v>
      </c>
    </row>
    <row r="9457" spans="7:8" x14ac:dyDescent="0.3">
      <c r="G9457" s="35">
        <v>9455</v>
      </c>
      <c r="H9457" s="239">
        <f t="shared" ca="1" si="160"/>
        <v>-4.807713764444865E-3</v>
      </c>
    </row>
    <row r="9458" spans="7:8" x14ac:dyDescent="0.3">
      <c r="G9458" s="35">
        <v>9456</v>
      </c>
      <c r="H9458" s="239">
        <f t="shared" ca="1" si="160"/>
        <v>-6.3814653157564696E-2</v>
      </c>
    </row>
    <row r="9459" spans="7:8" x14ac:dyDescent="0.3">
      <c r="G9459" s="35">
        <v>9457</v>
      </c>
      <c r="H9459" s="239">
        <f t="shared" ca="1" si="160"/>
        <v>-1.6325223085242667E-2</v>
      </c>
    </row>
    <row r="9460" spans="7:8" x14ac:dyDescent="0.3">
      <c r="G9460" s="35">
        <v>9458</v>
      </c>
      <c r="H9460" s="239">
        <f t="shared" ca="1" si="160"/>
        <v>7.634261439344725E-2</v>
      </c>
    </row>
    <row r="9461" spans="7:8" x14ac:dyDescent="0.3">
      <c r="G9461" s="35">
        <v>9459</v>
      </c>
      <c r="H9461" s="239">
        <f t="shared" ca="1" si="160"/>
        <v>1.2790725444883543E-2</v>
      </c>
    </row>
    <row r="9462" spans="7:8" x14ac:dyDescent="0.3">
      <c r="G9462" s="35">
        <v>9460</v>
      </c>
      <c r="H9462" s="239">
        <f t="shared" ca="1" si="160"/>
        <v>1.5546311056619206E-2</v>
      </c>
    </row>
    <row r="9463" spans="7:8" x14ac:dyDescent="0.3">
      <c r="G9463" s="35">
        <v>9461</v>
      </c>
      <c r="H9463" s="239">
        <f t="shared" ca="1" si="160"/>
        <v>8.500302836566298E-2</v>
      </c>
    </row>
    <row r="9464" spans="7:8" x14ac:dyDescent="0.3">
      <c r="G9464" s="35">
        <v>9462</v>
      </c>
      <c r="H9464" s="239">
        <f t="shared" ca="1" si="160"/>
        <v>2.5771247002637949E-2</v>
      </c>
    </row>
    <row r="9465" spans="7:8" x14ac:dyDescent="0.3">
      <c r="G9465" s="35">
        <v>9463</v>
      </c>
      <c r="H9465" s="239">
        <f t="shared" ca="1" si="160"/>
        <v>-8.6321590902559336E-2</v>
      </c>
    </row>
    <row r="9466" spans="7:8" x14ac:dyDescent="0.3">
      <c r="G9466" s="35">
        <v>9464</v>
      </c>
      <c r="H9466" s="239">
        <f t="shared" ca="1" si="160"/>
        <v>3.7607233209432822E-2</v>
      </c>
    </row>
    <row r="9467" spans="7:8" x14ac:dyDescent="0.3">
      <c r="G9467" s="35">
        <v>9465</v>
      </c>
      <c r="H9467" s="239">
        <f t="shared" ca="1" si="160"/>
        <v>-4.1897418275694057E-2</v>
      </c>
    </row>
    <row r="9468" spans="7:8" x14ac:dyDescent="0.3">
      <c r="G9468" s="35">
        <v>9466</v>
      </c>
      <c r="H9468" s="239">
        <f t="shared" ca="1" si="160"/>
        <v>-1.4018699504479263E-2</v>
      </c>
    </row>
    <row r="9469" spans="7:8" x14ac:dyDescent="0.3">
      <c r="G9469" s="35">
        <v>9467</v>
      </c>
      <c r="H9469" s="239">
        <f t="shared" ca="1" si="160"/>
        <v>-2.0403705506605488E-2</v>
      </c>
    </row>
    <row r="9470" spans="7:8" x14ac:dyDescent="0.3">
      <c r="G9470" s="35">
        <v>9468</v>
      </c>
      <c r="H9470" s="239">
        <f t="shared" ca="1" si="160"/>
        <v>-5.7063719056320988E-3</v>
      </c>
    </row>
    <row r="9471" spans="7:8" x14ac:dyDescent="0.3">
      <c r="G9471" s="35">
        <v>9469</v>
      </c>
      <c r="H9471" s="239">
        <f t="shared" ca="1" si="160"/>
        <v>-2.4909049118615169E-2</v>
      </c>
    </row>
    <row r="9472" spans="7:8" x14ac:dyDescent="0.3">
      <c r="G9472" s="35">
        <v>9470</v>
      </c>
      <c r="H9472" s="239">
        <f t="shared" ca="1" si="160"/>
        <v>-2.1210027976646263E-2</v>
      </c>
    </row>
    <row r="9473" spans="7:8" x14ac:dyDescent="0.3">
      <c r="G9473" s="35">
        <v>9471</v>
      </c>
      <c r="H9473" s="239">
        <f t="shared" ca="1" si="160"/>
        <v>-2.8219889357548707E-2</v>
      </c>
    </row>
    <row r="9474" spans="7:8" x14ac:dyDescent="0.3">
      <c r="G9474" s="35">
        <v>9472</v>
      </c>
      <c r="H9474" s="239">
        <f t="shared" ca="1" si="160"/>
        <v>-3.6145937283976193E-2</v>
      </c>
    </row>
    <row r="9475" spans="7:8" x14ac:dyDescent="0.3">
      <c r="G9475" s="35">
        <v>9473</v>
      </c>
      <c r="H9475" s="239">
        <f t="shared" ca="1" si="160"/>
        <v>-2.65363567005986E-2</v>
      </c>
    </row>
    <row r="9476" spans="7:8" x14ac:dyDescent="0.3">
      <c r="G9476" s="35">
        <v>9474</v>
      </c>
      <c r="H9476" s="239">
        <f t="shared" ref="H9476:H9539" ca="1" si="161">_xlfn.NORM.INV(RAND(),N$5,N$6)</f>
        <v>-9.3310515283089555E-3</v>
      </c>
    </row>
    <row r="9477" spans="7:8" x14ac:dyDescent="0.3">
      <c r="G9477" s="35">
        <v>9475</v>
      </c>
      <c r="H9477" s="239">
        <f t="shared" ca="1" si="161"/>
        <v>-1.777049190193258E-2</v>
      </c>
    </row>
    <row r="9478" spans="7:8" x14ac:dyDescent="0.3">
      <c r="G9478" s="35">
        <v>9476</v>
      </c>
      <c r="H9478" s="239">
        <f t="shared" ca="1" si="161"/>
        <v>-4.6993695406138646E-3</v>
      </c>
    </row>
    <row r="9479" spans="7:8" x14ac:dyDescent="0.3">
      <c r="G9479" s="35">
        <v>9477</v>
      </c>
      <c r="H9479" s="239">
        <f t="shared" ca="1" si="161"/>
        <v>-4.5659697739803932E-2</v>
      </c>
    </row>
    <row r="9480" spans="7:8" x14ac:dyDescent="0.3">
      <c r="G9480" s="35">
        <v>9478</v>
      </c>
      <c r="H9480" s="239">
        <f t="shared" ca="1" si="161"/>
        <v>-3.4674342817413356E-2</v>
      </c>
    </row>
    <row r="9481" spans="7:8" x14ac:dyDescent="0.3">
      <c r="G9481" s="35">
        <v>9479</v>
      </c>
      <c r="H9481" s="239">
        <f t="shared" ca="1" si="161"/>
        <v>-2.5720977866738593E-2</v>
      </c>
    </row>
    <row r="9482" spans="7:8" x14ac:dyDescent="0.3">
      <c r="G9482" s="35">
        <v>9480</v>
      </c>
      <c r="H9482" s="239">
        <f t="shared" ca="1" si="161"/>
        <v>-2.4228342843097248E-2</v>
      </c>
    </row>
    <row r="9483" spans="7:8" x14ac:dyDescent="0.3">
      <c r="G9483" s="35">
        <v>9481</v>
      </c>
      <c r="H9483" s="239">
        <f t="shared" ca="1" si="161"/>
        <v>-3.1148326898903411E-2</v>
      </c>
    </row>
    <row r="9484" spans="7:8" x14ac:dyDescent="0.3">
      <c r="G9484" s="35">
        <v>9482</v>
      </c>
      <c r="H9484" s="239">
        <f t="shared" ca="1" si="161"/>
        <v>-3.8489569666699489E-2</v>
      </c>
    </row>
    <row r="9485" spans="7:8" x14ac:dyDescent="0.3">
      <c r="G9485" s="35">
        <v>9483</v>
      </c>
      <c r="H9485" s="239">
        <f t="shared" ca="1" si="161"/>
        <v>-2.4190127157165283E-2</v>
      </c>
    </row>
    <row r="9486" spans="7:8" x14ac:dyDescent="0.3">
      <c r="G9486" s="35">
        <v>9484</v>
      </c>
      <c r="H9486" s="239">
        <f t="shared" ca="1" si="161"/>
        <v>8.3992956960786666E-2</v>
      </c>
    </row>
    <row r="9487" spans="7:8" x14ac:dyDescent="0.3">
      <c r="G9487" s="35">
        <v>9485</v>
      </c>
      <c r="H9487" s="239">
        <f t="shared" ca="1" si="161"/>
        <v>1.456986003322833E-2</v>
      </c>
    </row>
    <row r="9488" spans="7:8" x14ac:dyDescent="0.3">
      <c r="G9488" s="35">
        <v>9486</v>
      </c>
      <c r="H9488" s="239">
        <f t="shared" ca="1" si="161"/>
        <v>5.2109183933616722E-2</v>
      </c>
    </row>
    <row r="9489" spans="7:8" x14ac:dyDescent="0.3">
      <c r="G9489" s="35">
        <v>9487</v>
      </c>
      <c r="H9489" s="239">
        <f t="shared" ca="1" si="161"/>
        <v>2.1687881472557687E-2</v>
      </c>
    </row>
    <row r="9490" spans="7:8" x14ac:dyDescent="0.3">
      <c r="G9490" s="35">
        <v>9488</v>
      </c>
      <c r="H9490" s="239">
        <f t="shared" ca="1" si="161"/>
        <v>2.021594860722211E-2</v>
      </c>
    </row>
    <row r="9491" spans="7:8" x14ac:dyDescent="0.3">
      <c r="G9491" s="35">
        <v>9489</v>
      </c>
      <c r="H9491" s="239">
        <f t="shared" ca="1" si="161"/>
        <v>3.3151472262657924E-2</v>
      </c>
    </row>
    <row r="9492" spans="7:8" x14ac:dyDescent="0.3">
      <c r="G9492" s="35">
        <v>9490</v>
      </c>
      <c r="H9492" s="239">
        <f t="shared" ca="1" si="161"/>
        <v>-9.3595744543416862E-2</v>
      </c>
    </row>
    <row r="9493" spans="7:8" x14ac:dyDescent="0.3">
      <c r="G9493" s="35">
        <v>9491</v>
      </c>
      <c r="H9493" s="239">
        <f t="shared" ca="1" si="161"/>
        <v>3.1929861235227314E-2</v>
      </c>
    </row>
    <row r="9494" spans="7:8" x14ac:dyDescent="0.3">
      <c r="G9494" s="35">
        <v>9492</v>
      </c>
      <c r="H9494" s="239">
        <f t="shared" ca="1" si="161"/>
        <v>9.2273267161550009E-3</v>
      </c>
    </row>
    <row r="9495" spans="7:8" x14ac:dyDescent="0.3">
      <c r="G9495" s="35">
        <v>9493</v>
      </c>
      <c r="H9495" s="239">
        <f t="shared" ca="1" si="161"/>
        <v>7.1329219774402583E-2</v>
      </c>
    </row>
    <row r="9496" spans="7:8" x14ac:dyDescent="0.3">
      <c r="G9496" s="35">
        <v>9494</v>
      </c>
      <c r="H9496" s="239">
        <f t="shared" ca="1" si="161"/>
        <v>-2.3816969514044085E-2</v>
      </c>
    </row>
    <row r="9497" spans="7:8" x14ac:dyDescent="0.3">
      <c r="G9497" s="35">
        <v>9495</v>
      </c>
      <c r="H9497" s="239">
        <f t="shared" ca="1" si="161"/>
        <v>2.6741263950988994E-2</v>
      </c>
    </row>
    <row r="9498" spans="7:8" x14ac:dyDescent="0.3">
      <c r="G9498" s="35">
        <v>9496</v>
      </c>
      <c r="H9498" s="239">
        <f t="shared" ca="1" si="161"/>
        <v>-3.4723178176170329E-2</v>
      </c>
    </row>
    <row r="9499" spans="7:8" x14ac:dyDescent="0.3">
      <c r="G9499" s="35">
        <v>9497</v>
      </c>
      <c r="H9499" s="239">
        <f t="shared" ca="1" si="161"/>
        <v>-2.8652506130074674E-2</v>
      </c>
    </row>
    <row r="9500" spans="7:8" x14ac:dyDescent="0.3">
      <c r="G9500" s="35">
        <v>9498</v>
      </c>
      <c r="H9500" s="239">
        <f t="shared" ca="1" si="161"/>
        <v>1.5008609883033302E-2</v>
      </c>
    </row>
    <row r="9501" spans="7:8" x14ac:dyDescent="0.3">
      <c r="G9501" s="35">
        <v>9499</v>
      </c>
      <c r="H9501" s="239">
        <f t="shared" ca="1" si="161"/>
        <v>6.1904518289227842E-2</v>
      </c>
    </row>
    <row r="9502" spans="7:8" x14ac:dyDescent="0.3">
      <c r="G9502" s="35">
        <v>9500</v>
      </c>
      <c r="H9502" s="239">
        <f t="shared" ca="1" si="161"/>
        <v>5.5712438244930725E-2</v>
      </c>
    </row>
    <row r="9503" spans="7:8" x14ac:dyDescent="0.3">
      <c r="G9503" s="35">
        <v>9501</v>
      </c>
      <c r="H9503" s="239">
        <f t="shared" ca="1" si="161"/>
        <v>1.0322314605377567E-2</v>
      </c>
    </row>
    <row r="9504" spans="7:8" x14ac:dyDescent="0.3">
      <c r="G9504" s="35">
        <v>9502</v>
      </c>
      <c r="H9504" s="239">
        <f t="shared" ca="1" si="161"/>
        <v>-1.2515008705622176E-2</v>
      </c>
    </row>
    <row r="9505" spans="7:8" x14ac:dyDescent="0.3">
      <c r="G9505" s="35">
        <v>9503</v>
      </c>
      <c r="H9505" s="239">
        <f t="shared" ca="1" si="161"/>
        <v>6.202834778532796E-2</v>
      </c>
    </row>
    <row r="9506" spans="7:8" x14ac:dyDescent="0.3">
      <c r="G9506" s="35">
        <v>9504</v>
      </c>
      <c r="H9506" s="239">
        <f t="shared" ca="1" si="161"/>
        <v>5.4744902840848278E-2</v>
      </c>
    </row>
    <row r="9507" spans="7:8" x14ac:dyDescent="0.3">
      <c r="G9507" s="35">
        <v>9505</v>
      </c>
      <c r="H9507" s="239">
        <f t="shared" ca="1" si="161"/>
        <v>1.7043838825572758E-2</v>
      </c>
    </row>
    <row r="9508" spans="7:8" x14ac:dyDescent="0.3">
      <c r="G9508" s="35">
        <v>9506</v>
      </c>
      <c r="H9508" s="239">
        <f t="shared" ca="1" si="161"/>
        <v>1.1158787373612998E-2</v>
      </c>
    </row>
    <row r="9509" spans="7:8" x14ac:dyDescent="0.3">
      <c r="G9509" s="35">
        <v>9507</v>
      </c>
      <c r="H9509" s="239">
        <f t="shared" ca="1" si="161"/>
        <v>-3.1244271632596268E-2</v>
      </c>
    </row>
    <row r="9510" spans="7:8" x14ac:dyDescent="0.3">
      <c r="G9510" s="35">
        <v>9508</v>
      </c>
      <c r="H9510" s="239">
        <f t="shared" ca="1" si="161"/>
        <v>4.1613122550376858E-2</v>
      </c>
    </row>
    <row r="9511" spans="7:8" x14ac:dyDescent="0.3">
      <c r="G9511" s="35">
        <v>9509</v>
      </c>
      <c r="H9511" s="239">
        <f t="shared" ca="1" si="161"/>
        <v>-2.1648949192113458E-2</v>
      </c>
    </row>
    <row r="9512" spans="7:8" x14ac:dyDescent="0.3">
      <c r="G9512" s="35">
        <v>9510</v>
      </c>
      <c r="H9512" s="239">
        <f t="shared" ca="1" si="161"/>
        <v>-3.6718471596757847E-2</v>
      </c>
    </row>
    <row r="9513" spans="7:8" x14ac:dyDescent="0.3">
      <c r="G9513" s="35">
        <v>9511</v>
      </c>
      <c r="H9513" s="239">
        <f t="shared" ca="1" si="161"/>
        <v>-4.042210804546064E-2</v>
      </c>
    </row>
    <row r="9514" spans="7:8" x14ac:dyDescent="0.3">
      <c r="G9514" s="35">
        <v>9512</v>
      </c>
      <c r="H9514" s="239">
        <f t="shared" ca="1" si="161"/>
        <v>4.5175863132811502E-2</v>
      </c>
    </row>
    <row r="9515" spans="7:8" x14ac:dyDescent="0.3">
      <c r="G9515" s="35">
        <v>9513</v>
      </c>
      <c r="H9515" s="239">
        <f t="shared" ca="1" si="161"/>
        <v>-2.0037544274667765E-2</v>
      </c>
    </row>
    <row r="9516" spans="7:8" x14ac:dyDescent="0.3">
      <c r="G9516" s="35">
        <v>9514</v>
      </c>
      <c r="H9516" s="239">
        <f t="shared" ca="1" si="161"/>
        <v>-5.0536555141073296E-2</v>
      </c>
    </row>
    <row r="9517" spans="7:8" x14ac:dyDescent="0.3">
      <c r="G9517" s="35">
        <v>9515</v>
      </c>
      <c r="H9517" s="239">
        <f t="shared" ca="1" si="161"/>
        <v>-7.2134111617357033E-3</v>
      </c>
    </row>
    <row r="9518" spans="7:8" x14ac:dyDescent="0.3">
      <c r="G9518" s="35">
        <v>9516</v>
      </c>
      <c r="H9518" s="239">
        <f t="shared" ca="1" si="161"/>
        <v>-9.6509504056765012E-3</v>
      </c>
    </row>
    <row r="9519" spans="7:8" x14ac:dyDescent="0.3">
      <c r="G9519" s="35">
        <v>9517</v>
      </c>
      <c r="H9519" s="239">
        <f t="shared" ca="1" si="161"/>
        <v>-2.9404124992212035E-2</v>
      </c>
    </row>
    <row r="9520" spans="7:8" x14ac:dyDescent="0.3">
      <c r="G9520" s="35">
        <v>9518</v>
      </c>
      <c r="H9520" s="239">
        <f t="shared" ca="1" si="161"/>
        <v>2.6452045000297367E-2</v>
      </c>
    </row>
    <row r="9521" spans="7:8" x14ac:dyDescent="0.3">
      <c r="G9521" s="35">
        <v>9519</v>
      </c>
      <c r="H9521" s="239">
        <f t="shared" ca="1" si="161"/>
        <v>6.9129139945815571E-2</v>
      </c>
    </row>
    <row r="9522" spans="7:8" x14ac:dyDescent="0.3">
      <c r="G9522" s="35">
        <v>9520</v>
      </c>
      <c r="H9522" s="239">
        <f t="shared" ca="1" si="161"/>
        <v>-3.4769812164105622E-2</v>
      </c>
    </row>
    <row r="9523" spans="7:8" x14ac:dyDescent="0.3">
      <c r="G9523" s="35">
        <v>9521</v>
      </c>
      <c r="H9523" s="239">
        <f t="shared" ca="1" si="161"/>
        <v>-8.8959251160160117E-3</v>
      </c>
    </row>
    <row r="9524" spans="7:8" x14ac:dyDescent="0.3">
      <c r="G9524" s="35">
        <v>9522</v>
      </c>
      <c r="H9524" s="239">
        <f t="shared" ca="1" si="161"/>
        <v>5.2435640761717396E-2</v>
      </c>
    </row>
    <row r="9525" spans="7:8" x14ac:dyDescent="0.3">
      <c r="G9525" s="35">
        <v>9523</v>
      </c>
      <c r="H9525" s="239">
        <f t="shared" ca="1" si="161"/>
        <v>-1.1385990208990129E-2</v>
      </c>
    </row>
    <row r="9526" spans="7:8" x14ac:dyDescent="0.3">
      <c r="G9526" s="35">
        <v>9524</v>
      </c>
      <c r="H9526" s="239">
        <f t="shared" ca="1" si="161"/>
        <v>2.4273333447359966E-2</v>
      </c>
    </row>
    <row r="9527" spans="7:8" x14ac:dyDescent="0.3">
      <c r="G9527" s="35">
        <v>9525</v>
      </c>
      <c r="H9527" s="239">
        <f t="shared" ca="1" si="161"/>
        <v>-4.1521866807409206E-3</v>
      </c>
    </row>
    <row r="9528" spans="7:8" x14ac:dyDescent="0.3">
      <c r="G9528" s="35">
        <v>9526</v>
      </c>
      <c r="H9528" s="239">
        <f t="shared" ca="1" si="161"/>
        <v>1.6729778942751366E-3</v>
      </c>
    </row>
    <row r="9529" spans="7:8" x14ac:dyDescent="0.3">
      <c r="G9529" s="35">
        <v>9527</v>
      </c>
      <c r="H9529" s="239">
        <f t="shared" ca="1" si="161"/>
        <v>-2.1507943520594965E-2</v>
      </c>
    </row>
    <row r="9530" spans="7:8" x14ac:dyDescent="0.3">
      <c r="G9530" s="35">
        <v>9528</v>
      </c>
      <c r="H9530" s="239">
        <f t="shared" ca="1" si="161"/>
        <v>-6.3714034231290143E-2</v>
      </c>
    </row>
    <row r="9531" spans="7:8" x14ac:dyDescent="0.3">
      <c r="G9531" s="35">
        <v>9529</v>
      </c>
      <c r="H9531" s="239">
        <f t="shared" ca="1" si="161"/>
        <v>4.4620005425878351E-2</v>
      </c>
    </row>
    <row r="9532" spans="7:8" x14ac:dyDescent="0.3">
      <c r="G9532" s="35">
        <v>9530</v>
      </c>
      <c r="H9532" s="239">
        <f t="shared" ca="1" si="161"/>
        <v>9.9322552844160715E-3</v>
      </c>
    </row>
    <row r="9533" spans="7:8" x14ac:dyDescent="0.3">
      <c r="G9533" s="35">
        <v>9531</v>
      </c>
      <c r="H9533" s="239">
        <f t="shared" ca="1" si="161"/>
        <v>2.0004995270470498E-2</v>
      </c>
    </row>
    <row r="9534" spans="7:8" x14ac:dyDescent="0.3">
      <c r="G9534" s="35">
        <v>9532</v>
      </c>
      <c r="H9534" s="239">
        <f t="shared" ca="1" si="161"/>
        <v>5.6448711280729473E-3</v>
      </c>
    </row>
    <row r="9535" spans="7:8" x14ac:dyDescent="0.3">
      <c r="G9535" s="35">
        <v>9533</v>
      </c>
      <c r="H9535" s="239">
        <f t="shared" ca="1" si="161"/>
        <v>8.3251897947991087E-3</v>
      </c>
    </row>
    <row r="9536" spans="7:8" x14ac:dyDescent="0.3">
      <c r="G9536" s="35">
        <v>9534</v>
      </c>
      <c r="H9536" s="239">
        <f t="shared" ca="1" si="161"/>
        <v>-2.8141293658506864E-3</v>
      </c>
    </row>
    <row r="9537" spans="7:8" x14ac:dyDescent="0.3">
      <c r="G9537" s="35">
        <v>9535</v>
      </c>
      <c r="H9537" s="239">
        <f t="shared" ca="1" si="161"/>
        <v>2.0947579677732139E-2</v>
      </c>
    </row>
    <row r="9538" spans="7:8" x14ac:dyDescent="0.3">
      <c r="G9538" s="35">
        <v>9536</v>
      </c>
      <c r="H9538" s="239">
        <f t="shared" ca="1" si="161"/>
        <v>2.9013607858806079E-2</v>
      </c>
    </row>
    <row r="9539" spans="7:8" x14ac:dyDescent="0.3">
      <c r="G9539" s="35">
        <v>9537</v>
      </c>
      <c r="H9539" s="239">
        <f t="shared" ca="1" si="161"/>
        <v>6.538366615516252E-3</v>
      </c>
    </row>
    <row r="9540" spans="7:8" x14ac:dyDescent="0.3">
      <c r="G9540" s="35">
        <v>9538</v>
      </c>
      <c r="H9540" s="239">
        <f t="shared" ref="H9540:H9603" ca="1" si="162">_xlfn.NORM.INV(RAND(),N$5,N$6)</f>
        <v>5.1277711866613666E-3</v>
      </c>
    </row>
    <row r="9541" spans="7:8" x14ac:dyDescent="0.3">
      <c r="G9541" s="35">
        <v>9539</v>
      </c>
      <c r="H9541" s="239">
        <f t="shared" ca="1" si="162"/>
        <v>-4.5434800871939577E-3</v>
      </c>
    </row>
    <row r="9542" spans="7:8" x14ac:dyDescent="0.3">
      <c r="G9542" s="35">
        <v>9540</v>
      </c>
      <c r="H9542" s="239">
        <f t="shared" ca="1" si="162"/>
        <v>4.3181900672062947E-3</v>
      </c>
    </row>
    <row r="9543" spans="7:8" x14ac:dyDescent="0.3">
      <c r="G9543" s="35">
        <v>9541</v>
      </c>
      <c r="H9543" s="239">
        <f t="shared" ca="1" si="162"/>
        <v>-1.0318959103762924E-2</v>
      </c>
    </row>
    <row r="9544" spans="7:8" x14ac:dyDescent="0.3">
      <c r="G9544" s="35">
        <v>9542</v>
      </c>
      <c r="H9544" s="239">
        <f t="shared" ca="1" si="162"/>
        <v>1.9966711993692435E-2</v>
      </c>
    </row>
    <row r="9545" spans="7:8" x14ac:dyDescent="0.3">
      <c r="G9545" s="35">
        <v>9543</v>
      </c>
      <c r="H9545" s="239">
        <f t="shared" ca="1" si="162"/>
        <v>1.1212226807347608E-2</v>
      </c>
    </row>
    <row r="9546" spans="7:8" x14ac:dyDescent="0.3">
      <c r="G9546" s="35">
        <v>9544</v>
      </c>
      <c r="H9546" s="239">
        <f t="shared" ca="1" si="162"/>
        <v>6.7404294196900978E-3</v>
      </c>
    </row>
    <row r="9547" spans="7:8" x14ac:dyDescent="0.3">
      <c r="G9547" s="35">
        <v>9545</v>
      </c>
      <c r="H9547" s="239">
        <f t="shared" ca="1" si="162"/>
        <v>5.2776426268168641E-2</v>
      </c>
    </row>
    <row r="9548" spans="7:8" x14ac:dyDescent="0.3">
      <c r="G9548" s="35">
        <v>9546</v>
      </c>
      <c r="H9548" s="239">
        <f t="shared" ca="1" si="162"/>
        <v>3.3854069771140031E-3</v>
      </c>
    </row>
    <row r="9549" spans="7:8" x14ac:dyDescent="0.3">
      <c r="G9549" s="35">
        <v>9547</v>
      </c>
      <c r="H9549" s="239">
        <f t="shared" ca="1" si="162"/>
        <v>5.2680468017614668E-2</v>
      </c>
    </row>
    <row r="9550" spans="7:8" x14ac:dyDescent="0.3">
      <c r="G9550" s="35">
        <v>9548</v>
      </c>
      <c r="H9550" s="239">
        <f t="shared" ca="1" si="162"/>
        <v>4.754888795127063E-2</v>
      </c>
    </row>
    <row r="9551" spans="7:8" x14ac:dyDescent="0.3">
      <c r="G9551" s="35">
        <v>9549</v>
      </c>
      <c r="H9551" s="239">
        <f t="shared" ca="1" si="162"/>
        <v>-2.0160711512118186E-2</v>
      </c>
    </row>
    <row r="9552" spans="7:8" x14ac:dyDescent="0.3">
      <c r="G9552" s="35">
        <v>9550</v>
      </c>
      <c r="H9552" s="239">
        <f t="shared" ca="1" si="162"/>
        <v>-7.9521683038898429E-3</v>
      </c>
    </row>
    <row r="9553" spans="7:8" x14ac:dyDescent="0.3">
      <c r="G9553" s="35">
        <v>9551</v>
      </c>
      <c r="H9553" s="239">
        <f t="shared" ca="1" si="162"/>
        <v>1.2982970623575524E-2</v>
      </c>
    </row>
    <row r="9554" spans="7:8" x14ac:dyDescent="0.3">
      <c r="G9554" s="35">
        <v>9552</v>
      </c>
      <c r="H9554" s="239">
        <f t="shared" ca="1" si="162"/>
        <v>-7.7572911931753545E-3</v>
      </c>
    </row>
    <row r="9555" spans="7:8" x14ac:dyDescent="0.3">
      <c r="G9555" s="35">
        <v>9553</v>
      </c>
      <c r="H9555" s="239">
        <f t="shared" ca="1" si="162"/>
        <v>3.0278574995144473E-2</v>
      </c>
    </row>
    <row r="9556" spans="7:8" x14ac:dyDescent="0.3">
      <c r="G9556" s="35">
        <v>9554</v>
      </c>
      <c r="H9556" s="239">
        <f t="shared" ca="1" si="162"/>
        <v>-3.821510386401953E-2</v>
      </c>
    </row>
    <row r="9557" spans="7:8" x14ac:dyDescent="0.3">
      <c r="G9557" s="35">
        <v>9555</v>
      </c>
      <c r="H9557" s="239">
        <f t="shared" ca="1" si="162"/>
        <v>-5.2953605322159515E-2</v>
      </c>
    </row>
    <row r="9558" spans="7:8" x14ac:dyDescent="0.3">
      <c r="G9558" s="35">
        <v>9556</v>
      </c>
      <c r="H9558" s="239">
        <f t="shared" ca="1" si="162"/>
        <v>2.2192123304708808E-2</v>
      </c>
    </row>
    <row r="9559" spans="7:8" x14ac:dyDescent="0.3">
      <c r="G9559" s="35">
        <v>9557</v>
      </c>
      <c r="H9559" s="239">
        <f t="shared" ca="1" si="162"/>
        <v>8.3366521784195222E-3</v>
      </c>
    </row>
    <row r="9560" spans="7:8" x14ac:dyDescent="0.3">
      <c r="G9560" s="35">
        <v>9558</v>
      </c>
      <c r="H9560" s="239">
        <f t="shared" ca="1" si="162"/>
        <v>-5.4614829538061176E-2</v>
      </c>
    </row>
    <row r="9561" spans="7:8" x14ac:dyDescent="0.3">
      <c r="G9561" s="35">
        <v>9559</v>
      </c>
      <c r="H9561" s="239">
        <f t="shared" ca="1" si="162"/>
        <v>-2.0136327708386872E-2</v>
      </c>
    </row>
    <row r="9562" spans="7:8" x14ac:dyDescent="0.3">
      <c r="G9562" s="35">
        <v>9560</v>
      </c>
      <c r="H9562" s="239">
        <f t="shared" ca="1" si="162"/>
        <v>5.5382680371130755E-3</v>
      </c>
    </row>
    <row r="9563" spans="7:8" x14ac:dyDescent="0.3">
      <c r="G9563" s="35">
        <v>9561</v>
      </c>
      <c r="H9563" s="239">
        <f t="shared" ca="1" si="162"/>
        <v>-6.2632637333572133E-2</v>
      </c>
    </row>
    <row r="9564" spans="7:8" x14ac:dyDescent="0.3">
      <c r="G9564" s="35">
        <v>9562</v>
      </c>
      <c r="H9564" s="239">
        <f t="shared" ca="1" si="162"/>
        <v>5.6563943531720172E-3</v>
      </c>
    </row>
    <row r="9565" spans="7:8" x14ac:dyDescent="0.3">
      <c r="G9565" s="35">
        <v>9563</v>
      </c>
      <c r="H9565" s="239">
        <f t="shared" ca="1" si="162"/>
        <v>7.7226805074789842E-3</v>
      </c>
    </row>
    <row r="9566" spans="7:8" x14ac:dyDescent="0.3">
      <c r="G9566" s="35">
        <v>9564</v>
      </c>
      <c r="H9566" s="239">
        <f t="shared" ca="1" si="162"/>
        <v>1.6071385304575005E-2</v>
      </c>
    </row>
    <row r="9567" spans="7:8" x14ac:dyDescent="0.3">
      <c r="G9567" s="35">
        <v>9565</v>
      </c>
      <c r="H9567" s="239">
        <f t="shared" ca="1" si="162"/>
        <v>1.4474850273064516E-2</v>
      </c>
    </row>
    <row r="9568" spans="7:8" x14ac:dyDescent="0.3">
      <c r="G9568" s="35">
        <v>9566</v>
      </c>
      <c r="H9568" s="239">
        <f t="shared" ca="1" si="162"/>
        <v>-1.2486747970324796E-2</v>
      </c>
    </row>
    <row r="9569" spans="7:8" x14ac:dyDescent="0.3">
      <c r="G9569" s="35">
        <v>9567</v>
      </c>
      <c r="H9569" s="239">
        <f t="shared" ca="1" si="162"/>
        <v>2.1227435617662879E-2</v>
      </c>
    </row>
    <row r="9570" spans="7:8" x14ac:dyDescent="0.3">
      <c r="G9570" s="35">
        <v>9568</v>
      </c>
      <c r="H9570" s="239">
        <f t="shared" ca="1" si="162"/>
        <v>-1.6980271373554113E-2</v>
      </c>
    </row>
    <row r="9571" spans="7:8" x14ac:dyDescent="0.3">
      <c r="G9571" s="35">
        <v>9569</v>
      </c>
      <c r="H9571" s="239">
        <f t="shared" ca="1" si="162"/>
        <v>8.0750715916084494E-3</v>
      </c>
    </row>
    <row r="9572" spans="7:8" x14ac:dyDescent="0.3">
      <c r="G9572" s="35">
        <v>9570</v>
      </c>
      <c r="H9572" s="239">
        <f t="shared" ca="1" si="162"/>
        <v>1.8569192303706513E-2</v>
      </c>
    </row>
    <row r="9573" spans="7:8" x14ac:dyDescent="0.3">
      <c r="G9573" s="35">
        <v>9571</v>
      </c>
      <c r="H9573" s="239">
        <f t="shared" ca="1" si="162"/>
        <v>-3.8005416705844765E-2</v>
      </c>
    </row>
    <row r="9574" spans="7:8" x14ac:dyDescent="0.3">
      <c r="G9574" s="35">
        <v>9572</v>
      </c>
      <c r="H9574" s="239">
        <f t="shared" ca="1" si="162"/>
        <v>-2.3573445282933227E-2</v>
      </c>
    </row>
    <row r="9575" spans="7:8" x14ac:dyDescent="0.3">
      <c r="G9575" s="35">
        <v>9573</v>
      </c>
      <c r="H9575" s="239">
        <f t="shared" ca="1" si="162"/>
        <v>-1.1854643148987484E-2</v>
      </c>
    </row>
    <row r="9576" spans="7:8" x14ac:dyDescent="0.3">
      <c r="G9576" s="35">
        <v>9574</v>
      </c>
      <c r="H9576" s="239">
        <f t="shared" ca="1" si="162"/>
        <v>1.9502705185204653E-3</v>
      </c>
    </row>
    <row r="9577" spans="7:8" x14ac:dyDescent="0.3">
      <c r="G9577" s="35">
        <v>9575</v>
      </c>
      <c r="H9577" s="239">
        <f t="shared" ca="1" si="162"/>
        <v>2.448218912611692E-2</v>
      </c>
    </row>
    <row r="9578" spans="7:8" x14ac:dyDescent="0.3">
      <c r="G9578" s="35">
        <v>9576</v>
      </c>
      <c r="H9578" s="239">
        <f t="shared" ca="1" si="162"/>
        <v>1.6516504835298373E-2</v>
      </c>
    </row>
    <row r="9579" spans="7:8" x14ac:dyDescent="0.3">
      <c r="G9579" s="35">
        <v>9577</v>
      </c>
      <c r="H9579" s="239">
        <f t="shared" ca="1" si="162"/>
        <v>1.487528326775785E-2</v>
      </c>
    </row>
    <row r="9580" spans="7:8" x14ac:dyDescent="0.3">
      <c r="G9580" s="35">
        <v>9578</v>
      </c>
      <c r="H9580" s="239">
        <f t="shared" ca="1" si="162"/>
        <v>1.4335931312185801E-2</v>
      </c>
    </row>
    <row r="9581" spans="7:8" x14ac:dyDescent="0.3">
      <c r="G9581" s="35">
        <v>9579</v>
      </c>
      <c r="H9581" s="239">
        <f t="shared" ca="1" si="162"/>
        <v>-5.566807016190941E-2</v>
      </c>
    </row>
    <row r="9582" spans="7:8" x14ac:dyDescent="0.3">
      <c r="G9582" s="35">
        <v>9580</v>
      </c>
      <c r="H9582" s="239">
        <f t="shared" ca="1" si="162"/>
        <v>4.100063649125716E-3</v>
      </c>
    </row>
    <row r="9583" spans="7:8" x14ac:dyDescent="0.3">
      <c r="G9583" s="35">
        <v>9581</v>
      </c>
      <c r="H9583" s="239">
        <f t="shared" ca="1" si="162"/>
        <v>-2.0230391545091687E-2</v>
      </c>
    </row>
    <row r="9584" spans="7:8" x14ac:dyDescent="0.3">
      <c r="G9584" s="35">
        <v>9582</v>
      </c>
      <c r="H9584" s="239">
        <f t="shared" ca="1" si="162"/>
        <v>4.8048699334015442E-3</v>
      </c>
    </row>
    <row r="9585" spans="7:8" x14ac:dyDescent="0.3">
      <c r="G9585" s="35">
        <v>9583</v>
      </c>
      <c r="H9585" s="239">
        <f t="shared" ca="1" si="162"/>
        <v>1.0344410746147458E-2</v>
      </c>
    </row>
    <row r="9586" spans="7:8" x14ac:dyDescent="0.3">
      <c r="G9586" s="35">
        <v>9584</v>
      </c>
      <c r="H9586" s="239">
        <f t="shared" ca="1" si="162"/>
        <v>-8.473362620313795E-3</v>
      </c>
    </row>
    <row r="9587" spans="7:8" x14ac:dyDescent="0.3">
      <c r="G9587" s="35">
        <v>9585</v>
      </c>
      <c r="H9587" s="239">
        <f t="shared" ca="1" si="162"/>
        <v>-2.4270947218925861E-2</v>
      </c>
    </row>
    <row r="9588" spans="7:8" x14ac:dyDescent="0.3">
      <c r="G9588" s="35">
        <v>9586</v>
      </c>
      <c r="H9588" s="239">
        <f t="shared" ca="1" si="162"/>
        <v>1.5223415542495809E-2</v>
      </c>
    </row>
    <row r="9589" spans="7:8" x14ac:dyDescent="0.3">
      <c r="G9589" s="35">
        <v>9587</v>
      </c>
      <c r="H9589" s="239">
        <f t="shared" ca="1" si="162"/>
        <v>-5.1231095436712289E-2</v>
      </c>
    </row>
    <row r="9590" spans="7:8" x14ac:dyDescent="0.3">
      <c r="G9590" s="35">
        <v>9588</v>
      </c>
      <c r="H9590" s="239">
        <f t="shared" ca="1" si="162"/>
        <v>6.5349189060159213E-2</v>
      </c>
    </row>
    <row r="9591" spans="7:8" x14ac:dyDescent="0.3">
      <c r="G9591" s="35">
        <v>9589</v>
      </c>
      <c r="H9591" s="239">
        <f t="shared" ca="1" si="162"/>
        <v>-4.0267700426852009E-2</v>
      </c>
    </row>
    <row r="9592" spans="7:8" x14ac:dyDescent="0.3">
      <c r="G9592" s="35">
        <v>9590</v>
      </c>
      <c r="H9592" s="239">
        <f t="shared" ca="1" si="162"/>
        <v>2.1880369759381003E-2</v>
      </c>
    </row>
    <row r="9593" spans="7:8" x14ac:dyDescent="0.3">
      <c r="G9593" s="35">
        <v>9591</v>
      </c>
      <c r="H9593" s="239">
        <f t="shared" ca="1" si="162"/>
        <v>0.12410423785086004</v>
      </c>
    </row>
    <row r="9594" spans="7:8" x14ac:dyDescent="0.3">
      <c r="G9594" s="35">
        <v>9592</v>
      </c>
      <c r="H9594" s="239">
        <f t="shared" ca="1" si="162"/>
        <v>-3.863283262112932E-2</v>
      </c>
    </row>
    <row r="9595" spans="7:8" x14ac:dyDescent="0.3">
      <c r="G9595" s="35">
        <v>9593</v>
      </c>
      <c r="H9595" s="239">
        <f t="shared" ca="1" si="162"/>
        <v>-1.3728642245248335E-2</v>
      </c>
    </row>
    <row r="9596" spans="7:8" x14ac:dyDescent="0.3">
      <c r="G9596" s="35">
        <v>9594</v>
      </c>
      <c r="H9596" s="239">
        <f t="shared" ca="1" si="162"/>
        <v>2.8703984774074041E-3</v>
      </c>
    </row>
    <row r="9597" spans="7:8" x14ac:dyDescent="0.3">
      <c r="G9597" s="35">
        <v>9595</v>
      </c>
      <c r="H9597" s="239">
        <f t="shared" ca="1" si="162"/>
        <v>-4.1394436352284167E-2</v>
      </c>
    </row>
    <row r="9598" spans="7:8" x14ac:dyDescent="0.3">
      <c r="G9598" s="35">
        <v>9596</v>
      </c>
      <c r="H9598" s="239">
        <f t="shared" ca="1" si="162"/>
        <v>-5.1667164327711096E-2</v>
      </c>
    </row>
    <row r="9599" spans="7:8" x14ac:dyDescent="0.3">
      <c r="G9599" s="35">
        <v>9597</v>
      </c>
      <c r="H9599" s="239">
        <f t="shared" ca="1" si="162"/>
        <v>-1.9823684382972353E-2</v>
      </c>
    </row>
    <row r="9600" spans="7:8" x14ac:dyDescent="0.3">
      <c r="G9600" s="35">
        <v>9598</v>
      </c>
      <c r="H9600" s="239">
        <f t="shared" ca="1" si="162"/>
        <v>5.1695255612636215E-2</v>
      </c>
    </row>
    <row r="9601" spans="7:8" x14ac:dyDescent="0.3">
      <c r="G9601" s="35">
        <v>9599</v>
      </c>
      <c r="H9601" s="239">
        <f t="shared" ca="1" si="162"/>
        <v>-1.0900848315419858E-2</v>
      </c>
    </row>
    <row r="9602" spans="7:8" x14ac:dyDescent="0.3">
      <c r="G9602" s="35">
        <v>9600</v>
      </c>
      <c r="H9602" s="239">
        <f t="shared" ca="1" si="162"/>
        <v>2.1978930861992367E-2</v>
      </c>
    </row>
    <row r="9603" spans="7:8" x14ac:dyDescent="0.3">
      <c r="G9603" s="35">
        <v>9601</v>
      </c>
      <c r="H9603" s="239">
        <f t="shared" ca="1" si="162"/>
        <v>2.6948368774261686E-2</v>
      </c>
    </row>
    <row r="9604" spans="7:8" x14ac:dyDescent="0.3">
      <c r="G9604" s="35">
        <v>9602</v>
      </c>
      <c r="H9604" s="239">
        <f t="shared" ref="H9604:H9667" ca="1" si="163">_xlfn.NORM.INV(RAND(),N$5,N$6)</f>
        <v>1.9625368720799039E-2</v>
      </c>
    </row>
    <row r="9605" spans="7:8" x14ac:dyDescent="0.3">
      <c r="G9605" s="35">
        <v>9603</v>
      </c>
      <c r="H9605" s="239">
        <f t="shared" ca="1" si="163"/>
        <v>-3.6295627297784849E-2</v>
      </c>
    </row>
    <row r="9606" spans="7:8" x14ac:dyDescent="0.3">
      <c r="G9606" s="35">
        <v>9604</v>
      </c>
      <c r="H9606" s="239">
        <f t="shared" ca="1" si="163"/>
        <v>-2.8180001664753044E-2</v>
      </c>
    </row>
    <row r="9607" spans="7:8" x14ac:dyDescent="0.3">
      <c r="G9607" s="35">
        <v>9605</v>
      </c>
      <c r="H9607" s="239">
        <f t="shared" ca="1" si="163"/>
        <v>-5.8428918102331862E-2</v>
      </c>
    </row>
    <row r="9608" spans="7:8" x14ac:dyDescent="0.3">
      <c r="G9608" s="35">
        <v>9606</v>
      </c>
      <c r="H9608" s="239">
        <f t="shared" ca="1" si="163"/>
        <v>7.4303800779016906E-3</v>
      </c>
    </row>
    <row r="9609" spans="7:8" x14ac:dyDescent="0.3">
      <c r="G9609" s="35">
        <v>9607</v>
      </c>
      <c r="H9609" s="239">
        <f t="shared" ca="1" si="163"/>
        <v>1.5930027414036256E-5</v>
      </c>
    </row>
    <row r="9610" spans="7:8" x14ac:dyDescent="0.3">
      <c r="G9610" s="35">
        <v>9608</v>
      </c>
      <c r="H9610" s="239">
        <f t="shared" ca="1" si="163"/>
        <v>-2.7375884596681364E-2</v>
      </c>
    </row>
    <row r="9611" spans="7:8" x14ac:dyDescent="0.3">
      <c r="G9611" s="35">
        <v>9609</v>
      </c>
      <c r="H9611" s="239">
        <f t="shared" ca="1" si="163"/>
        <v>-5.035423156072031E-2</v>
      </c>
    </row>
    <row r="9612" spans="7:8" x14ac:dyDescent="0.3">
      <c r="G9612" s="35">
        <v>9610</v>
      </c>
      <c r="H9612" s="239">
        <f t="shared" ca="1" si="163"/>
        <v>-4.7833432181859106E-2</v>
      </c>
    </row>
    <row r="9613" spans="7:8" x14ac:dyDescent="0.3">
      <c r="G9613" s="35">
        <v>9611</v>
      </c>
      <c r="H9613" s="239">
        <f t="shared" ca="1" si="163"/>
        <v>-1.7171276383067323E-3</v>
      </c>
    </row>
    <row r="9614" spans="7:8" x14ac:dyDescent="0.3">
      <c r="G9614" s="35">
        <v>9612</v>
      </c>
      <c r="H9614" s="239">
        <f t="shared" ca="1" si="163"/>
        <v>1.152086834242105E-2</v>
      </c>
    </row>
    <row r="9615" spans="7:8" x14ac:dyDescent="0.3">
      <c r="G9615" s="35">
        <v>9613</v>
      </c>
      <c r="H9615" s="239">
        <f t="shared" ca="1" si="163"/>
        <v>-1.9774908007876933E-2</v>
      </c>
    </row>
    <row r="9616" spans="7:8" x14ac:dyDescent="0.3">
      <c r="G9616" s="35">
        <v>9614</v>
      </c>
      <c r="H9616" s="239">
        <f t="shared" ca="1" si="163"/>
        <v>1.9055717350077699E-2</v>
      </c>
    </row>
    <row r="9617" spans="7:8" x14ac:dyDescent="0.3">
      <c r="G9617" s="35">
        <v>9615</v>
      </c>
      <c r="H9617" s="239">
        <f t="shared" ca="1" si="163"/>
        <v>-9.0959435380076371E-3</v>
      </c>
    </row>
    <row r="9618" spans="7:8" x14ac:dyDescent="0.3">
      <c r="G9618" s="35">
        <v>9616</v>
      </c>
      <c r="H9618" s="239">
        <f t="shared" ca="1" si="163"/>
        <v>-2.2231448290183441E-2</v>
      </c>
    </row>
    <row r="9619" spans="7:8" x14ac:dyDescent="0.3">
      <c r="G9619" s="35">
        <v>9617</v>
      </c>
      <c r="H9619" s="239">
        <f t="shared" ca="1" si="163"/>
        <v>2.6245066365971795E-2</v>
      </c>
    </row>
    <row r="9620" spans="7:8" x14ac:dyDescent="0.3">
      <c r="G9620" s="35">
        <v>9618</v>
      </c>
      <c r="H9620" s="239">
        <f t="shared" ca="1" si="163"/>
        <v>2.3377200309216337E-2</v>
      </c>
    </row>
    <row r="9621" spans="7:8" x14ac:dyDescent="0.3">
      <c r="G9621" s="35">
        <v>9619</v>
      </c>
      <c r="H9621" s="239">
        <f t="shared" ca="1" si="163"/>
        <v>-1.0298529413034212E-2</v>
      </c>
    </row>
    <row r="9622" spans="7:8" x14ac:dyDescent="0.3">
      <c r="G9622" s="35">
        <v>9620</v>
      </c>
      <c r="H9622" s="239">
        <f t="shared" ca="1" si="163"/>
        <v>3.8228225817665114E-2</v>
      </c>
    </row>
    <row r="9623" spans="7:8" x14ac:dyDescent="0.3">
      <c r="G9623" s="35">
        <v>9621</v>
      </c>
      <c r="H9623" s="239">
        <f t="shared" ca="1" si="163"/>
        <v>1.2845834644297179E-2</v>
      </c>
    </row>
    <row r="9624" spans="7:8" x14ac:dyDescent="0.3">
      <c r="G9624" s="35">
        <v>9622</v>
      </c>
      <c r="H9624" s="239">
        <f t="shared" ca="1" si="163"/>
        <v>2.3278097212709268E-2</v>
      </c>
    </row>
    <row r="9625" spans="7:8" x14ac:dyDescent="0.3">
      <c r="G9625" s="35">
        <v>9623</v>
      </c>
      <c r="H9625" s="239">
        <f t="shared" ca="1" si="163"/>
        <v>-7.2027148250143795E-3</v>
      </c>
    </row>
    <row r="9626" spans="7:8" x14ac:dyDescent="0.3">
      <c r="G9626" s="35">
        <v>9624</v>
      </c>
      <c r="H9626" s="239">
        <f t="shared" ca="1" si="163"/>
        <v>-3.1649888909610832E-2</v>
      </c>
    </row>
    <row r="9627" spans="7:8" x14ac:dyDescent="0.3">
      <c r="G9627" s="35">
        <v>9625</v>
      </c>
      <c r="H9627" s="239">
        <f t="shared" ca="1" si="163"/>
        <v>4.341037864324955E-2</v>
      </c>
    </row>
    <row r="9628" spans="7:8" x14ac:dyDescent="0.3">
      <c r="G9628" s="35">
        <v>9626</v>
      </c>
      <c r="H9628" s="239">
        <f t="shared" ca="1" si="163"/>
        <v>8.0429729271000686E-2</v>
      </c>
    </row>
    <row r="9629" spans="7:8" x14ac:dyDescent="0.3">
      <c r="G9629" s="35">
        <v>9627</v>
      </c>
      <c r="H9629" s="239">
        <f t="shared" ca="1" si="163"/>
        <v>-2.2683402661972758E-3</v>
      </c>
    </row>
    <row r="9630" spans="7:8" x14ac:dyDescent="0.3">
      <c r="G9630" s="35">
        <v>9628</v>
      </c>
      <c r="H9630" s="239">
        <f t="shared" ca="1" si="163"/>
        <v>-3.4531904943248884E-3</v>
      </c>
    </row>
    <row r="9631" spans="7:8" x14ac:dyDescent="0.3">
      <c r="G9631" s="35">
        <v>9629</v>
      </c>
      <c r="H9631" s="239">
        <f t="shared" ca="1" si="163"/>
        <v>1.6216330373300808E-3</v>
      </c>
    </row>
    <row r="9632" spans="7:8" x14ac:dyDescent="0.3">
      <c r="G9632" s="35">
        <v>9630</v>
      </c>
      <c r="H9632" s="239">
        <f t="shared" ca="1" si="163"/>
        <v>-4.5502480776586935E-3</v>
      </c>
    </row>
    <row r="9633" spans="7:8" x14ac:dyDescent="0.3">
      <c r="G9633" s="35">
        <v>9631</v>
      </c>
      <c r="H9633" s="239">
        <f t="shared" ca="1" si="163"/>
        <v>-2.8269543479277202E-2</v>
      </c>
    </row>
    <row r="9634" spans="7:8" x14ac:dyDescent="0.3">
      <c r="G9634" s="35">
        <v>9632</v>
      </c>
      <c r="H9634" s="239">
        <f t="shared" ca="1" si="163"/>
        <v>1.474634894293924E-2</v>
      </c>
    </row>
    <row r="9635" spans="7:8" x14ac:dyDescent="0.3">
      <c r="G9635" s="35">
        <v>9633</v>
      </c>
      <c r="H9635" s="239">
        <f t="shared" ca="1" si="163"/>
        <v>-9.5893592148940561E-3</v>
      </c>
    </row>
    <row r="9636" spans="7:8" x14ac:dyDescent="0.3">
      <c r="G9636" s="35">
        <v>9634</v>
      </c>
      <c r="H9636" s="239">
        <f t="shared" ca="1" si="163"/>
        <v>2.2856970793102827E-2</v>
      </c>
    </row>
    <row r="9637" spans="7:8" x14ac:dyDescent="0.3">
      <c r="G9637" s="35">
        <v>9635</v>
      </c>
      <c r="H9637" s="239">
        <f t="shared" ca="1" si="163"/>
        <v>-1.8159825636279339E-2</v>
      </c>
    </row>
    <row r="9638" spans="7:8" x14ac:dyDescent="0.3">
      <c r="G9638" s="35">
        <v>9636</v>
      </c>
      <c r="H9638" s="239">
        <f t="shared" ca="1" si="163"/>
        <v>-1.2640243168099776E-2</v>
      </c>
    </row>
    <row r="9639" spans="7:8" x14ac:dyDescent="0.3">
      <c r="G9639" s="35">
        <v>9637</v>
      </c>
      <c r="H9639" s="239">
        <f t="shared" ca="1" si="163"/>
        <v>-1.2917466610800388E-2</v>
      </c>
    </row>
    <row r="9640" spans="7:8" x14ac:dyDescent="0.3">
      <c r="G9640" s="35">
        <v>9638</v>
      </c>
      <c r="H9640" s="239">
        <f t="shared" ca="1" si="163"/>
        <v>-1.5327775553019809E-2</v>
      </c>
    </row>
    <row r="9641" spans="7:8" x14ac:dyDescent="0.3">
      <c r="G9641" s="35">
        <v>9639</v>
      </c>
      <c r="H9641" s="239">
        <f t="shared" ca="1" si="163"/>
        <v>2.1978527274055627E-2</v>
      </c>
    </row>
    <row r="9642" spans="7:8" x14ac:dyDescent="0.3">
      <c r="G9642" s="35">
        <v>9640</v>
      </c>
      <c r="H9642" s="239">
        <f t="shared" ca="1" si="163"/>
        <v>-4.2569979826156977E-2</v>
      </c>
    </row>
    <row r="9643" spans="7:8" x14ac:dyDescent="0.3">
      <c r="G9643" s="35">
        <v>9641</v>
      </c>
      <c r="H9643" s="239">
        <f t="shared" ca="1" si="163"/>
        <v>-2.3051537849280341E-2</v>
      </c>
    </row>
    <row r="9644" spans="7:8" x14ac:dyDescent="0.3">
      <c r="G9644" s="35">
        <v>9642</v>
      </c>
      <c r="H9644" s="239">
        <f t="shared" ca="1" si="163"/>
        <v>-1.5090449083660643E-2</v>
      </c>
    </row>
    <row r="9645" spans="7:8" x14ac:dyDescent="0.3">
      <c r="G9645" s="35">
        <v>9643</v>
      </c>
      <c r="H9645" s="239">
        <f t="shared" ca="1" si="163"/>
        <v>-2.7484514098076038E-2</v>
      </c>
    </row>
    <row r="9646" spans="7:8" x14ac:dyDescent="0.3">
      <c r="G9646" s="35">
        <v>9644</v>
      </c>
      <c r="H9646" s="239">
        <f t="shared" ca="1" si="163"/>
        <v>-9.7653978683293133E-3</v>
      </c>
    </row>
    <row r="9647" spans="7:8" x14ac:dyDescent="0.3">
      <c r="G9647" s="35">
        <v>9645</v>
      </c>
      <c r="H9647" s="239">
        <f t="shared" ca="1" si="163"/>
        <v>2.2176893859076816E-2</v>
      </c>
    </row>
    <row r="9648" spans="7:8" x14ac:dyDescent="0.3">
      <c r="G9648" s="35">
        <v>9646</v>
      </c>
      <c r="H9648" s="239">
        <f t="shared" ca="1" si="163"/>
        <v>1.5499036386489123E-2</v>
      </c>
    </row>
    <row r="9649" spans="7:8" x14ac:dyDescent="0.3">
      <c r="G9649" s="35">
        <v>9647</v>
      </c>
      <c r="H9649" s="239">
        <f t="shared" ca="1" si="163"/>
        <v>-4.994760996314692E-2</v>
      </c>
    </row>
    <row r="9650" spans="7:8" x14ac:dyDescent="0.3">
      <c r="G9650" s="35">
        <v>9648</v>
      </c>
      <c r="H9650" s="239">
        <f t="shared" ca="1" si="163"/>
        <v>-1.0494589267917374E-2</v>
      </c>
    </row>
    <row r="9651" spans="7:8" x14ac:dyDescent="0.3">
      <c r="G9651" s="35">
        <v>9649</v>
      </c>
      <c r="H9651" s="239">
        <f t="shared" ca="1" si="163"/>
        <v>-2.4347682561152398E-2</v>
      </c>
    </row>
    <row r="9652" spans="7:8" x14ac:dyDescent="0.3">
      <c r="G9652" s="35">
        <v>9650</v>
      </c>
      <c r="H9652" s="239">
        <f t="shared" ca="1" si="163"/>
        <v>2.4324057322874668E-2</v>
      </c>
    </row>
    <row r="9653" spans="7:8" x14ac:dyDescent="0.3">
      <c r="G9653" s="35">
        <v>9651</v>
      </c>
      <c r="H9653" s="239">
        <f t="shared" ca="1" si="163"/>
        <v>-4.3801596783132647E-2</v>
      </c>
    </row>
    <row r="9654" spans="7:8" x14ac:dyDescent="0.3">
      <c r="G9654" s="35">
        <v>9652</v>
      </c>
      <c r="H9654" s="239">
        <f t="shared" ca="1" si="163"/>
        <v>5.7465675153376007E-2</v>
      </c>
    </row>
    <row r="9655" spans="7:8" x14ac:dyDescent="0.3">
      <c r="G9655" s="35">
        <v>9653</v>
      </c>
      <c r="H9655" s="239">
        <f t="shared" ca="1" si="163"/>
        <v>-3.1716426394434366E-2</v>
      </c>
    </row>
    <row r="9656" spans="7:8" x14ac:dyDescent="0.3">
      <c r="G9656" s="35">
        <v>9654</v>
      </c>
      <c r="H9656" s="239">
        <f t="shared" ca="1" si="163"/>
        <v>-2.0368138863721793E-2</v>
      </c>
    </row>
    <row r="9657" spans="7:8" x14ac:dyDescent="0.3">
      <c r="G9657" s="35">
        <v>9655</v>
      </c>
      <c r="H9657" s="239">
        <f t="shared" ca="1" si="163"/>
        <v>9.6619523018053495E-3</v>
      </c>
    </row>
    <row r="9658" spans="7:8" x14ac:dyDescent="0.3">
      <c r="G9658" s="35">
        <v>9656</v>
      </c>
      <c r="H9658" s="239">
        <f t="shared" ca="1" si="163"/>
        <v>-6.7031002679374943E-3</v>
      </c>
    </row>
    <row r="9659" spans="7:8" x14ac:dyDescent="0.3">
      <c r="G9659" s="35">
        <v>9657</v>
      </c>
      <c r="H9659" s="239">
        <f t="shared" ca="1" si="163"/>
        <v>1.1071336903493424E-2</v>
      </c>
    </row>
    <row r="9660" spans="7:8" x14ac:dyDescent="0.3">
      <c r="G9660" s="35">
        <v>9658</v>
      </c>
      <c r="H9660" s="239">
        <f t="shared" ca="1" si="163"/>
        <v>0.10237113970619494</v>
      </c>
    </row>
    <row r="9661" spans="7:8" x14ac:dyDescent="0.3">
      <c r="G9661" s="35">
        <v>9659</v>
      </c>
      <c r="H9661" s="239">
        <f t="shared" ca="1" si="163"/>
        <v>7.0463139556399323E-2</v>
      </c>
    </row>
    <row r="9662" spans="7:8" x14ac:dyDescent="0.3">
      <c r="G9662" s="35">
        <v>9660</v>
      </c>
      <c r="H9662" s="239">
        <f t="shared" ca="1" si="163"/>
        <v>-2.1151894458359598E-2</v>
      </c>
    </row>
    <row r="9663" spans="7:8" x14ac:dyDescent="0.3">
      <c r="G9663" s="35">
        <v>9661</v>
      </c>
      <c r="H9663" s="239">
        <f t="shared" ca="1" si="163"/>
        <v>-1.0376774073423439E-2</v>
      </c>
    </row>
    <row r="9664" spans="7:8" x14ac:dyDescent="0.3">
      <c r="G9664" s="35">
        <v>9662</v>
      </c>
      <c r="H9664" s="239">
        <f t="shared" ca="1" si="163"/>
        <v>6.5051107359414412E-3</v>
      </c>
    </row>
    <row r="9665" spans="7:8" x14ac:dyDescent="0.3">
      <c r="G9665" s="35">
        <v>9663</v>
      </c>
      <c r="H9665" s="239">
        <f t="shared" ca="1" si="163"/>
        <v>1.3134332479418254E-2</v>
      </c>
    </row>
    <row r="9666" spans="7:8" x14ac:dyDescent="0.3">
      <c r="G9666" s="35">
        <v>9664</v>
      </c>
      <c r="H9666" s="239">
        <f t="shared" ca="1" si="163"/>
        <v>3.1360356668768567E-2</v>
      </c>
    </row>
    <row r="9667" spans="7:8" x14ac:dyDescent="0.3">
      <c r="G9667" s="35">
        <v>9665</v>
      </c>
      <c r="H9667" s="239">
        <f t="shared" ca="1" si="163"/>
        <v>-2.8755351837947179E-2</v>
      </c>
    </row>
    <row r="9668" spans="7:8" x14ac:dyDescent="0.3">
      <c r="G9668" s="35">
        <v>9666</v>
      </c>
      <c r="H9668" s="239">
        <f t="shared" ref="H9668:H9731" ca="1" si="164">_xlfn.NORM.INV(RAND(),N$5,N$6)</f>
        <v>-8.2689823325144442E-3</v>
      </c>
    </row>
    <row r="9669" spans="7:8" x14ac:dyDescent="0.3">
      <c r="G9669" s="35">
        <v>9667</v>
      </c>
      <c r="H9669" s="239">
        <f t="shared" ca="1" si="164"/>
        <v>-3.6614904814091825E-2</v>
      </c>
    </row>
    <row r="9670" spans="7:8" x14ac:dyDescent="0.3">
      <c r="G9670" s="35">
        <v>9668</v>
      </c>
      <c r="H9670" s="239">
        <f t="shared" ca="1" si="164"/>
        <v>4.4582057897740862E-3</v>
      </c>
    </row>
    <row r="9671" spans="7:8" x14ac:dyDescent="0.3">
      <c r="G9671" s="35">
        <v>9669</v>
      </c>
      <c r="H9671" s="239">
        <f t="shared" ca="1" si="164"/>
        <v>-7.327430291038152E-2</v>
      </c>
    </row>
    <row r="9672" spans="7:8" x14ac:dyDescent="0.3">
      <c r="G9672" s="35">
        <v>9670</v>
      </c>
      <c r="H9672" s="239">
        <f t="shared" ca="1" si="164"/>
        <v>-1.1780243045907874E-2</v>
      </c>
    </row>
    <row r="9673" spans="7:8" x14ac:dyDescent="0.3">
      <c r="G9673" s="35">
        <v>9671</v>
      </c>
      <c r="H9673" s="239">
        <f t="shared" ca="1" si="164"/>
        <v>-4.3963423087495068E-2</v>
      </c>
    </row>
    <row r="9674" spans="7:8" x14ac:dyDescent="0.3">
      <c r="G9674" s="35">
        <v>9672</v>
      </c>
      <c r="H9674" s="239">
        <f t="shared" ca="1" si="164"/>
        <v>3.0193551901734174E-3</v>
      </c>
    </row>
    <row r="9675" spans="7:8" x14ac:dyDescent="0.3">
      <c r="G9675" s="35">
        <v>9673</v>
      </c>
      <c r="H9675" s="239">
        <f t="shared" ca="1" si="164"/>
        <v>-4.2367395048346357E-2</v>
      </c>
    </row>
    <row r="9676" spans="7:8" x14ac:dyDescent="0.3">
      <c r="G9676" s="35">
        <v>9674</v>
      </c>
      <c r="H9676" s="239">
        <f t="shared" ca="1" si="164"/>
        <v>-4.3345992070736625E-2</v>
      </c>
    </row>
    <row r="9677" spans="7:8" x14ac:dyDescent="0.3">
      <c r="G9677" s="35">
        <v>9675</v>
      </c>
      <c r="H9677" s="239">
        <f t="shared" ca="1" si="164"/>
        <v>8.5563854681194595E-2</v>
      </c>
    </row>
    <row r="9678" spans="7:8" x14ac:dyDescent="0.3">
      <c r="G9678" s="35">
        <v>9676</v>
      </c>
      <c r="H9678" s="239">
        <f t="shared" ca="1" si="164"/>
        <v>8.2390304397980695E-4</v>
      </c>
    </row>
    <row r="9679" spans="7:8" x14ac:dyDescent="0.3">
      <c r="G9679" s="35">
        <v>9677</v>
      </c>
      <c r="H9679" s="239">
        <f t="shared" ca="1" si="164"/>
        <v>5.6040887271393948E-3</v>
      </c>
    </row>
    <row r="9680" spans="7:8" x14ac:dyDescent="0.3">
      <c r="G9680" s="35">
        <v>9678</v>
      </c>
      <c r="H9680" s="239">
        <f t="shared" ca="1" si="164"/>
        <v>2.7772159601954689E-2</v>
      </c>
    </row>
    <row r="9681" spans="7:8" x14ac:dyDescent="0.3">
      <c r="G9681" s="35">
        <v>9679</v>
      </c>
      <c r="H9681" s="239">
        <f t="shared" ca="1" si="164"/>
        <v>2.0733567650511428E-3</v>
      </c>
    </row>
    <row r="9682" spans="7:8" x14ac:dyDescent="0.3">
      <c r="G9682" s="35">
        <v>9680</v>
      </c>
      <c r="H9682" s="239">
        <f t="shared" ca="1" si="164"/>
        <v>-2.0642369606558048E-2</v>
      </c>
    </row>
    <row r="9683" spans="7:8" x14ac:dyDescent="0.3">
      <c r="G9683" s="35">
        <v>9681</v>
      </c>
      <c r="H9683" s="239">
        <f t="shared" ca="1" si="164"/>
        <v>8.830333180692311E-3</v>
      </c>
    </row>
    <row r="9684" spans="7:8" x14ac:dyDescent="0.3">
      <c r="G9684" s="35">
        <v>9682</v>
      </c>
      <c r="H9684" s="239">
        <f t="shared" ca="1" si="164"/>
        <v>5.9304664193195945E-2</v>
      </c>
    </row>
    <row r="9685" spans="7:8" x14ac:dyDescent="0.3">
      <c r="G9685" s="35">
        <v>9683</v>
      </c>
      <c r="H9685" s="239">
        <f t="shared" ca="1" si="164"/>
        <v>-4.1326729710997739E-2</v>
      </c>
    </row>
    <row r="9686" spans="7:8" x14ac:dyDescent="0.3">
      <c r="G9686" s="35">
        <v>9684</v>
      </c>
      <c r="H9686" s="239">
        <f t="shared" ca="1" si="164"/>
        <v>1.1908825783183044E-2</v>
      </c>
    </row>
    <row r="9687" spans="7:8" x14ac:dyDescent="0.3">
      <c r="G9687" s="35">
        <v>9685</v>
      </c>
      <c r="H9687" s="239">
        <f t="shared" ca="1" si="164"/>
        <v>5.0478260801111806E-2</v>
      </c>
    </row>
    <row r="9688" spans="7:8" x14ac:dyDescent="0.3">
      <c r="G9688" s="35">
        <v>9686</v>
      </c>
      <c r="H9688" s="239">
        <f t="shared" ca="1" si="164"/>
        <v>-1.0099049363995118E-2</v>
      </c>
    </row>
    <row r="9689" spans="7:8" x14ac:dyDescent="0.3">
      <c r="G9689" s="35">
        <v>9687</v>
      </c>
      <c r="H9689" s="239">
        <f t="shared" ca="1" si="164"/>
        <v>-9.8690964127991568E-3</v>
      </c>
    </row>
    <row r="9690" spans="7:8" x14ac:dyDescent="0.3">
      <c r="G9690" s="35">
        <v>9688</v>
      </c>
      <c r="H9690" s="239">
        <f t="shared" ca="1" si="164"/>
        <v>-7.6535647278857935E-2</v>
      </c>
    </row>
    <row r="9691" spans="7:8" x14ac:dyDescent="0.3">
      <c r="G9691" s="35">
        <v>9689</v>
      </c>
      <c r="H9691" s="239">
        <f t="shared" ca="1" si="164"/>
        <v>1.083603980107618E-2</v>
      </c>
    </row>
    <row r="9692" spans="7:8" x14ac:dyDescent="0.3">
      <c r="G9692" s="35">
        <v>9690</v>
      </c>
      <c r="H9692" s="239">
        <f t="shared" ca="1" si="164"/>
        <v>-3.0167569454780625E-2</v>
      </c>
    </row>
    <row r="9693" spans="7:8" x14ac:dyDescent="0.3">
      <c r="G9693" s="35">
        <v>9691</v>
      </c>
      <c r="H9693" s="239">
        <f t="shared" ca="1" si="164"/>
        <v>2.8268067374260554E-2</v>
      </c>
    </row>
    <row r="9694" spans="7:8" x14ac:dyDescent="0.3">
      <c r="G9694" s="35">
        <v>9692</v>
      </c>
      <c r="H9694" s="239">
        <f t="shared" ca="1" si="164"/>
        <v>-1.775840109777048E-3</v>
      </c>
    </row>
    <row r="9695" spans="7:8" x14ac:dyDescent="0.3">
      <c r="G9695" s="35">
        <v>9693</v>
      </c>
      <c r="H9695" s="239">
        <f t="shared" ca="1" si="164"/>
        <v>3.8232923124803815E-2</v>
      </c>
    </row>
    <row r="9696" spans="7:8" x14ac:dyDescent="0.3">
      <c r="G9696" s="35">
        <v>9694</v>
      </c>
      <c r="H9696" s="239">
        <f t="shared" ca="1" si="164"/>
        <v>-4.549667698452893E-3</v>
      </c>
    </row>
    <row r="9697" spans="7:8" x14ac:dyDescent="0.3">
      <c r="G9697" s="35">
        <v>9695</v>
      </c>
      <c r="H9697" s="239">
        <f t="shared" ca="1" si="164"/>
        <v>-1.3130013685174687E-2</v>
      </c>
    </row>
    <row r="9698" spans="7:8" x14ac:dyDescent="0.3">
      <c r="G9698" s="35">
        <v>9696</v>
      </c>
      <c r="H9698" s="239">
        <f t="shared" ca="1" si="164"/>
        <v>7.148462950088791E-3</v>
      </c>
    </row>
    <row r="9699" spans="7:8" x14ac:dyDescent="0.3">
      <c r="G9699" s="35">
        <v>9697</v>
      </c>
      <c r="H9699" s="239">
        <f t="shared" ca="1" si="164"/>
        <v>-4.7289262659359543E-3</v>
      </c>
    </row>
    <row r="9700" spans="7:8" x14ac:dyDescent="0.3">
      <c r="G9700" s="35">
        <v>9698</v>
      </c>
      <c r="H9700" s="239">
        <f t="shared" ca="1" si="164"/>
        <v>2.0341150497502531E-2</v>
      </c>
    </row>
    <row r="9701" spans="7:8" x14ac:dyDescent="0.3">
      <c r="G9701" s="35">
        <v>9699</v>
      </c>
      <c r="H9701" s="239">
        <f t="shared" ca="1" si="164"/>
        <v>5.493444668417994E-2</v>
      </c>
    </row>
    <row r="9702" spans="7:8" x14ac:dyDescent="0.3">
      <c r="G9702" s="35">
        <v>9700</v>
      </c>
      <c r="H9702" s="239">
        <f t="shared" ca="1" si="164"/>
        <v>-3.2803864933009519E-2</v>
      </c>
    </row>
    <row r="9703" spans="7:8" x14ac:dyDescent="0.3">
      <c r="G9703" s="35">
        <v>9701</v>
      </c>
      <c r="H9703" s="239">
        <f t="shared" ca="1" si="164"/>
        <v>-8.1002489270442894E-3</v>
      </c>
    </row>
    <row r="9704" spans="7:8" x14ac:dyDescent="0.3">
      <c r="G9704" s="35">
        <v>9702</v>
      </c>
      <c r="H9704" s="239">
        <f t="shared" ca="1" si="164"/>
        <v>-2.5648860316609392E-3</v>
      </c>
    </row>
    <row r="9705" spans="7:8" x14ac:dyDescent="0.3">
      <c r="G9705" s="35">
        <v>9703</v>
      </c>
      <c r="H9705" s="239">
        <f t="shared" ca="1" si="164"/>
        <v>-2.46266707985986E-2</v>
      </c>
    </row>
    <row r="9706" spans="7:8" x14ac:dyDescent="0.3">
      <c r="G9706" s="35">
        <v>9704</v>
      </c>
      <c r="H9706" s="239">
        <f t="shared" ca="1" si="164"/>
        <v>6.8861843747044543E-2</v>
      </c>
    </row>
    <row r="9707" spans="7:8" x14ac:dyDescent="0.3">
      <c r="G9707" s="35">
        <v>9705</v>
      </c>
      <c r="H9707" s="239">
        <f t="shared" ca="1" si="164"/>
        <v>-5.2073935498001898E-2</v>
      </c>
    </row>
    <row r="9708" spans="7:8" x14ac:dyDescent="0.3">
      <c r="G9708" s="35">
        <v>9706</v>
      </c>
      <c r="H9708" s="239">
        <f t="shared" ca="1" si="164"/>
        <v>-5.5536731663089776E-2</v>
      </c>
    </row>
    <row r="9709" spans="7:8" x14ac:dyDescent="0.3">
      <c r="G9709" s="35">
        <v>9707</v>
      </c>
      <c r="H9709" s="239">
        <f t="shared" ca="1" si="164"/>
        <v>-5.3585975546537039E-2</v>
      </c>
    </row>
    <row r="9710" spans="7:8" x14ac:dyDescent="0.3">
      <c r="G9710" s="35">
        <v>9708</v>
      </c>
      <c r="H9710" s="239">
        <f t="shared" ca="1" si="164"/>
        <v>1.6023621990171287E-2</v>
      </c>
    </row>
    <row r="9711" spans="7:8" x14ac:dyDescent="0.3">
      <c r="G9711" s="35">
        <v>9709</v>
      </c>
      <c r="H9711" s="239">
        <f t="shared" ca="1" si="164"/>
        <v>1.133538506183919E-2</v>
      </c>
    </row>
    <row r="9712" spans="7:8" x14ac:dyDescent="0.3">
      <c r="G9712" s="35">
        <v>9710</v>
      </c>
      <c r="H9712" s="239">
        <f t="shared" ca="1" si="164"/>
        <v>-2.6303737503608413E-3</v>
      </c>
    </row>
    <row r="9713" spans="7:8" x14ac:dyDescent="0.3">
      <c r="G9713" s="35">
        <v>9711</v>
      </c>
      <c r="H9713" s="239">
        <f t="shared" ca="1" si="164"/>
        <v>2.6770198888356179E-2</v>
      </c>
    </row>
    <row r="9714" spans="7:8" x14ac:dyDescent="0.3">
      <c r="G9714" s="35">
        <v>9712</v>
      </c>
      <c r="H9714" s="239">
        <f t="shared" ca="1" si="164"/>
        <v>2.4104453444993817E-2</v>
      </c>
    </row>
    <row r="9715" spans="7:8" x14ac:dyDescent="0.3">
      <c r="G9715" s="35">
        <v>9713</v>
      </c>
      <c r="H9715" s="239">
        <f t="shared" ca="1" si="164"/>
        <v>4.0534624596992627E-2</v>
      </c>
    </row>
    <row r="9716" spans="7:8" x14ac:dyDescent="0.3">
      <c r="G9716" s="35">
        <v>9714</v>
      </c>
      <c r="H9716" s="239">
        <f t="shared" ca="1" si="164"/>
        <v>3.433213524074117E-2</v>
      </c>
    </row>
    <row r="9717" spans="7:8" x14ac:dyDescent="0.3">
      <c r="G9717" s="35">
        <v>9715</v>
      </c>
      <c r="H9717" s="239">
        <f t="shared" ca="1" si="164"/>
        <v>2.666172826898397E-2</v>
      </c>
    </row>
    <row r="9718" spans="7:8" x14ac:dyDescent="0.3">
      <c r="G9718" s="35">
        <v>9716</v>
      </c>
      <c r="H9718" s="239">
        <f t="shared" ca="1" si="164"/>
        <v>4.2137064611590669E-2</v>
      </c>
    </row>
    <row r="9719" spans="7:8" x14ac:dyDescent="0.3">
      <c r="G9719" s="35">
        <v>9717</v>
      </c>
      <c r="H9719" s="239">
        <f t="shared" ca="1" si="164"/>
        <v>2.6354790695755803E-2</v>
      </c>
    </row>
    <row r="9720" spans="7:8" x14ac:dyDescent="0.3">
      <c r="G9720" s="35">
        <v>9718</v>
      </c>
      <c r="H9720" s="239">
        <f t="shared" ca="1" si="164"/>
        <v>-1.571858735359662E-2</v>
      </c>
    </row>
    <row r="9721" spans="7:8" x14ac:dyDescent="0.3">
      <c r="G9721" s="35">
        <v>9719</v>
      </c>
      <c r="H9721" s="239">
        <f t="shared" ca="1" si="164"/>
        <v>1.7039788139051458E-2</v>
      </c>
    </row>
    <row r="9722" spans="7:8" x14ac:dyDescent="0.3">
      <c r="G9722" s="35">
        <v>9720</v>
      </c>
      <c r="H9722" s="239">
        <f t="shared" ca="1" si="164"/>
        <v>-7.1256540578292518E-2</v>
      </c>
    </row>
    <row r="9723" spans="7:8" x14ac:dyDescent="0.3">
      <c r="G9723" s="35">
        <v>9721</v>
      </c>
      <c r="H9723" s="239">
        <f t="shared" ca="1" si="164"/>
        <v>1.5419717828458194E-2</v>
      </c>
    </row>
    <row r="9724" spans="7:8" x14ac:dyDescent="0.3">
      <c r="G9724" s="35">
        <v>9722</v>
      </c>
      <c r="H9724" s="239">
        <f t="shared" ca="1" si="164"/>
        <v>5.2915817473169278E-2</v>
      </c>
    </row>
    <row r="9725" spans="7:8" x14ac:dyDescent="0.3">
      <c r="G9725" s="35">
        <v>9723</v>
      </c>
      <c r="H9725" s="239">
        <f t="shared" ca="1" si="164"/>
        <v>3.9132246700221356E-2</v>
      </c>
    </row>
    <row r="9726" spans="7:8" x14ac:dyDescent="0.3">
      <c r="G9726" s="35">
        <v>9724</v>
      </c>
      <c r="H9726" s="239">
        <f t="shared" ca="1" si="164"/>
        <v>5.2270531476164162E-3</v>
      </c>
    </row>
    <row r="9727" spans="7:8" x14ac:dyDescent="0.3">
      <c r="G9727" s="35">
        <v>9725</v>
      </c>
      <c r="H9727" s="239">
        <f t="shared" ca="1" si="164"/>
        <v>-3.3883941491844004E-2</v>
      </c>
    </row>
    <row r="9728" spans="7:8" x14ac:dyDescent="0.3">
      <c r="G9728" s="35">
        <v>9726</v>
      </c>
      <c r="H9728" s="239">
        <f t="shared" ca="1" si="164"/>
        <v>-3.4019246382765718E-2</v>
      </c>
    </row>
    <row r="9729" spans="7:8" x14ac:dyDescent="0.3">
      <c r="G9729" s="35">
        <v>9727</v>
      </c>
      <c r="H9729" s="239">
        <f t="shared" ca="1" si="164"/>
        <v>-2.5676720858649111E-3</v>
      </c>
    </row>
    <row r="9730" spans="7:8" x14ac:dyDescent="0.3">
      <c r="G9730" s="35">
        <v>9728</v>
      </c>
      <c r="H9730" s="239">
        <f t="shared" ca="1" si="164"/>
        <v>1.1379808443424535E-2</v>
      </c>
    </row>
    <row r="9731" spans="7:8" x14ac:dyDescent="0.3">
      <c r="G9731" s="35">
        <v>9729</v>
      </c>
      <c r="H9731" s="239">
        <f t="shared" ca="1" si="164"/>
        <v>-6.9999378936261014E-2</v>
      </c>
    </row>
    <row r="9732" spans="7:8" x14ac:dyDescent="0.3">
      <c r="G9732" s="35">
        <v>9730</v>
      </c>
      <c r="H9732" s="239">
        <f t="shared" ref="H9732:H9795" ca="1" si="165">_xlfn.NORM.INV(RAND(),N$5,N$6)</f>
        <v>-3.6303198097613542E-3</v>
      </c>
    </row>
    <row r="9733" spans="7:8" x14ac:dyDescent="0.3">
      <c r="G9733" s="35">
        <v>9731</v>
      </c>
      <c r="H9733" s="239">
        <f t="shared" ca="1" si="165"/>
        <v>-3.120447942849772E-2</v>
      </c>
    </row>
    <row r="9734" spans="7:8" x14ac:dyDescent="0.3">
      <c r="G9734" s="35">
        <v>9732</v>
      </c>
      <c r="H9734" s="239">
        <f t="shared" ca="1" si="165"/>
        <v>4.2269863025119116E-3</v>
      </c>
    </row>
    <row r="9735" spans="7:8" x14ac:dyDescent="0.3">
      <c r="G9735" s="35">
        <v>9733</v>
      </c>
      <c r="H9735" s="239">
        <f t="shared" ca="1" si="165"/>
        <v>-6.4670156909772047E-3</v>
      </c>
    </row>
    <row r="9736" spans="7:8" x14ac:dyDescent="0.3">
      <c r="G9736" s="35">
        <v>9734</v>
      </c>
      <c r="H9736" s="239">
        <f t="shared" ca="1" si="165"/>
        <v>-3.0414032026998588E-2</v>
      </c>
    </row>
    <row r="9737" spans="7:8" x14ac:dyDescent="0.3">
      <c r="G9737" s="35">
        <v>9735</v>
      </c>
      <c r="H9737" s="239">
        <f t="shared" ca="1" si="165"/>
        <v>1.1295407687616239E-2</v>
      </c>
    </row>
    <row r="9738" spans="7:8" x14ac:dyDescent="0.3">
      <c r="G9738" s="35">
        <v>9736</v>
      </c>
      <c r="H9738" s="239">
        <f t="shared" ca="1" si="165"/>
        <v>-6.0600585107856854E-2</v>
      </c>
    </row>
    <row r="9739" spans="7:8" x14ac:dyDescent="0.3">
      <c r="G9739" s="35">
        <v>9737</v>
      </c>
      <c r="H9739" s="239">
        <f t="shared" ca="1" si="165"/>
        <v>-3.8519359237083287E-2</v>
      </c>
    </row>
    <row r="9740" spans="7:8" x14ac:dyDescent="0.3">
      <c r="G9740" s="35">
        <v>9738</v>
      </c>
      <c r="H9740" s="239">
        <f t="shared" ca="1" si="165"/>
        <v>-4.4213213891270912E-2</v>
      </c>
    </row>
    <row r="9741" spans="7:8" x14ac:dyDescent="0.3">
      <c r="G9741" s="35">
        <v>9739</v>
      </c>
      <c r="H9741" s="239">
        <f t="shared" ca="1" si="165"/>
        <v>3.9507106294704213E-2</v>
      </c>
    </row>
    <row r="9742" spans="7:8" x14ac:dyDescent="0.3">
      <c r="G9742" s="35">
        <v>9740</v>
      </c>
      <c r="H9742" s="239">
        <f t="shared" ca="1" si="165"/>
        <v>-3.2882065766203818E-2</v>
      </c>
    </row>
    <row r="9743" spans="7:8" x14ac:dyDescent="0.3">
      <c r="G9743" s="35">
        <v>9741</v>
      </c>
      <c r="H9743" s="239">
        <f t="shared" ca="1" si="165"/>
        <v>6.5198372940650312E-2</v>
      </c>
    </row>
    <row r="9744" spans="7:8" x14ac:dyDescent="0.3">
      <c r="G9744" s="35">
        <v>9742</v>
      </c>
      <c r="H9744" s="239">
        <f t="shared" ca="1" si="165"/>
        <v>8.3721961994988825E-2</v>
      </c>
    </row>
    <row r="9745" spans="7:8" x14ac:dyDescent="0.3">
      <c r="G9745" s="35">
        <v>9743</v>
      </c>
      <c r="H9745" s="239">
        <f t="shared" ca="1" si="165"/>
        <v>2.1432651680317421E-2</v>
      </c>
    </row>
    <row r="9746" spans="7:8" x14ac:dyDescent="0.3">
      <c r="G9746" s="35">
        <v>9744</v>
      </c>
      <c r="H9746" s="239">
        <f t="shared" ca="1" si="165"/>
        <v>2.847531965776647E-3</v>
      </c>
    </row>
    <row r="9747" spans="7:8" x14ac:dyDescent="0.3">
      <c r="G9747" s="35">
        <v>9745</v>
      </c>
      <c r="H9747" s="239">
        <f t="shared" ca="1" si="165"/>
        <v>-2.9694656228979224E-2</v>
      </c>
    </row>
    <row r="9748" spans="7:8" x14ac:dyDescent="0.3">
      <c r="G9748" s="35">
        <v>9746</v>
      </c>
      <c r="H9748" s="239">
        <f t="shared" ca="1" si="165"/>
        <v>5.3011525088249668E-2</v>
      </c>
    </row>
    <row r="9749" spans="7:8" x14ac:dyDescent="0.3">
      <c r="G9749" s="35">
        <v>9747</v>
      </c>
      <c r="H9749" s="239">
        <f t="shared" ca="1" si="165"/>
        <v>3.7607405466269783E-2</v>
      </c>
    </row>
    <row r="9750" spans="7:8" x14ac:dyDescent="0.3">
      <c r="G9750" s="35">
        <v>9748</v>
      </c>
      <c r="H9750" s="239">
        <f t="shared" ca="1" si="165"/>
        <v>-1.0549075071222023E-2</v>
      </c>
    </row>
    <row r="9751" spans="7:8" x14ac:dyDescent="0.3">
      <c r="G9751" s="35">
        <v>9749</v>
      </c>
      <c r="H9751" s="239">
        <f t="shared" ca="1" si="165"/>
        <v>7.2463677428107783E-3</v>
      </c>
    </row>
    <row r="9752" spans="7:8" x14ac:dyDescent="0.3">
      <c r="G9752" s="35">
        <v>9750</v>
      </c>
      <c r="H9752" s="239">
        <f t="shared" ca="1" si="165"/>
        <v>4.3142176989381165E-2</v>
      </c>
    </row>
    <row r="9753" spans="7:8" x14ac:dyDescent="0.3">
      <c r="G9753" s="35">
        <v>9751</v>
      </c>
      <c r="H9753" s="239">
        <f t="shared" ca="1" si="165"/>
        <v>-1.4191217129556545E-2</v>
      </c>
    </row>
    <row r="9754" spans="7:8" x14ac:dyDescent="0.3">
      <c r="G9754" s="35">
        <v>9752</v>
      </c>
      <c r="H9754" s="239">
        <f t="shared" ca="1" si="165"/>
        <v>-8.1246345816304941E-6</v>
      </c>
    </row>
    <row r="9755" spans="7:8" x14ac:dyDescent="0.3">
      <c r="G9755" s="35">
        <v>9753</v>
      </c>
      <c r="H9755" s="239">
        <f t="shared" ca="1" si="165"/>
        <v>-3.2521088859615396E-2</v>
      </c>
    </row>
    <row r="9756" spans="7:8" x14ac:dyDescent="0.3">
      <c r="G9756" s="35">
        <v>9754</v>
      </c>
      <c r="H9756" s="239">
        <f t="shared" ca="1" si="165"/>
        <v>-2.9383507336955775E-2</v>
      </c>
    </row>
    <row r="9757" spans="7:8" x14ac:dyDescent="0.3">
      <c r="G9757" s="35">
        <v>9755</v>
      </c>
      <c r="H9757" s="239">
        <f t="shared" ca="1" si="165"/>
        <v>-6.7825212040200755E-2</v>
      </c>
    </row>
    <row r="9758" spans="7:8" x14ac:dyDescent="0.3">
      <c r="G9758" s="35">
        <v>9756</v>
      </c>
      <c r="H9758" s="239">
        <f t="shared" ca="1" si="165"/>
        <v>-7.2213550411217202E-3</v>
      </c>
    </row>
    <row r="9759" spans="7:8" x14ac:dyDescent="0.3">
      <c r="G9759" s="35">
        <v>9757</v>
      </c>
      <c r="H9759" s="239">
        <f t="shared" ca="1" si="165"/>
        <v>3.9767834980973301E-3</v>
      </c>
    </row>
    <row r="9760" spans="7:8" x14ac:dyDescent="0.3">
      <c r="G9760" s="35">
        <v>9758</v>
      </c>
      <c r="H9760" s="239">
        <f t="shared" ca="1" si="165"/>
        <v>-8.3637213881240166E-3</v>
      </c>
    </row>
    <row r="9761" spans="7:8" x14ac:dyDescent="0.3">
      <c r="G9761" s="35">
        <v>9759</v>
      </c>
      <c r="H9761" s="239">
        <f t="shared" ca="1" si="165"/>
        <v>2.057982598795818E-2</v>
      </c>
    </row>
    <row r="9762" spans="7:8" x14ac:dyDescent="0.3">
      <c r="G9762" s="35">
        <v>9760</v>
      </c>
      <c r="H9762" s="239">
        <f t="shared" ca="1" si="165"/>
        <v>-3.1945839959270611E-2</v>
      </c>
    </row>
    <row r="9763" spans="7:8" x14ac:dyDescent="0.3">
      <c r="G9763" s="35">
        <v>9761</v>
      </c>
      <c r="H9763" s="239">
        <f t="shared" ca="1" si="165"/>
        <v>2.7547805520884046E-2</v>
      </c>
    </row>
    <row r="9764" spans="7:8" x14ac:dyDescent="0.3">
      <c r="G9764" s="35">
        <v>9762</v>
      </c>
      <c r="H9764" s="239">
        <f t="shared" ca="1" si="165"/>
        <v>2.7509139156087375E-3</v>
      </c>
    </row>
    <row r="9765" spans="7:8" x14ac:dyDescent="0.3">
      <c r="G9765" s="35">
        <v>9763</v>
      </c>
      <c r="H9765" s="239">
        <f t="shared" ca="1" si="165"/>
        <v>3.4617076125152815E-2</v>
      </c>
    </row>
    <row r="9766" spans="7:8" x14ac:dyDescent="0.3">
      <c r="G9766" s="35">
        <v>9764</v>
      </c>
      <c r="H9766" s="239">
        <f t="shared" ca="1" si="165"/>
        <v>-7.8281300187903677E-2</v>
      </c>
    </row>
    <row r="9767" spans="7:8" x14ac:dyDescent="0.3">
      <c r="G9767" s="35">
        <v>9765</v>
      </c>
      <c r="H9767" s="239">
        <f t="shared" ca="1" si="165"/>
        <v>-1.9657969078451326E-2</v>
      </c>
    </row>
    <row r="9768" spans="7:8" x14ac:dyDescent="0.3">
      <c r="G9768" s="35">
        <v>9766</v>
      </c>
      <c r="H9768" s="239">
        <f t="shared" ca="1" si="165"/>
        <v>-1.5836589713806172E-2</v>
      </c>
    </row>
    <row r="9769" spans="7:8" x14ac:dyDescent="0.3">
      <c r="G9769" s="35">
        <v>9767</v>
      </c>
      <c r="H9769" s="239">
        <f t="shared" ca="1" si="165"/>
        <v>6.2596240717160438E-3</v>
      </c>
    </row>
    <row r="9770" spans="7:8" x14ac:dyDescent="0.3">
      <c r="G9770" s="35">
        <v>9768</v>
      </c>
      <c r="H9770" s="239">
        <f t="shared" ca="1" si="165"/>
        <v>-2.081681359801967E-3</v>
      </c>
    </row>
    <row r="9771" spans="7:8" x14ac:dyDescent="0.3">
      <c r="G9771" s="35">
        <v>9769</v>
      </c>
      <c r="H9771" s="239">
        <f t="shared" ca="1" si="165"/>
        <v>3.1476080792362235E-2</v>
      </c>
    </row>
    <row r="9772" spans="7:8" x14ac:dyDescent="0.3">
      <c r="G9772" s="35">
        <v>9770</v>
      </c>
      <c r="H9772" s="239">
        <f t="shared" ca="1" si="165"/>
        <v>1.5807964272492097E-3</v>
      </c>
    </row>
    <row r="9773" spans="7:8" x14ac:dyDescent="0.3">
      <c r="G9773" s="35">
        <v>9771</v>
      </c>
      <c r="H9773" s="239">
        <f t="shared" ca="1" si="165"/>
        <v>1.5500213881237321E-2</v>
      </c>
    </row>
    <row r="9774" spans="7:8" x14ac:dyDescent="0.3">
      <c r="G9774" s="35">
        <v>9772</v>
      </c>
      <c r="H9774" s="239">
        <f t="shared" ca="1" si="165"/>
        <v>-1.6588838605234853E-2</v>
      </c>
    </row>
    <row r="9775" spans="7:8" x14ac:dyDescent="0.3">
      <c r="G9775" s="35">
        <v>9773</v>
      </c>
      <c r="H9775" s="239">
        <f t="shared" ca="1" si="165"/>
        <v>2.4225327195100742E-2</v>
      </c>
    </row>
    <row r="9776" spans="7:8" x14ac:dyDescent="0.3">
      <c r="G9776" s="35">
        <v>9774</v>
      </c>
      <c r="H9776" s="239">
        <f t="shared" ca="1" si="165"/>
        <v>6.8588449386395411E-2</v>
      </c>
    </row>
    <row r="9777" spans="7:8" x14ac:dyDescent="0.3">
      <c r="G9777" s="35">
        <v>9775</v>
      </c>
      <c r="H9777" s="239">
        <f t="shared" ca="1" si="165"/>
        <v>-3.1088468559294462E-2</v>
      </c>
    </row>
    <row r="9778" spans="7:8" x14ac:dyDescent="0.3">
      <c r="G9778" s="35">
        <v>9776</v>
      </c>
      <c r="H9778" s="239">
        <f t="shared" ca="1" si="165"/>
        <v>4.1412083706065465E-4</v>
      </c>
    </row>
    <row r="9779" spans="7:8" x14ac:dyDescent="0.3">
      <c r="G9779" s="35">
        <v>9777</v>
      </c>
      <c r="H9779" s="239">
        <f t="shared" ca="1" si="165"/>
        <v>-1.157313513294371E-2</v>
      </c>
    </row>
    <row r="9780" spans="7:8" x14ac:dyDescent="0.3">
      <c r="G9780" s="35">
        <v>9778</v>
      </c>
      <c r="H9780" s="239">
        <f t="shared" ca="1" si="165"/>
        <v>8.456992672426002E-3</v>
      </c>
    </row>
    <row r="9781" spans="7:8" x14ac:dyDescent="0.3">
      <c r="G9781" s="35">
        <v>9779</v>
      </c>
      <c r="H9781" s="239">
        <f t="shared" ca="1" si="165"/>
        <v>-3.4196940653400704E-2</v>
      </c>
    </row>
    <row r="9782" spans="7:8" x14ac:dyDescent="0.3">
      <c r="G9782" s="35">
        <v>9780</v>
      </c>
      <c r="H9782" s="239">
        <f t="shared" ca="1" si="165"/>
        <v>-4.483366772824916E-3</v>
      </c>
    </row>
    <row r="9783" spans="7:8" x14ac:dyDescent="0.3">
      <c r="G9783" s="35">
        <v>9781</v>
      </c>
      <c r="H9783" s="239">
        <f t="shared" ca="1" si="165"/>
        <v>2.2466760961337789E-2</v>
      </c>
    </row>
    <row r="9784" spans="7:8" x14ac:dyDescent="0.3">
      <c r="G9784" s="35">
        <v>9782</v>
      </c>
      <c r="H9784" s="239">
        <f t="shared" ca="1" si="165"/>
        <v>4.1387875347378617E-2</v>
      </c>
    </row>
    <row r="9785" spans="7:8" x14ac:dyDescent="0.3">
      <c r="G9785" s="35">
        <v>9783</v>
      </c>
      <c r="H9785" s="239">
        <f t="shared" ca="1" si="165"/>
        <v>-7.1866821717097339E-3</v>
      </c>
    </row>
    <row r="9786" spans="7:8" x14ac:dyDescent="0.3">
      <c r="G9786" s="35">
        <v>9784</v>
      </c>
      <c r="H9786" s="239">
        <f t="shared" ca="1" si="165"/>
        <v>2.4662643846804694E-2</v>
      </c>
    </row>
    <row r="9787" spans="7:8" x14ac:dyDescent="0.3">
      <c r="G9787" s="35">
        <v>9785</v>
      </c>
      <c r="H9787" s="239">
        <f t="shared" ca="1" si="165"/>
        <v>-1.1493590462379024E-3</v>
      </c>
    </row>
    <row r="9788" spans="7:8" x14ac:dyDescent="0.3">
      <c r="G9788" s="35">
        <v>9786</v>
      </c>
      <c r="H9788" s="239">
        <f t="shared" ca="1" si="165"/>
        <v>-5.0131105226804201E-3</v>
      </c>
    </row>
    <row r="9789" spans="7:8" x14ac:dyDescent="0.3">
      <c r="G9789" s="35">
        <v>9787</v>
      </c>
      <c r="H9789" s="239">
        <f t="shared" ca="1" si="165"/>
        <v>1.6778457509384646E-2</v>
      </c>
    </row>
    <row r="9790" spans="7:8" x14ac:dyDescent="0.3">
      <c r="G9790" s="35">
        <v>9788</v>
      </c>
      <c r="H9790" s="239">
        <f t="shared" ca="1" si="165"/>
        <v>-3.4356158227538576E-3</v>
      </c>
    </row>
    <row r="9791" spans="7:8" x14ac:dyDescent="0.3">
      <c r="G9791" s="35">
        <v>9789</v>
      </c>
      <c r="H9791" s="239">
        <f t="shared" ca="1" si="165"/>
        <v>-6.0743574887893267E-2</v>
      </c>
    </row>
    <row r="9792" spans="7:8" x14ac:dyDescent="0.3">
      <c r="G9792" s="35">
        <v>9790</v>
      </c>
      <c r="H9792" s="239">
        <f t="shared" ca="1" si="165"/>
        <v>1.9773339817354092E-2</v>
      </c>
    </row>
    <row r="9793" spans="7:8" x14ac:dyDescent="0.3">
      <c r="G9793" s="35">
        <v>9791</v>
      </c>
      <c r="H9793" s="239">
        <f t="shared" ca="1" si="165"/>
        <v>-3.3038443678128256E-2</v>
      </c>
    </row>
    <row r="9794" spans="7:8" x14ac:dyDescent="0.3">
      <c r="G9794" s="35">
        <v>9792</v>
      </c>
      <c r="H9794" s="239">
        <f t="shared" ca="1" si="165"/>
        <v>-2.3151725330472019E-2</v>
      </c>
    </row>
    <row r="9795" spans="7:8" x14ac:dyDescent="0.3">
      <c r="G9795" s="35">
        <v>9793</v>
      </c>
      <c r="H9795" s="239">
        <f t="shared" ca="1" si="165"/>
        <v>-1.353115296023058E-2</v>
      </c>
    </row>
    <row r="9796" spans="7:8" x14ac:dyDescent="0.3">
      <c r="G9796" s="35">
        <v>9794</v>
      </c>
      <c r="H9796" s="239">
        <f t="shared" ref="H9796:H9859" ca="1" si="166">_xlfn.NORM.INV(RAND(),N$5,N$6)</f>
        <v>5.017206161378493E-2</v>
      </c>
    </row>
    <row r="9797" spans="7:8" x14ac:dyDescent="0.3">
      <c r="G9797" s="35">
        <v>9795</v>
      </c>
      <c r="H9797" s="239">
        <f t="shared" ca="1" si="166"/>
        <v>2.1813172710292372E-2</v>
      </c>
    </row>
    <row r="9798" spans="7:8" x14ac:dyDescent="0.3">
      <c r="G9798" s="35">
        <v>9796</v>
      </c>
      <c r="H9798" s="239">
        <f t="shared" ca="1" si="166"/>
        <v>1.224485631499787E-2</v>
      </c>
    </row>
    <row r="9799" spans="7:8" x14ac:dyDescent="0.3">
      <c r="G9799" s="35">
        <v>9797</v>
      </c>
      <c r="H9799" s="239">
        <f t="shared" ca="1" si="166"/>
        <v>-4.2545011643348424E-2</v>
      </c>
    </row>
    <row r="9800" spans="7:8" x14ac:dyDescent="0.3">
      <c r="G9800" s="35">
        <v>9798</v>
      </c>
      <c r="H9800" s="239">
        <f t="shared" ca="1" si="166"/>
        <v>4.0158177794232787E-2</v>
      </c>
    </row>
    <row r="9801" spans="7:8" x14ac:dyDescent="0.3">
      <c r="G9801" s="35">
        <v>9799</v>
      </c>
      <c r="H9801" s="239">
        <f t="shared" ca="1" si="166"/>
        <v>-1.1515979580420908E-3</v>
      </c>
    </row>
    <row r="9802" spans="7:8" x14ac:dyDescent="0.3">
      <c r="G9802" s="35">
        <v>9800</v>
      </c>
      <c r="H9802" s="239">
        <f t="shared" ca="1" si="166"/>
        <v>-2.0948868056034409E-2</v>
      </c>
    </row>
    <row r="9803" spans="7:8" x14ac:dyDescent="0.3">
      <c r="G9803" s="35">
        <v>9801</v>
      </c>
      <c r="H9803" s="239">
        <f t="shared" ca="1" si="166"/>
        <v>-5.3482844995826624E-2</v>
      </c>
    </row>
    <row r="9804" spans="7:8" x14ac:dyDescent="0.3">
      <c r="G9804" s="35">
        <v>9802</v>
      </c>
      <c r="H9804" s="239">
        <f t="shared" ca="1" si="166"/>
        <v>-3.7070472933027017E-2</v>
      </c>
    </row>
    <row r="9805" spans="7:8" x14ac:dyDescent="0.3">
      <c r="G9805" s="35">
        <v>9803</v>
      </c>
      <c r="H9805" s="239">
        <f t="shared" ca="1" si="166"/>
        <v>2.6008571123620474E-3</v>
      </c>
    </row>
    <row r="9806" spans="7:8" x14ac:dyDescent="0.3">
      <c r="G9806" s="35">
        <v>9804</v>
      </c>
      <c r="H9806" s="239">
        <f t="shared" ca="1" si="166"/>
        <v>-6.4107572291286549E-3</v>
      </c>
    </row>
    <row r="9807" spans="7:8" x14ac:dyDescent="0.3">
      <c r="G9807" s="35">
        <v>9805</v>
      </c>
      <c r="H9807" s="239">
        <f t="shared" ca="1" si="166"/>
        <v>3.4536040198468905E-2</v>
      </c>
    </row>
    <row r="9808" spans="7:8" x14ac:dyDescent="0.3">
      <c r="G9808" s="35">
        <v>9806</v>
      </c>
      <c r="H9808" s="239">
        <f t="shared" ca="1" si="166"/>
        <v>-3.3048600244845801E-2</v>
      </c>
    </row>
    <row r="9809" spans="7:8" x14ac:dyDescent="0.3">
      <c r="G9809" s="35">
        <v>9807</v>
      </c>
      <c r="H9809" s="239">
        <f t="shared" ca="1" si="166"/>
        <v>9.1846540098966881E-3</v>
      </c>
    </row>
    <row r="9810" spans="7:8" x14ac:dyDescent="0.3">
      <c r="G9810" s="35">
        <v>9808</v>
      </c>
      <c r="H9810" s="239">
        <f t="shared" ca="1" si="166"/>
        <v>1.3585838225160416E-4</v>
      </c>
    </row>
    <row r="9811" spans="7:8" x14ac:dyDescent="0.3">
      <c r="G9811" s="35">
        <v>9809</v>
      </c>
      <c r="H9811" s="239">
        <f t="shared" ca="1" si="166"/>
        <v>-1.4543008982556414E-2</v>
      </c>
    </row>
    <row r="9812" spans="7:8" x14ac:dyDescent="0.3">
      <c r="G9812" s="35">
        <v>9810</v>
      </c>
      <c r="H9812" s="239">
        <f t="shared" ca="1" si="166"/>
        <v>-4.5085054766071109E-2</v>
      </c>
    </row>
    <row r="9813" spans="7:8" x14ac:dyDescent="0.3">
      <c r="G9813" s="35">
        <v>9811</v>
      </c>
      <c r="H9813" s="239">
        <f t="shared" ca="1" si="166"/>
        <v>3.8047227677039129E-2</v>
      </c>
    </row>
    <row r="9814" spans="7:8" x14ac:dyDescent="0.3">
      <c r="G9814" s="35">
        <v>9812</v>
      </c>
      <c r="H9814" s="239">
        <f t="shared" ca="1" si="166"/>
        <v>5.5066667581887267E-2</v>
      </c>
    </row>
    <row r="9815" spans="7:8" x14ac:dyDescent="0.3">
      <c r="G9815" s="35">
        <v>9813</v>
      </c>
      <c r="H9815" s="239">
        <f t="shared" ca="1" si="166"/>
        <v>-5.3197726587149462E-2</v>
      </c>
    </row>
    <row r="9816" spans="7:8" x14ac:dyDescent="0.3">
      <c r="G9816" s="35">
        <v>9814</v>
      </c>
      <c r="H9816" s="239">
        <f t="shared" ca="1" si="166"/>
        <v>2.1561340739965341E-2</v>
      </c>
    </row>
    <row r="9817" spans="7:8" x14ac:dyDescent="0.3">
      <c r="G9817" s="35">
        <v>9815</v>
      </c>
      <c r="H9817" s="239">
        <f t="shared" ca="1" si="166"/>
        <v>-4.4049580265244056E-5</v>
      </c>
    </row>
    <row r="9818" spans="7:8" x14ac:dyDescent="0.3">
      <c r="G9818" s="35">
        <v>9816</v>
      </c>
      <c r="H9818" s="239">
        <f t="shared" ca="1" si="166"/>
        <v>-8.0429420996646586E-2</v>
      </c>
    </row>
    <row r="9819" spans="7:8" x14ac:dyDescent="0.3">
      <c r="G9819" s="35">
        <v>9817</v>
      </c>
      <c r="H9819" s="239">
        <f t="shared" ca="1" si="166"/>
        <v>1.8943404057089296E-3</v>
      </c>
    </row>
    <row r="9820" spans="7:8" x14ac:dyDescent="0.3">
      <c r="G9820" s="35">
        <v>9818</v>
      </c>
      <c r="H9820" s="239">
        <f t="shared" ca="1" si="166"/>
        <v>-2.8920213949688231E-3</v>
      </c>
    </row>
    <row r="9821" spans="7:8" x14ac:dyDescent="0.3">
      <c r="G9821" s="35">
        <v>9819</v>
      </c>
      <c r="H9821" s="239">
        <f t="shared" ca="1" si="166"/>
        <v>-2.6054532871777347E-2</v>
      </c>
    </row>
    <row r="9822" spans="7:8" x14ac:dyDescent="0.3">
      <c r="G9822" s="35">
        <v>9820</v>
      </c>
      <c r="H9822" s="239">
        <f t="shared" ca="1" si="166"/>
        <v>-5.6882566458758922E-2</v>
      </c>
    </row>
    <row r="9823" spans="7:8" x14ac:dyDescent="0.3">
      <c r="G9823" s="35">
        <v>9821</v>
      </c>
      <c r="H9823" s="239">
        <f t="shared" ca="1" si="166"/>
        <v>1.3243857701847127E-2</v>
      </c>
    </row>
    <row r="9824" spans="7:8" x14ac:dyDescent="0.3">
      <c r="G9824" s="35">
        <v>9822</v>
      </c>
      <c r="H9824" s="239">
        <f t="shared" ca="1" si="166"/>
        <v>3.4643847434019714E-2</v>
      </c>
    </row>
    <row r="9825" spans="7:8" x14ac:dyDescent="0.3">
      <c r="G9825" s="35">
        <v>9823</v>
      </c>
      <c r="H9825" s="239">
        <f t="shared" ca="1" si="166"/>
        <v>-8.0023964030098943E-4</v>
      </c>
    </row>
    <row r="9826" spans="7:8" x14ac:dyDescent="0.3">
      <c r="G9826" s="35">
        <v>9824</v>
      </c>
      <c r="H9826" s="239">
        <f t="shared" ca="1" si="166"/>
        <v>2.8699136016783051E-2</v>
      </c>
    </row>
    <row r="9827" spans="7:8" x14ac:dyDescent="0.3">
      <c r="G9827" s="35">
        <v>9825</v>
      </c>
      <c r="H9827" s="239">
        <f t="shared" ca="1" si="166"/>
        <v>-4.5760144713282942E-2</v>
      </c>
    </row>
    <row r="9828" spans="7:8" x14ac:dyDescent="0.3">
      <c r="G9828" s="35">
        <v>9826</v>
      </c>
      <c r="H9828" s="239">
        <f t="shared" ca="1" si="166"/>
        <v>-6.7902750071111885E-3</v>
      </c>
    </row>
    <row r="9829" spans="7:8" x14ac:dyDescent="0.3">
      <c r="G9829" s="35">
        <v>9827</v>
      </c>
      <c r="H9829" s="239">
        <f t="shared" ca="1" si="166"/>
        <v>2.7863070761053925E-2</v>
      </c>
    </row>
    <row r="9830" spans="7:8" x14ac:dyDescent="0.3">
      <c r="G9830" s="35">
        <v>9828</v>
      </c>
      <c r="H9830" s="239">
        <f t="shared" ca="1" si="166"/>
        <v>7.6278299550242651E-2</v>
      </c>
    </row>
    <row r="9831" spans="7:8" x14ac:dyDescent="0.3">
      <c r="G9831" s="35">
        <v>9829</v>
      </c>
      <c r="H9831" s="239">
        <f t="shared" ca="1" si="166"/>
        <v>-1.8753736256221982E-3</v>
      </c>
    </row>
    <row r="9832" spans="7:8" x14ac:dyDescent="0.3">
      <c r="G9832" s="35">
        <v>9830</v>
      </c>
      <c r="H9832" s="239">
        <f t="shared" ca="1" si="166"/>
        <v>-2.1321851560768951E-2</v>
      </c>
    </row>
    <row r="9833" spans="7:8" x14ac:dyDescent="0.3">
      <c r="G9833" s="35">
        <v>9831</v>
      </c>
      <c r="H9833" s="239">
        <f t="shared" ca="1" si="166"/>
        <v>9.5138669210808657E-2</v>
      </c>
    </row>
    <row r="9834" spans="7:8" x14ac:dyDescent="0.3">
      <c r="G9834" s="35">
        <v>9832</v>
      </c>
      <c r="H9834" s="239">
        <f t="shared" ca="1" si="166"/>
        <v>-7.6485374524935604E-2</v>
      </c>
    </row>
    <row r="9835" spans="7:8" x14ac:dyDescent="0.3">
      <c r="G9835" s="35">
        <v>9833</v>
      </c>
      <c r="H9835" s="239">
        <f t="shared" ca="1" si="166"/>
        <v>4.0492417699533753E-2</v>
      </c>
    </row>
    <row r="9836" spans="7:8" x14ac:dyDescent="0.3">
      <c r="G9836" s="35">
        <v>9834</v>
      </c>
      <c r="H9836" s="239">
        <f t="shared" ca="1" si="166"/>
        <v>-6.1071537799803942E-3</v>
      </c>
    </row>
    <row r="9837" spans="7:8" x14ac:dyDescent="0.3">
      <c r="G9837" s="35">
        <v>9835</v>
      </c>
      <c r="H9837" s="239">
        <f t="shared" ca="1" si="166"/>
        <v>-1.6402781631515703E-2</v>
      </c>
    </row>
    <row r="9838" spans="7:8" x14ac:dyDescent="0.3">
      <c r="G9838" s="35">
        <v>9836</v>
      </c>
      <c r="H9838" s="239">
        <f t="shared" ca="1" si="166"/>
        <v>2.489978866957206E-2</v>
      </c>
    </row>
    <row r="9839" spans="7:8" x14ac:dyDescent="0.3">
      <c r="G9839" s="35">
        <v>9837</v>
      </c>
      <c r="H9839" s="239">
        <f t="shared" ca="1" si="166"/>
        <v>1.750308480717375E-2</v>
      </c>
    </row>
    <row r="9840" spans="7:8" x14ac:dyDescent="0.3">
      <c r="G9840" s="35">
        <v>9838</v>
      </c>
      <c r="H9840" s="239">
        <f t="shared" ca="1" si="166"/>
        <v>-4.4696140732819675E-2</v>
      </c>
    </row>
    <row r="9841" spans="7:8" x14ac:dyDescent="0.3">
      <c r="G9841" s="35">
        <v>9839</v>
      </c>
      <c r="H9841" s="239">
        <f t="shared" ca="1" si="166"/>
        <v>-4.3369189263796591E-3</v>
      </c>
    </row>
    <row r="9842" spans="7:8" x14ac:dyDescent="0.3">
      <c r="G9842" s="35">
        <v>9840</v>
      </c>
      <c r="H9842" s="239">
        <f t="shared" ca="1" si="166"/>
        <v>-5.8223014016982037E-2</v>
      </c>
    </row>
    <row r="9843" spans="7:8" x14ac:dyDescent="0.3">
      <c r="G9843" s="35">
        <v>9841</v>
      </c>
      <c r="H9843" s="239">
        <f t="shared" ca="1" si="166"/>
        <v>-1.0504279288596517E-2</v>
      </c>
    </row>
    <row r="9844" spans="7:8" x14ac:dyDescent="0.3">
      <c r="G9844" s="35">
        <v>9842</v>
      </c>
      <c r="H9844" s="239">
        <f t="shared" ca="1" si="166"/>
        <v>-1.3578991032783252E-4</v>
      </c>
    </row>
    <row r="9845" spans="7:8" x14ac:dyDescent="0.3">
      <c r="G9845" s="35">
        <v>9843</v>
      </c>
      <c r="H9845" s="239">
        <f t="shared" ca="1" si="166"/>
        <v>1.7512265969661798E-2</v>
      </c>
    </row>
    <row r="9846" spans="7:8" x14ac:dyDescent="0.3">
      <c r="G9846" s="35">
        <v>9844</v>
      </c>
      <c r="H9846" s="239">
        <f t="shared" ca="1" si="166"/>
        <v>6.6209422260770368E-3</v>
      </c>
    </row>
    <row r="9847" spans="7:8" x14ac:dyDescent="0.3">
      <c r="G9847" s="35">
        <v>9845</v>
      </c>
      <c r="H9847" s="239">
        <f t="shared" ca="1" si="166"/>
        <v>-2.6607932066933532E-2</v>
      </c>
    </row>
    <row r="9848" spans="7:8" x14ac:dyDescent="0.3">
      <c r="G9848" s="35">
        <v>9846</v>
      </c>
      <c r="H9848" s="239">
        <f t="shared" ca="1" si="166"/>
        <v>-2.5514909415878105E-2</v>
      </c>
    </row>
    <row r="9849" spans="7:8" x14ac:dyDescent="0.3">
      <c r="G9849" s="35">
        <v>9847</v>
      </c>
      <c r="H9849" s="239">
        <f t="shared" ca="1" si="166"/>
        <v>-1.7604926899272472E-2</v>
      </c>
    </row>
    <row r="9850" spans="7:8" x14ac:dyDescent="0.3">
      <c r="G9850" s="35">
        <v>9848</v>
      </c>
      <c r="H9850" s="239">
        <f t="shared" ca="1" si="166"/>
        <v>1.9318973059527556E-2</v>
      </c>
    </row>
    <row r="9851" spans="7:8" x14ac:dyDescent="0.3">
      <c r="G9851" s="35">
        <v>9849</v>
      </c>
      <c r="H9851" s="239">
        <f t="shared" ca="1" si="166"/>
        <v>9.3771024876593868E-3</v>
      </c>
    </row>
    <row r="9852" spans="7:8" x14ac:dyDescent="0.3">
      <c r="G9852" s="35">
        <v>9850</v>
      </c>
      <c r="H9852" s="239">
        <f t="shared" ca="1" si="166"/>
        <v>-3.3091681606886719E-2</v>
      </c>
    </row>
    <row r="9853" spans="7:8" x14ac:dyDescent="0.3">
      <c r="G9853" s="35">
        <v>9851</v>
      </c>
      <c r="H9853" s="239">
        <f t="shared" ca="1" si="166"/>
        <v>1.7494194373565381E-2</v>
      </c>
    </row>
    <row r="9854" spans="7:8" x14ac:dyDescent="0.3">
      <c r="G9854" s="35">
        <v>9852</v>
      </c>
      <c r="H9854" s="239">
        <f t="shared" ca="1" si="166"/>
        <v>1.9162716763752429E-2</v>
      </c>
    </row>
    <row r="9855" spans="7:8" x14ac:dyDescent="0.3">
      <c r="G9855" s="35">
        <v>9853</v>
      </c>
      <c r="H9855" s="239">
        <f t="shared" ca="1" si="166"/>
        <v>-3.4858769896637266E-4</v>
      </c>
    </row>
    <row r="9856" spans="7:8" x14ac:dyDescent="0.3">
      <c r="G9856" s="35">
        <v>9854</v>
      </c>
      <c r="H9856" s="239">
        <f t="shared" ca="1" si="166"/>
        <v>3.2669509891794409E-2</v>
      </c>
    </row>
    <row r="9857" spans="7:8" x14ac:dyDescent="0.3">
      <c r="G9857" s="35">
        <v>9855</v>
      </c>
      <c r="H9857" s="239">
        <f t="shared" ca="1" si="166"/>
        <v>-5.6849672246486356E-3</v>
      </c>
    </row>
    <row r="9858" spans="7:8" x14ac:dyDescent="0.3">
      <c r="G9858" s="35">
        <v>9856</v>
      </c>
      <c r="H9858" s="239">
        <f t="shared" ca="1" si="166"/>
        <v>1.2750014640770992E-2</v>
      </c>
    </row>
    <row r="9859" spans="7:8" x14ac:dyDescent="0.3">
      <c r="G9859" s="35">
        <v>9857</v>
      </c>
      <c r="H9859" s="239">
        <f t="shared" ca="1" si="166"/>
        <v>7.1528944318813466E-3</v>
      </c>
    </row>
    <row r="9860" spans="7:8" x14ac:dyDescent="0.3">
      <c r="G9860" s="35">
        <v>9858</v>
      </c>
      <c r="H9860" s="239">
        <f t="shared" ref="H9860:H9923" ca="1" si="167">_xlfn.NORM.INV(RAND(),N$5,N$6)</f>
        <v>3.4072595896251917E-2</v>
      </c>
    </row>
    <row r="9861" spans="7:8" x14ac:dyDescent="0.3">
      <c r="G9861" s="35">
        <v>9859</v>
      </c>
      <c r="H9861" s="239">
        <f t="shared" ca="1" si="167"/>
        <v>1.5267034338943209E-2</v>
      </c>
    </row>
    <row r="9862" spans="7:8" x14ac:dyDescent="0.3">
      <c r="G9862" s="35">
        <v>9860</v>
      </c>
      <c r="H9862" s="239">
        <f t="shared" ca="1" si="167"/>
        <v>5.0206678968773844E-2</v>
      </c>
    </row>
    <row r="9863" spans="7:8" x14ac:dyDescent="0.3">
      <c r="G9863" s="35">
        <v>9861</v>
      </c>
      <c r="H9863" s="239">
        <f t="shared" ca="1" si="167"/>
        <v>-5.6060116434894794E-2</v>
      </c>
    </row>
    <row r="9864" spans="7:8" x14ac:dyDescent="0.3">
      <c r="G9864" s="35">
        <v>9862</v>
      </c>
      <c r="H9864" s="239">
        <f t="shared" ca="1" si="167"/>
        <v>1.709486007807139E-2</v>
      </c>
    </row>
    <row r="9865" spans="7:8" x14ac:dyDescent="0.3">
      <c r="G9865" s="35">
        <v>9863</v>
      </c>
      <c r="H9865" s="239">
        <f t="shared" ca="1" si="167"/>
        <v>4.7450735040579037E-3</v>
      </c>
    </row>
    <row r="9866" spans="7:8" x14ac:dyDescent="0.3">
      <c r="G9866" s="35">
        <v>9864</v>
      </c>
      <c r="H9866" s="239">
        <f t="shared" ca="1" si="167"/>
        <v>5.5400540050364253E-2</v>
      </c>
    </row>
    <row r="9867" spans="7:8" x14ac:dyDescent="0.3">
      <c r="G9867" s="35">
        <v>9865</v>
      </c>
      <c r="H9867" s="239">
        <f t="shared" ca="1" si="167"/>
        <v>1.5616102093591946E-2</v>
      </c>
    </row>
    <row r="9868" spans="7:8" x14ac:dyDescent="0.3">
      <c r="G9868" s="35">
        <v>9866</v>
      </c>
      <c r="H9868" s="239">
        <f t="shared" ca="1" si="167"/>
        <v>3.1686021350648227E-2</v>
      </c>
    </row>
    <row r="9869" spans="7:8" x14ac:dyDescent="0.3">
      <c r="G9869" s="35">
        <v>9867</v>
      </c>
      <c r="H9869" s="239">
        <f t="shared" ca="1" si="167"/>
        <v>-7.5803214379913707E-3</v>
      </c>
    </row>
    <row r="9870" spans="7:8" x14ac:dyDescent="0.3">
      <c r="G9870" s="35">
        <v>9868</v>
      </c>
      <c r="H9870" s="239">
        <f t="shared" ca="1" si="167"/>
        <v>-4.3048698187223809E-2</v>
      </c>
    </row>
    <row r="9871" spans="7:8" x14ac:dyDescent="0.3">
      <c r="G9871" s="35">
        <v>9869</v>
      </c>
      <c r="H9871" s="239">
        <f t="shared" ca="1" si="167"/>
        <v>-5.4496969310424406E-3</v>
      </c>
    </row>
    <row r="9872" spans="7:8" x14ac:dyDescent="0.3">
      <c r="G9872" s="35">
        <v>9870</v>
      </c>
      <c r="H9872" s="239">
        <f t="shared" ca="1" si="167"/>
        <v>-5.0767160224354582E-2</v>
      </c>
    </row>
    <row r="9873" spans="7:8" x14ac:dyDescent="0.3">
      <c r="G9873" s="35">
        <v>9871</v>
      </c>
      <c r="H9873" s="239">
        <f t="shared" ca="1" si="167"/>
        <v>2.1361520996583314E-2</v>
      </c>
    </row>
    <row r="9874" spans="7:8" x14ac:dyDescent="0.3">
      <c r="G9874" s="35">
        <v>9872</v>
      </c>
      <c r="H9874" s="239">
        <f t="shared" ca="1" si="167"/>
        <v>2.5315466128176058E-2</v>
      </c>
    </row>
    <row r="9875" spans="7:8" x14ac:dyDescent="0.3">
      <c r="G9875" s="35">
        <v>9873</v>
      </c>
      <c r="H9875" s="239">
        <f t="shared" ca="1" si="167"/>
        <v>1.5709125885560834E-2</v>
      </c>
    </row>
    <row r="9876" spans="7:8" x14ac:dyDescent="0.3">
      <c r="G9876" s="35">
        <v>9874</v>
      </c>
      <c r="H9876" s="239">
        <f t="shared" ca="1" si="167"/>
        <v>2.5031825504231442E-3</v>
      </c>
    </row>
    <row r="9877" spans="7:8" x14ac:dyDescent="0.3">
      <c r="G9877" s="35">
        <v>9875</v>
      </c>
      <c r="H9877" s="239">
        <f t="shared" ca="1" si="167"/>
        <v>4.3096882894174654E-2</v>
      </c>
    </row>
    <row r="9878" spans="7:8" x14ac:dyDescent="0.3">
      <c r="G9878" s="35">
        <v>9876</v>
      </c>
      <c r="H9878" s="239">
        <f t="shared" ca="1" si="167"/>
        <v>4.2311844912694019E-2</v>
      </c>
    </row>
    <row r="9879" spans="7:8" x14ac:dyDescent="0.3">
      <c r="G9879" s="35">
        <v>9877</v>
      </c>
      <c r="H9879" s="239">
        <f t="shared" ca="1" si="167"/>
        <v>-1.3439496407036778E-2</v>
      </c>
    </row>
    <row r="9880" spans="7:8" x14ac:dyDescent="0.3">
      <c r="G9880" s="35">
        <v>9878</v>
      </c>
      <c r="H9880" s="239">
        <f t="shared" ca="1" si="167"/>
        <v>-2.2836272546634218E-2</v>
      </c>
    </row>
    <row r="9881" spans="7:8" x14ac:dyDescent="0.3">
      <c r="G9881" s="35">
        <v>9879</v>
      </c>
      <c r="H9881" s="239">
        <f t="shared" ca="1" si="167"/>
        <v>3.6585448090831967E-2</v>
      </c>
    </row>
    <row r="9882" spans="7:8" x14ac:dyDescent="0.3">
      <c r="G9882" s="35">
        <v>9880</v>
      </c>
      <c r="H9882" s="239">
        <f t="shared" ca="1" si="167"/>
        <v>-2.4316246366096181E-2</v>
      </c>
    </row>
    <row r="9883" spans="7:8" x14ac:dyDescent="0.3">
      <c r="G9883" s="35">
        <v>9881</v>
      </c>
      <c r="H9883" s="239">
        <f t="shared" ca="1" si="167"/>
        <v>6.8170328736337826E-2</v>
      </c>
    </row>
    <row r="9884" spans="7:8" x14ac:dyDescent="0.3">
      <c r="G9884" s="35">
        <v>9882</v>
      </c>
      <c r="H9884" s="239">
        <f t="shared" ca="1" si="167"/>
        <v>2.3692112744604924E-2</v>
      </c>
    </row>
    <row r="9885" spans="7:8" x14ac:dyDescent="0.3">
      <c r="G9885" s="35">
        <v>9883</v>
      </c>
      <c r="H9885" s="239">
        <f t="shared" ca="1" si="167"/>
        <v>-2.2205248791602652E-2</v>
      </c>
    </row>
    <row r="9886" spans="7:8" x14ac:dyDescent="0.3">
      <c r="G9886" s="35">
        <v>9884</v>
      </c>
      <c r="H9886" s="239">
        <f t="shared" ca="1" si="167"/>
        <v>-1.6338869022762676E-2</v>
      </c>
    </row>
    <row r="9887" spans="7:8" x14ac:dyDescent="0.3">
      <c r="G9887" s="35">
        <v>9885</v>
      </c>
      <c r="H9887" s="239">
        <f t="shared" ca="1" si="167"/>
        <v>3.9461705692337583E-2</v>
      </c>
    </row>
    <row r="9888" spans="7:8" x14ac:dyDescent="0.3">
      <c r="G9888" s="35">
        <v>9886</v>
      </c>
      <c r="H9888" s="239">
        <f t="shared" ca="1" si="167"/>
        <v>-3.9002662248023776E-2</v>
      </c>
    </row>
    <row r="9889" spans="7:8" x14ac:dyDescent="0.3">
      <c r="G9889" s="35">
        <v>9887</v>
      </c>
      <c r="H9889" s="239">
        <f t="shared" ca="1" si="167"/>
        <v>2.8324111138355017E-2</v>
      </c>
    </row>
    <row r="9890" spans="7:8" x14ac:dyDescent="0.3">
      <c r="G9890" s="35">
        <v>9888</v>
      </c>
      <c r="H9890" s="239">
        <f t="shared" ca="1" si="167"/>
        <v>-5.6323452653573795E-2</v>
      </c>
    </row>
    <row r="9891" spans="7:8" x14ac:dyDescent="0.3">
      <c r="G9891" s="35">
        <v>9889</v>
      </c>
      <c r="H9891" s="239">
        <f t="shared" ca="1" si="167"/>
        <v>-4.6914863164839435E-2</v>
      </c>
    </row>
    <row r="9892" spans="7:8" x14ac:dyDescent="0.3">
      <c r="G9892" s="35">
        <v>9890</v>
      </c>
      <c r="H9892" s="239">
        <f t="shared" ca="1" si="167"/>
        <v>-7.9721996264968814E-3</v>
      </c>
    </row>
    <row r="9893" spans="7:8" x14ac:dyDescent="0.3">
      <c r="G9893" s="35">
        <v>9891</v>
      </c>
      <c r="H9893" s="239">
        <f t="shared" ca="1" si="167"/>
        <v>3.2751236757709239E-2</v>
      </c>
    </row>
    <row r="9894" spans="7:8" x14ac:dyDescent="0.3">
      <c r="G9894" s="35">
        <v>9892</v>
      </c>
      <c r="H9894" s="239">
        <f t="shared" ca="1" si="167"/>
        <v>-6.9442205525300935E-2</v>
      </c>
    </row>
    <row r="9895" spans="7:8" x14ac:dyDescent="0.3">
      <c r="G9895" s="35">
        <v>9893</v>
      </c>
      <c r="H9895" s="239">
        <f t="shared" ca="1" si="167"/>
        <v>9.6917288628825191E-3</v>
      </c>
    </row>
    <row r="9896" spans="7:8" x14ac:dyDescent="0.3">
      <c r="G9896" s="35">
        <v>9894</v>
      </c>
      <c r="H9896" s="239">
        <f t="shared" ca="1" si="167"/>
        <v>5.6021098788948738E-2</v>
      </c>
    </row>
    <row r="9897" spans="7:8" x14ac:dyDescent="0.3">
      <c r="G9897" s="35">
        <v>9895</v>
      </c>
      <c r="H9897" s="239">
        <f t="shared" ca="1" si="167"/>
        <v>-4.4717803268064862E-3</v>
      </c>
    </row>
    <row r="9898" spans="7:8" x14ac:dyDescent="0.3">
      <c r="G9898" s="35">
        <v>9896</v>
      </c>
      <c r="H9898" s="239">
        <f t="shared" ca="1" si="167"/>
        <v>2.4596366239361947E-3</v>
      </c>
    </row>
    <row r="9899" spans="7:8" x14ac:dyDescent="0.3">
      <c r="G9899" s="35">
        <v>9897</v>
      </c>
      <c r="H9899" s="239">
        <f t="shared" ca="1" si="167"/>
        <v>5.2295621450464853E-3</v>
      </c>
    </row>
    <row r="9900" spans="7:8" x14ac:dyDescent="0.3">
      <c r="G9900" s="35">
        <v>9898</v>
      </c>
      <c r="H9900" s="239">
        <f t="shared" ca="1" si="167"/>
        <v>3.1591926219357011E-2</v>
      </c>
    </row>
    <row r="9901" spans="7:8" x14ac:dyDescent="0.3">
      <c r="G9901" s="35">
        <v>9899</v>
      </c>
      <c r="H9901" s="239">
        <f t="shared" ca="1" si="167"/>
        <v>1.2082540392541804E-4</v>
      </c>
    </row>
    <row r="9902" spans="7:8" x14ac:dyDescent="0.3">
      <c r="G9902" s="35">
        <v>9900</v>
      </c>
      <c r="H9902" s="239">
        <f t="shared" ca="1" si="167"/>
        <v>3.2535777688550663E-2</v>
      </c>
    </row>
    <row r="9903" spans="7:8" x14ac:dyDescent="0.3">
      <c r="G9903" s="35">
        <v>9901</v>
      </c>
      <c r="H9903" s="239">
        <f t="shared" ca="1" si="167"/>
        <v>-1.4217011810246111E-2</v>
      </c>
    </row>
    <row r="9904" spans="7:8" x14ac:dyDescent="0.3">
      <c r="G9904" s="35">
        <v>9902</v>
      </c>
      <c r="H9904" s="239">
        <f t="shared" ca="1" si="167"/>
        <v>-4.0875047079855641E-2</v>
      </c>
    </row>
    <row r="9905" spans="7:8" x14ac:dyDescent="0.3">
      <c r="G9905" s="35">
        <v>9903</v>
      </c>
      <c r="H9905" s="239">
        <f t="shared" ca="1" si="167"/>
        <v>-2.3339051424621081E-2</v>
      </c>
    </row>
    <row r="9906" spans="7:8" x14ac:dyDescent="0.3">
      <c r="G9906" s="35">
        <v>9904</v>
      </c>
      <c r="H9906" s="239">
        <f t="shared" ca="1" si="167"/>
        <v>1.7411454217354599E-2</v>
      </c>
    </row>
    <row r="9907" spans="7:8" x14ac:dyDescent="0.3">
      <c r="G9907" s="35">
        <v>9905</v>
      </c>
      <c r="H9907" s="239">
        <f t="shared" ca="1" si="167"/>
        <v>7.7824427688066673E-3</v>
      </c>
    </row>
    <row r="9908" spans="7:8" x14ac:dyDescent="0.3">
      <c r="G9908" s="35">
        <v>9906</v>
      </c>
      <c r="H9908" s="239">
        <f t="shared" ca="1" si="167"/>
        <v>-5.4729678516872791E-2</v>
      </c>
    </row>
    <row r="9909" spans="7:8" x14ac:dyDescent="0.3">
      <c r="G9909" s="35">
        <v>9907</v>
      </c>
      <c r="H9909" s="239">
        <f t="shared" ca="1" si="167"/>
        <v>-4.2544543635820971E-3</v>
      </c>
    </row>
    <row r="9910" spans="7:8" x14ac:dyDescent="0.3">
      <c r="G9910" s="35">
        <v>9908</v>
      </c>
      <c r="H9910" s="239">
        <f t="shared" ca="1" si="167"/>
        <v>-1.4104617458306372E-2</v>
      </c>
    </row>
    <row r="9911" spans="7:8" x14ac:dyDescent="0.3">
      <c r="G9911" s="35">
        <v>9909</v>
      </c>
      <c r="H9911" s="239">
        <f t="shared" ca="1" si="167"/>
        <v>7.2632314872596512E-2</v>
      </c>
    </row>
    <row r="9912" spans="7:8" x14ac:dyDescent="0.3">
      <c r="G9912" s="35">
        <v>9910</v>
      </c>
      <c r="H9912" s="239">
        <f t="shared" ca="1" si="167"/>
        <v>-1.3709434873878167E-2</v>
      </c>
    </row>
    <row r="9913" spans="7:8" x14ac:dyDescent="0.3">
      <c r="G9913" s="35">
        <v>9911</v>
      </c>
      <c r="H9913" s="239">
        <f t="shared" ca="1" si="167"/>
        <v>5.8641021470674055E-3</v>
      </c>
    </row>
    <row r="9914" spans="7:8" x14ac:dyDescent="0.3">
      <c r="G9914" s="35">
        <v>9912</v>
      </c>
      <c r="H9914" s="239">
        <f t="shared" ca="1" si="167"/>
        <v>1.2722593176947204E-2</v>
      </c>
    </row>
    <row r="9915" spans="7:8" x14ac:dyDescent="0.3">
      <c r="G9915" s="35">
        <v>9913</v>
      </c>
      <c r="H9915" s="239">
        <f t="shared" ca="1" si="167"/>
        <v>-8.1888058924192778E-3</v>
      </c>
    </row>
    <row r="9916" spans="7:8" x14ac:dyDescent="0.3">
      <c r="G9916" s="35">
        <v>9914</v>
      </c>
      <c r="H9916" s="239">
        <f t="shared" ca="1" si="167"/>
        <v>5.2891032853929529E-2</v>
      </c>
    </row>
    <row r="9917" spans="7:8" x14ac:dyDescent="0.3">
      <c r="G9917" s="35">
        <v>9915</v>
      </c>
      <c r="H9917" s="239">
        <f t="shared" ca="1" si="167"/>
        <v>-1.4005975166927243E-2</v>
      </c>
    </row>
    <row r="9918" spans="7:8" x14ac:dyDescent="0.3">
      <c r="G9918" s="35">
        <v>9916</v>
      </c>
      <c r="H9918" s="239">
        <f t="shared" ca="1" si="167"/>
        <v>-5.7502149225148952E-3</v>
      </c>
    </row>
    <row r="9919" spans="7:8" x14ac:dyDescent="0.3">
      <c r="G9919" s="35">
        <v>9917</v>
      </c>
      <c r="H9919" s="239">
        <f t="shared" ca="1" si="167"/>
        <v>-1.1287208590960083E-2</v>
      </c>
    </row>
    <row r="9920" spans="7:8" x14ac:dyDescent="0.3">
      <c r="G9920" s="35">
        <v>9918</v>
      </c>
      <c r="H9920" s="239">
        <f t="shared" ca="1" si="167"/>
        <v>4.0722777151593052E-2</v>
      </c>
    </row>
    <row r="9921" spans="7:8" x14ac:dyDescent="0.3">
      <c r="G9921" s="35">
        <v>9919</v>
      </c>
      <c r="H9921" s="239">
        <f t="shared" ca="1" si="167"/>
        <v>-7.2182325648503685E-3</v>
      </c>
    </row>
    <row r="9922" spans="7:8" x14ac:dyDescent="0.3">
      <c r="G9922" s="35">
        <v>9920</v>
      </c>
      <c r="H9922" s="239">
        <f t="shared" ca="1" si="167"/>
        <v>-2.9984569355390057E-2</v>
      </c>
    </row>
    <row r="9923" spans="7:8" x14ac:dyDescent="0.3">
      <c r="G9923" s="35">
        <v>9921</v>
      </c>
      <c r="H9923" s="239">
        <f t="shared" ca="1" si="167"/>
        <v>1.4704424996340587E-3</v>
      </c>
    </row>
    <row r="9924" spans="7:8" x14ac:dyDescent="0.3">
      <c r="G9924" s="35">
        <v>9922</v>
      </c>
      <c r="H9924" s="239">
        <f t="shared" ref="H9924:H9987" ca="1" si="168">_xlfn.NORM.INV(RAND(),N$5,N$6)</f>
        <v>2.6094275222610145E-3</v>
      </c>
    </row>
    <row r="9925" spans="7:8" x14ac:dyDescent="0.3">
      <c r="G9925" s="35">
        <v>9923</v>
      </c>
      <c r="H9925" s="239">
        <f t="shared" ca="1" si="168"/>
        <v>-4.9263835373232055E-2</v>
      </c>
    </row>
    <row r="9926" spans="7:8" x14ac:dyDescent="0.3">
      <c r="G9926" s="35">
        <v>9924</v>
      </c>
      <c r="H9926" s="239">
        <f t="shared" ca="1" si="168"/>
        <v>3.1286881935198498E-2</v>
      </c>
    </row>
    <row r="9927" spans="7:8" x14ac:dyDescent="0.3">
      <c r="G9927" s="35">
        <v>9925</v>
      </c>
      <c r="H9927" s="239">
        <f t="shared" ca="1" si="168"/>
        <v>2.4085638555286434E-2</v>
      </c>
    </row>
    <row r="9928" spans="7:8" x14ac:dyDescent="0.3">
      <c r="G9928" s="35">
        <v>9926</v>
      </c>
      <c r="H9928" s="239">
        <f t="shared" ca="1" si="168"/>
        <v>-2.7921417459829314E-2</v>
      </c>
    </row>
    <row r="9929" spans="7:8" x14ac:dyDescent="0.3">
      <c r="G9929" s="35">
        <v>9927</v>
      </c>
      <c r="H9929" s="239">
        <f t="shared" ca="1" si="168"/>
        <v>-2.9270456130025511E-2</v>
      </c>
    </row>
    <row r="9930" spans="7:8" x14ac:dyDescent="0.3">
      <c r="G9930" s="35">
        <v>9928</v>
      </c>
      <c r="H9930" s="239">
        <f t="shared" ca="1" si="168"/>
        <v>-7.4961413442176092E-2</v>
      </c>
    </row>
    <row r="9931" spans="7:8" x14ac:dyDescent="0.3">
      <c r="G9931" s="35">
        <v>9929</v>
      </c>
      <c r="H9931" s="239">
        <f t="shared" ca="1" si="168"/>
        <v>4.7430970552505364E-2</v>
      </c>
    </row>
    <row r="9932" spans="7:8" x14ac:dyDescent="0.3">
      <c r="G9932" s="35">
        <v>9930</v>
      </c>
      <c r="H9932" s="239">
        <f t="shared" ca="1" si="168"/>
        <v>-8.2457577095120152E-2</v>
      </c>
    </row>
    <row r="9933" spans="7:8" x14ac:dyDescent="0.3">
      <c r="G9933" s="35">
        <v>9931</v>
      </c>
      <c r="H9933" s="239">
        <f t="shared" ca="1" si="168"/>
        <v>9.9589548319012206E-3</v>
      </c>
    </row>
    <row r="9934" spans="7:8" x14ac:dyDescent="0.3">
      <c r="G9934" s="35">
        <v>9932</v>
      </c>
      <c r="H9934" s="239">
        <f t="shared" ca="1" si="168"/>
        <v>-6.3305921913906797E-3</v>
      </c>
    </row>
    <row r="9935" spans="7:8" x14ac:dyDescent="0.3">
      <c r="G9935" s="35">
        <v>9933</v>
      </c>
      <c r="H9935" s="239">
        <f t="shared" ca="1" si="168"/>
        <v>-1.6974607226160742E-5</v>
      </c>
    </row>
    <row r="9936" spans="7:8" x14ac:dyDescent="0.3">
      <c r="G9936" s="35">
        <v>9934</v>
      </c>
      <c r="H9936" s="239">
        <f t="shared" ca="1" si="168"/>
        <v>-0.11319641912495847</v>
      </c>
    </row>
    <row r="9937" spans="7:8" x14ac:dyDescent="0.3">
      <c r="G9937" s="35">
        <v>9935</v>
      </c>
      <c r="H9937" s="239">
        <f t="shared" ca="1" si="168"/>
        <v>-7.4707468093070509E-2</v>
      </c>
    </row>
    <row r="9938" spans="7:8" x14ac:dyDescent="0.3">
      <c r="G9938" s="35">
        <v>9936</v>
      </c>
      <c r="H9938" s="239">
        <f t="shared" ca="1" si="168"/>
        <v>1.7604565605508667E-5</v>
      </c>
    </row>
    <row r="9939" spans="7:8" x14ac:dyDescent="0.3">
      <c r="G9939" s="35">
        <v>9937</v>
      </c>
      <c r="H9939" s="239">
        <f t="shared" ca="1" si="168"/>
        <v>4.8916964798487606E-3</v>
      </c>
    </row>
    <row r="9940" spans="7:8" x14ac:dyDescent="0.3">
      <c r="G9940" s="35">
        <v>9938</v>
      </c>
      <c r="H9940" s="239">
        <f t="shared" ca="1" si="168"/>
        <v>8.9038089111653229E-3</v>
      </c>
    </row>
    <row r="9941" spans="7:8" x14ac:dyDescent="0.3">
      <c r="G9941" s="35">
        <v>9939</v>
      </c>
      <c r="H9941" s="239">
        <f t="shared" ca="1" si="168"/>
        <v>-2.2402826401329665E-2</v>
      </c>
    </row>
    <row r="9942" spans="7:8" x14ac:dyDescent="0.3">
      <c r="G9942" s="35">
        <v>9940</v>
      </c>
      <c r="H9942" s="239">
        <f t="shared" ca="1" si="168"/>
        <v>7.7046505000733147E-3</v>
      </c>
    </row>
    <row r="9943" spans="7:8" x14ac:dyDescent="0.3">
      <c r="G9943" s="35">
        <v>9941</v>
      </c>
      <c r="H9943" s="239">
        <f t="shared" ca="1" si="168"/>
        <v>-3.8686214416473456E-2</v>
      </c>
    </row>
    <row r="9944" spans="7:8" x14ac:dyDescent="0.3">
      <c r="G9944" s="35">
        <v>9942</v>
      </c>
      <c r="H9944" s="239">
        <f t="shared" ca="1" si="168"/>
        <v>-6.2444173136129787E-2</v>
      </c>
    </row>
    <row r="9945" spans="7:8" x14ac:dyDescent="0.3">
      <c r="G9945" s="35">
        <v>9943</v>
      </c>
      <c r="H9945" s="239">
        <f t="shared" ca="1" si="168"/>
        <v>-5.8203149197736661E-3</v>
      </c>
    </row>
    <row r="9946" spans="7:8" x14ac:dyDescent="0.3">
      <c r="G9946" s="35">
        <v>9944</v>
      </c>
      <c r="H9946" s="239">
        <f t="shared" ca="1" si="168"/>
        <v>4.3613861895546079E-2</v>
      </c>
    </row>
    <row r="9947" spans="7:8" x14ac:dyDescent="0.3">
      <c r="G9947" s="35">
        <v>9945</v>
      </c>
      <c r="H9947" s="239">
        <f t="shared" ca="1" si="168"/>
        <v>-3.4607502399916758E-2</v>
      </c>
    </row>
    <row r="9948" spans="7:8" x14ac:dyDescent="0.3">
      <c r="G9948" s="35">
        <v>9946</v>
      </c>
      <c r="H9948" s="239">
        <f t="shared" ca="1" si="168"/>
        <v>-3.0517269432918197E-2</v>
      </c>
    </row>
    <row r="9949" spans="7:8" x14ac:dyDescent="0.3">
      <c r="G9949" s="35">
        <v>9947</v>
      </c>
      <c r="H9949" s="239">
        <f t="shared" ca="1" si="168"/>
        <v>-3.1301103426979622E-3</v>
      </c>
    </row>
    <row r="9950" spans="7:8" x14ac:dyDescent="0.3">
      <c r="G9950" s="35">
        <v>9948</v>
      </c>
      <c r="H9950" s="239">
        <f t="shared" ca="1" si="168"/>
        <v>-1.160199981154587E-2</v>
      </c>
    </row>
    <row r="9951" spans="7:8" x14ac:dyDescent="0.3">
      <c r="G9951" s="35">
        <v>9949</v>
      </c>
      <c r="H9951" s="239">
        <f t="shared" ca="1" si="168"/>
        <v>8.9923176430097423E-3</v>
      </c>
    </row>
    <row r="9952" spans="7:8" x14ac:dyDescent="0.3">
      <c r="G9952" s="35">
        <v>9950</v>
      </c>
      <c r="H9952" s="239">
        <f t="shared" ca="1" si="168"/>
        <v>-1.7876413190872874E-2</v>
      </c>
    </row>
    <row r="9953" spans="7:8" x14ac:dyDescent="0.3">
      <c r="G9953" s="35">
        <v>9951</v>
      </c>
      <c r="H9953" s="239">
        <f t="shared" ca="1" si="168"/>
        <v>5.2624054881666195E-3</v>
      </c>
    </row>
    <row r="9954" spans="7:8" x14ac:dyDescent="0.3">
      <c r="G9954" s="35">
        <v>9952</v>
      </c>
      <c r="H9954" s="239">
        <f t="shared" ca="1" si="168"/>
        <v>-5.6677069017774757E-2</v>
      </c>
    </row>
    <row r="9955" spans="7:8" x14ac:dyDescent="0.3">
      <c r="G9955" s="35">
        <v>9953</v>
      </c>
      <c r="H9955" s="239">
        <f t="shared" ca="1" si="168"/>
        <v>-2.6424166414911819E-2</v>
      </c>
    </row>
    <row r="9956" spans="7:8" x14ac:dyDescent="0.3">
      <c r="G9956" s="35">
        <v>9954</v>
      </c>
      <c r="H9956" s="239">
        <f t="shared" ca="1" si="168"/>
        <v>-6.4801086069631031E-2</v>
      </c>
    </row>
    <row r="9957" spans="7:8" x14ac:dyDescent="0.3">
      <c r="G9957" s="35">
        <v>9955</v>
      </c>
      <c r="H9957" s="239">
        <f t="shared" ca="1" si="168"/>
        <v>7.9957907452344934E-2</v>
      </c>
    </row>
    <row r="9958" spans="7:8" x14ac:dyDescent="0.3">
      <c r="G9958" s="35">
        <v>9956</v>
      </c>
      <c r="H9958" s="239">
        <f t="shared" ca="1" si="168"/>
        <v>7.5810781050624901E-2</v>
      </c>
    </row>
    <row r="9959" spans="7:8" x14ac:dyDescent="0.3">
      <c r="G9959" s="35">
        <v>9957</v>
      </c>
      <c r="H9959" s="239">
        <f t="shared" ca="1" si="168"/>
        <v>-1.7578647018605658E-2</v>
      </c>
    </row>
    <row r="9960" spans="7:8" x14ac:dyDescent="0.3">
      <c r="G9960" s="35">
        <v>9958</v>
      </c>
      <c r="H9960" s="239">
        <f t="shared" ca="1" si="168"/>
        <v>-3.7190850918489844E-2</v>
      </c>
    </row>
    <row r="9961" spans="7:8" x14ac:dyDescent="0.3">
      <c r="G9961" s="35">
        <v>9959</v>
      </c>
      <c r="H9961" s="239">
        <f t="shared" ca="1" si="168"/>
        <v>2.847452428702683E-2</v>
      </c>
    </row>
    <row r="9962" spans="7:8" x14ac:dyDescent="0.3">
      <c r="G9962" s="35">
        <v>9960</v>
      </c>
      <c r="H9962" s="239">
        <f t="shared" ca="1" si="168"/>
        <v>-3.2904936045895228E-2</v>
      </c>
    </row>
    <row r="9963" spans="7:8" x14ac:dyDescent="0.3">
      <c r="G9963" s="35">
        <v>9961</v>
      </c>
      <c r="H9963" s="239">
        <f t="shared" ca="1" si="168"/>
        <v>4.7282482878936011E-4</v>
      </c>
    </row>
    <row r="9964" spans="7:8" x14ac:dyDescent="0.3">
      <c r="G9964" s="35">
        <v>9962</v>
      </c>
      <c r="H9964" s="239">
        <f t="shared" ca="1" si="168"/>
        <v>6.6164383049120631E-2</v>
      </c>
    </row>
    <row r="9965" spans="7:8" x14ac:dyDescent="0.3">
      <c r="G9965" s="35">
        <v>9963</v>
      </c>
      <c r="H9965" s="239">
        <f t="shared" ca="1" si="168"/>
        <v>-2.6399020879297312E-4</v>
      </c>
    </row>
    <row r="9966" spans="7:8" x14ac:dyDescent="0.3">
      <c r="G9966" s="35">
        <v>9964</v>
      </c>
      <c r="H9966" s="239">
        <f t="shared" ca="1" si="168"/>
        <v>-3.9265784007768048E-2</v>
      </c>
    </row>
    <row r="9967" spans="7:8" x14ac:dyDescent="0.3">
      <c r="G9967" s="35">
        <v>9965</v>
      </c>
      <c r="H9967" s="239">
        <f t="shared" ca="1" si="168"/>
        <v>-7.238944468510089E-2</v>
      </c>
    </row>
    <row r="9968" spans="7:8" x14ac:dyDescent="0.3">
      <c r="G9968" s="35">
        <v>9966</v>
      </c>
      <c r="H9968" s="239">
        <f t="shared" ca="1" si="168"/>
        <v>4.6256036227911787E-2</v>
      </c>
    </row>
    <row r="9969" spans="7:8" x14ac:dyDescent="0.3">
      <c r="G9969" s="35">
        <v>9967</v>
      </c>
      <c r="H9969" s="239">
        <f t="shared" ca="1" si="168"/>
        <v>-1.4212546682448809E-2</v>
      </c>
    </row>
    <row r="9970" spans="7:8" x14ac:dyDescent="0.3">
      <c r="G9970" s="35">
        <v>9968</v>
      </c>
      <c r="H9970" s="239">
        <f t="shared" ca="1" si="168"/>
        <v>1.911568291993939E-2</v>
      </c>
    </row>
    <row r="9971" spans="7:8" x14ac:dyDescent="0.3">
      <c r="G9971" s="35">
        <v>9969</v>
      </c>
      <c r="H9971" s="239">
        <f t="shared" ca="1" si="168"/>
        <v>-2.5628932049505206E-2</v>
      </c>
    </row>
    <row r="9972" spans="7:8" x14ac:dyDescent="0.3">
      <c r="G9972" s="35">
        <v>9970</v>
      </c>
      <c r="H9972" s="239">
        <f t="shared" ca="1" si="168"/>
        <v>-1.0916594174685837E-2</v>
      </c>
    </row>
    <row r="9973" spans="7:8" x14ac:dyDescent="0.3">
      <c r="G9973" s="35">
        <v>9971</v>
      </c>
      <c r="H9973" s="239">
        <f t="shared" ca="1" si="168"/>
        <v>-2.9745980926442644E-4</v>
      </c>
    </row>
    <row r="9974" spans="7:8" x14ac:dyDescent="0.3">
      <c r="G9974" s="35">
        <v>9972</v>
      </c>
      <c r="H9974" s="239">
        <f t="shared" ca="1" si="168"/>
        <v>-4.9861856721296505E-2</v>
      </c>
    </row>
    <row r="9975" spans="7:8" x14ac:dyDescent="0.3">
      <c r="G9975" s="35">
        <v>9973</v>
      </c>
      <c r="H9975" s="239">
        <f t="shared" ca="1" si="168"/>
        <v>5.0382917966911939E-2</v>
      </c>
    </row>
    <row r="9976" spans="7:8" x14ac:dyDescent="0.3">
      <c r="G9976" s="35">
        <v>9974</v>
      </c>
      <c r="H9976" s="239">
        <f t="shared" ca="1" si="168"/>
        <v>4.1863767291786085E-2</v>
      </c>
    </row>
    <row r="9977" spans="7:8" x14ac:dyDescent="0.3">
      <c r="G9977" s="35">
        <v>9975</v>
      </c>
      <c r="H9977" s="239">
        <f t="shared" ca="1" si="168"/>
        <v>-2.4196376670689895E-2</v>
      </c>
    </row>
    <row r="9978" spans="7:8" x14ac:dyDescent="0.3">
      <c r="G9978" s="35">
        <v>9976</v>
      </c>
      <c r="H9978" s="239">
        <f t="shared" ca="1" si="168"/>
        <v>2.8484732642352555E-2</v>
      </c>
    </row>
    <row r="9979" spans="7:8" x14ac:dyDescent="0.3">
      <c r="G9979" s="35">
        <v>9977</v>
      </c>
      <c r="H9979" s="239">
        <f t="shared" ca="1" si="168"/>
        <v>1.3035119590680596E-2</v>
      </c>
    </row>
    <row r="9980" spans="7:8" x14ac:dyDescent="0.3">
      <c r="G9980" s="35">
        <v>9978</v>
      </c>
      <c r="H9980" s="239">
        <f t="shared" ca="1" si="168"/>
        <v>-4.5691783756881155E-2</v>
      </c>
    </row>
    <row r="9981" spans="7:8" x14ac:dyDescent="0.3">
      <c r="G9981" s="35">
        <v>9979</v>
      </c>
      <c r="H9981" s="239">
        <f t="shared" ca="1" si="168"/>
        <v>3.9125829276362996E-2</v>
      </c>
    </row>
    <row r="9982" spans="7:8" x14ac:dyDescent="0.3">
      <c r="G9982" s="35">
        <v>9980</v>
      </c>
      <c r="H9982" s="239">
        <f t="shared" ca="1" si="168"/>
        <v>4.4214738559837506E-2</v>
      </c>
    </row>
    <row r="9983" spans="7:8" x14ac:dyDescent="0.3">
      <c r="G9983" s="35">
        <v>9981</v>
      </c>
      <c r="H9983" s="239">
        <f t="shared" ca="1" si="168"/>
        <v>3.5606868724397172E-3</v>
      </c>
    </row>
    <row r="9984" spans="7:8" x14ac:dyDescent="0.3">
      <c r="G9984" s="35">
        <v>9982</v>
      </c>
      <c r="H9984" s="239">
        <f t="shared" ca="1" si="168"/>
        <v>1.143976167844175E-2</v>
      </c>
    </row>
    <row r="9985" spans="7:8" x14ac:dyDescent="0.3">
      <c r="G9985" s="35">
        <v>9983</v>
      </c>
      <c r="H9985" s="239">
        <f t="shared" ca="1" si="168"/>
        <v>8.9795756173682113E-4</v>
      </c>
    </row>
    <row r="9986" spans="7:8" x14ac:dyDescent="0.3">
      <c r="G9986" s="35">
        <v>9984</v>
      </c>
      <c r="H9986" s="239">
        <f t="shared" ca="1" si="168"/>
        <v>6.8160366241458038E-3</v>
      </c>
    </row>
    <row r="9987" spans="7:8" x14ac:dyDescent="0.3">
      <c r="G9987" s="35">
        <v>9985</v>
      </c>
      <c r="H9987" s="239">
        <f t="shared" ca="1" si="168"/>
        <v>7.2668025928035812E-2</v>
      </c>
    </row>
    <row r="9988" spans="7:8" x14ac:dyDescent="0.3">
      <c r="G9988" s="35">
        <v>9986</v>
      </c>
      <c r="H9988" s="239">
        <f t="shared" ref="H9988:H10002" ca="1" si="169">_xlfn.NORM.INV(RAND(),N$5,N$6)</f>
        <v>-1.9318170008427824E-2</v>
      </c>
    </row>
    <row r="9989" spans="7:8" x14ac:dyDescent="0.3">
      <c r="G9989" s="35">
        <v>9987</v>
      </c>
      <c r="H9989" s="239">
        <f t="shared" ca="1" si="169"/>
        <v>-3.4403853693404055E-2</v>
      </c>
    </row>
    <row r="9990" spans="7:8" x14ac:dyDescent="0.3">
      <c r="G9990" s="35">
        <v>9988</v>
      </c>
      <c r="H9990" s="239">
        <f t="shared" ca="1" si="169"/>
        <v>1.4943077291331989E-2</v>
      </c>
    </row>
    <row r="9991" spans="7:8" x14ac:dyDescent="0.3">
      <c r="G9991" s="35">
        <v>9989</v>
      </c>
      <c r="H9991" s="239">
        <f t="shared" ca="1" si="169"/>
        <v>2.6984548904126302E-3</v>
      </c>
    </row>
    <row r="9992" spans="7:8" x14ac:dyDescent="0.3">
      <c r="G9992" s="35">
        <v>9990</v>
      </c>
      <c r="H9992" s="239">
        <f t="shared" ca="1" si="169"/>
        <v>4.8858879029863592E-2</v>
      </c>
    </row>
    <row r="9993" spans="7:8" x14ac:dyDescent="0.3">
      <c r="G9993" s="35">
        <v>9991</v>
      </c>
      <c r="H9993" s="239">
        <f t="shared" ca="1" si="169"/>
        <v>3.23236771274606E-2</v>
      </c>
    </row>
    <row r="9994" spans="7:8" x14ac:dyDescent="0.3">
      <c r="G9994" s="35">
        <v>9992</v>
      </c>
      <c r="H9994" s="239">
        <f t="shared" ca="1" si="169"/>
        <v>8.8430222119485757E-2</v>
      </c>
    </row>
    <row r="9995" spans="7:8" x14ac:dyDescent="0.3">
      <c r="G9995" s="35">
        <v>9993</v>
      </c>
      <c r="H9995" s="239">
        <f t="shared" ca="1" si="169"/>
        <v>-1.4359899743604954E-2</v>
      </c>
    </row>
    <row r="9996" spans="7:8" x14ac:dyDescent="0.3">
      <c r="G9996" s="35">
        <v>9994</v>
      </c>
      <c r="H9996" s="239">
        <f t="shared" ca="1" si="169"/>
        <v>1.5844033998278485E-2</v>
      </c>
    </row>
    <row r="9997" spans="7:8" x14ac:dyDescent="0.3">
      <c r="G9997" s="35">
        <v>9995</v>
      </c>
      <c r="H9997" s="239">
        <f t="shared" ca="1" si="169"/>
        <v>-2.9883170014724413E-2</v>
      </c>
    </row>
    <row r="9998" spans="7:8" x14ac:dyDescent="0.3">
      <c r="G9998" s="35">
        <v>9996</v>
      </c>
      <c r="H9998" s="239">
        <f t="shared" ca="1" si="169"/>
        <v>1.3330897131894968E-2</v>
      </c>
    </row>
    <row r="9999" spans="7:8" x14ac:dyDescent="0.3">
      <c r="G9999" s="35">
        <v>9997</v>
      </c>
      <c r="H9999" s="239">
        <f t="shared" ca="1" si="169"/>
        <v>-1.1661147572422037E-2</v>
      </c>
    </row>
    <row r="10000" spans="7:8" x14ac:dyDescent="0.3">
      <c r="G10000" s="35">
        <v>9998</v>
      </c>
      <c r="H10000" s="239">
        <f t="shared" ca="1" si="169"/>
        <v>-6.620811228838298E-3</v>
      </c>
    </row>
    <row r="10001" spans="7:8" x14ac:dyDescent="0.3">
      <c r="G10001" s="35">
        <v>9999</v>
      </c>
      <c r="H10001" s="239">
        <f t="shared" ca="1" si="169"/>
        <v>-4.8935671004797017E-2</v>
      </c>
    </row>
    <row r="10002" spans="7:8" x14ac:dyDescent="0.3">
      <c r="G10002" s="35">
        <v>10000</v>
      </c>
      <c r="H10002" s="239">
        <f t="shared" ca="1" si="169"/>
        <v>-2.2685672897115698E-2</v>
      </c>
    </row>
  </sheetData>
  <mergeCells count="1">
    <mergeCell ref="J2:N2"/>
  </mergeCells>
  <pageMargins left="0.25" right="0.25" top="0.75" bottom="0.75" header="0.3" footer="0.3"/>
  <pageSetup scale="80" fitToHeight="0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76038-4A4F-4AA4-ADB5-DF03B4E6D107}">
  <sheetPr>
    <tabColor theme="7" tint="-0.499984740745262"/>
  </sheetPr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603DC-EF41-436C-AC8D-708412A01E8A}">
  <dimension ref="A2:Q69"/>
  <sheetViews>
    <sheetView showGridLines="0" zoomScale="80" zoomScaleNormal="8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88671875" style="55" customWidth="1"/>
    <col min="2" max="2" width="26.5546875" bestFit="1" customWidth="1"/>
    <col min="3" max="3" width="9.77734375" bestFit="1" customWidth="1"/>
    <col min="8" max="8" width="10" customWidth="1"/>
    <col min="12" max="12" width="27.21875" bestFit="1" customWidth="1"/>
  </cols>
  <sheetData>
    <row r="2" spans="2:8" x14ac:dyDescent="0.3">
      <c r="B2" s="76" t="s">
        <v>136</v>
      </c>
      <c r="C2" s="111">
        <f>'Data Sheet'!B53</f>
        <v>43190</v>
      </c>
      <c r="D2" s="111">
        <f>'Data Sheet'!C53</f>
        <v>43555</v>
      </c>
      <c r="E2" s="111">
        <f>'Data Sheet'!D53</f>
        <v>43921</v>
      </c>
      <c r="F2" s="111">
        <f>'Data Sheet'!E53</f>
        <v>44286</v>
      </c>
      <c r="G2" s="111">
        <f>'Data Sheet'!F53</f>
        <v>44651</v>
      </c>
      <c r="H2" s="111">
        <f>'Data Sheet'!G53</f>
        <v>45016</v>
      </c>
    </row>
    <row r="4" spans="2:8" x14ac:dyDescent="0.3">
      <c r="B4" s="2" t="s">
        <v>253</v>
      </c>
      <c r="C4" s="200">
        <v>0</v>
      </c>
      <c r="D4" s="200">
        <v>0</v>
      </c>
      <c r="E4" s="200">
        <v>0</v>
      </c>
      <c r="F4" s="200">
        <v>0</v>
      </c>
      <c r="G4" s="200">
        <v>764</v>
      </c>
      <c r="H4" s="200">
        <v>836</v>
      </c>
    </row>
    <row r="5" spans="2:8" x14ac:dyDescent="0.3">
      <c r="B5" s="2" t="s">
        <v>12</v>
      </c>
      <c r="C5" s="200">
        <v>1036</v>
      </c>
      <c r="D5" s="200">
        <v>2356</v>
      </c>
      <c r="E5" s="200">
        <v>457</v>
      </c>
      <c r="F5" s="200">
        <v>7644</v>
      </c>
      <c r="G5" s="200">
        <v>15741</v>
      </c>
      <c r="H5" s="200">
        <v>18623</v>
      </c>
    </row>
    <row r="6" spans="2:8" x14ac:dyDescent="0.3">
      <c r="B6" s="2" t="s">
        <v>330</v>
      </c>
      <c r="C6" s="200">
        <v>174</v>
      </c>
      <c r="D6" s="200">
        <v>244</v>
      </c>
      <c r="E6" s="200">
        <v>252</v>
      </c>
      <c r="F6" s="200">
        <v>455</v>
      </c>
      <c r="G6" s="200">
        <v>0</v>
      </c>
      <c r="H6" s="200">
        <v>0</v>
      </c>
    </row>
    <row r="7" spans="2:8" x14ac:dyDescent="0.3">
      <c r="B7" s="2" t="s">
        <v>254</v>
      </c>
      <c r="C7" s="200"/>
      <c r="D7" s="200"/>
      <c r="E7" s="200"/>
      <c r="F7" s="200"/>
      <c r="G7" s="200"/>
      <c r="H7" s="200"/>
    </row>
    <row r="8" spans="2:8" x14ac:dyDescent="0.3">
      <c r="B8" t="s">
        <v>255</v>
      </c>
      <c r="C8" s="200">
        <v>1</v>
      </c>
      <c r="D8" s="200">
        <v>1</v>
      </c>
      <c r="E8" s="200">
        <v>1</v>
      </c>
      <c r="F8" s="200">
        <v>0</v>
      </c>
      <c r="G8" s="200">
        <v>0</v>
      </c>
      <c r="H8" s="200">
        <v>6</v>
      </c>
    </row>
    <row r="9" spans="2:8" x14ac:dyDescent="0.3">
      <c r="B9" t="s">
        <v>256</v>
      </c>
      <c r="C9" s="200">
        <v>0</v>
      </c>
      <c r="D9" s="200">
        <v>0</v>
      </c>
      <c r="E9" s="200">
        <v>0</v>
      </c>
      <c r="F9" s="200">
        <v>1</v>
      </c>
      <c r="G9" s="200">
        <v>0</v>
      </c>
      <c r="H9" s="200">
        <v>35</v>
      </c>
    </row>
    <row r="10" spans="2:8" x14ac:dyDescent="0.3">
      <c r="B10" t="s">
        <v>257</v>
      </c>
      <c r="C10" s="200">
        <v>29</v>
      </c>
      <c r="D10" s="200">
        <v>103</v>
      </c>
      <c r="E10" s="200">
        <v>72</v>
      </c>
      <c r="F10" s="200">
        <v>71</v>
      </c>
      <c r="G10" s="200">
        <v>70</v>
      </c>
      <c r="H10" s="200">
        <v>466</v>
      </c>
    </row>
    <row r="11" spans="2:8" x14ac:dyDescent="0.3">
      <c r="B11" t="s">
        <v>258</v>
      </c>
      <c r="C11" s="200">
        <v>-18</v>
      </c>
      <c r="D11" s="200">
        <v>0</v>
      </c>
      <c r="E11" s="200">
        <v>0</v>
      </c>
      <c r="F11" s="200">
        <v>0</v>
      </c>
      <c r="G11" s="200">
        <v>0</v>
      </c>
      <c r="H11" s="200">
        <v>0</v>
      </c>
    </row>
    <row r="12" spans="2:8" x14ac:dyDescent="0.3">
      <c r="B12" s="2" t="s">
        <v>259</v>
      </c>
      <c r="C12" s="200"/>
      <c r="D12" s="200"/>
      <c r="E12" s="200"/>
      <c r="F12" s="200"/>
      <c r="G12" s="200"/>
      <c r="H12" s="200"/>
    </row>
    <row r="13" spans="2:8" x14ac:dyDescent="0.3">
      <c r="B13" t="s">
        <v>260</v>
      </c>
      <c r="C13" s="200">
        <v>8</v>
      </c>
      <c r="D13" s="200">
        <v>-31</v>
      </c>
      <c r="E13" s="200">
        <v>-6</v>
      </c>
      <c r="F13" s="200">
        <v>-6</v>
      </c>
      <c r="G13" s="200">
        <v>-7</v>
      </c>
      <c r="H13" s="200">
        <v>-7</v>
      </c>
    </row>
    <row r="14" spans="2:8" x14ac:dyDescent="0.3">
      <c r="B14" t="s">
        <v>243</v>
      </c>
      <c r="C14" s="200">
        <v>67</v>
      </c>
      <c r="D14" s="200">
        <v>376</v>
      </c>
      <c r="E14" s="200">
        <v>269</v>
      </c>
      <c r="F14" s="200">
        <v>297</v>
      </c>
      <c r="G14" s="200">
        <v>429</v>
      </c>
      <c r="H14" s="200">
        <v>680</v>
      </c>
    </row>
    <row r="15" spans="2:8" x14ac:dyDescent="0.3">
      <c r="B15" t="s">
        <v>268</v>
      </c>
      <c r="C15" s="200">
        <v>7</v>
      </c>
      <c r="D15" s="200">
        <v>28</v>
      </c>
      <c r="E15" s="200">
        <v>30</v>
      </c>
      <c r="F15" s="200">
        <v>29</v>
      </c>
      <c r="G15" s="200">
        <v>18</v>
      </c>
      <c r="H15" s="200">
        <v>16</v>
      </c>
    </row>
    <row r="16" spans="2:8" ht="15" thickBot="1" x14ac:dyDescent="0.35">
      <c r="B16" t="s">
        <v>244</v>
      </c>
      <c r="C16">
        <v>244</v>
      </c>
      <c r="D16">
        <v>580</v>
      </c>
      <c r="E16" s="193">
        <v>2078</v>
      </c>
      <c r="F16">
        <v>667</v>
      </c>
      <c r="G16">
        <v>311</v>
      </c>
      <c r="H16">
        <v>943</v>
      </c>
    </row>
    <row r="17" spans="2:17" ht="15" thickBot="1" x14ac:dyDescent="0.35">
      <c r="B17" s="105" t="s">
        <v>75</v>
      </c>
      <c r="C17" s="114">
        <v>1374</v>
      </c>
      <c r="D17" s="114">
        <v>3413</v>
      </c>
      <c r="E17" s="114">
        <v>2900</v>
      </c>
      <c r="F17" s="114">
        <v>8704</v>
      </c>
      <c r="G17" s="114">
        <v>17327</v>
      </c>
      <c r="H17" s="114">
        <v>21599</v>
      </c>
    </row>
    <row r="18" spans="2:17" x14ac:dyDescent="0.3">
      <c r="B18" s="2"/>
      <c r="C18" s="112"/>
      <c r="D18" s="112"/>
      <c r="E18" s="112"/>
      <c r="F18" s="112"/>
      <c r="G18" s="112"/>
      <c r="H18" s="112"/>
    </row>
    <row r="19" spans="2:17" x14ac:dyDescent="0.3">
      <c r="B19" s="2" t="s">
        <v>261</v>
      </c>
      <c r="C19" s="112"/>
      <c r="D19" s="112"/>
      <c r="E19" s="112"/>
      <c r="F19" s="112"/>
      <c r="G19" s="112"/>
      <c r="H19" s="112"/>
    </row>
    <row r="20" spans="2:17" x14ac:dyDescent="0.3">
      <c r="B20" t="s">
        <v>245</v>
      </c>
      <c r="C20" s="200">
        <v>10</v>
      </c>
      <c r="D20" s="200">
        <v>29</v>
      </c>
      <c r="E20" s="200">
        <v>37</v>
      </c>
      <c r="F20" s="200">
        <v>38</v>
      </c>
      <c r="G20" s="200">
        <v>40</v>
      </c>
      <c r="H20" s="200">
        <v>86</v>
      </c>
    </row>
    <row r="21" spans="2:17" x14ac:dyDescent="0.3">
      <c r="B21" t="s">
        <v>246</v>
      </c>
      <c r="C21" s="200">
        <v>0</v>
      </c>
      <c r="D21" s="200">
        <v>1</v>
      </c>
      <c r="E21" s="200">
        <v>1</v>
      </c>
      <c r="F21" s="200">
        <v>3</v>
      </c>
      <c r="G21" s="200">
        <v>13</v>
      </c>
      <c r="H21" s="200">
        <v>122</v>
      </c>
      <c r="M21" s="201"/>
      <c r="N21" s="201"/>
      <c r="O21" s="201"/>
      <c r="P21" s="201"/>
      <c r="Q21" s="201"/>
    </row>
    <row r="22" spans="2:17" x14ac:dyDescent="0.3">
      <c r="B22" t="s">
        <v>247</v>
      </c>
      <c r="C22" s="200">
        <v>12</v>
      </c>
      <c r="D22" s="200">
        <v>12</v>
      </c>
      <c r="E22" s="200">
        <v>13</v>
      </c>
      <c r="F22" s="200">
        <v>13</v>
      </c>
      <c r="G22" s="200">
        <v>4</v>
      </c>
      <c r="H22" s="200">
        <v>3</v>
      </c>
    </row>
    <row r="23" spans="2:17" x14ac:dyDescent="0.3">
      <c r="B23" t="s">
        <v>248</v>
      </c>
      <c r="C23" s="200">
        <v>22</v>
      </c>
      <c r="D23" s="200">
        <v>43</v>
      </c>
      <c r="E23" s="200">
        <v>46</v>
      </c>
      <c r="F23" s="200">
        <v>47</v>
      </c>
      <c r="G23" s="200">
        <v>71</v>
      </c>
      <c r="H23" s="200">
        <v>95</v>
      </c>
    </row>
    <row r="24" spans="2:17" x14ac:dyDescent="0.3">
      <c r="B24" t="s">
        <v>249</v>
      </c>
      <c r="C24" s="200">
        <v>5</v>
      </c>
      <c r="D24" s="200">
        <v>10</v>
      </c>
      <c r="E24" s="200">
        <v>13</v>
      </c>
      <c r="F24" s="200">
        <v>12</v>
      </c>
      <c r="G24" s="200">
        <v>9</v>
      </c>
      <c r="H24" s="200">
        <v>56</v>
      </c>
    </row>
    <row r="25" spans="2:17" x14ac:dyDescent="0.3">
      <c r="B25" t="s">
        <v>250</v>
      </c>
      <c r="C25" s="200">
        <v>1</v>
      </c>
      <c r="D25" s="200">
        <v>1</v>
      </c>
      <c r="E25" s="200">
        <v>1</v>
      </c>
      <c r="F25" s="200">
        <v>1</v>
      </c>
      <c r="G25" s="200">
        <v>1</v>
      </c>
      <c r="H25" s="200">
        <v>1</v>
      </c>
    </row>
    <row r="26" spans="2:17" x14ac:dyDescent="0.3">
      <c r="B26" t="s">
        <v>251</v>
      </c>
      <c r="C26" s="200">
        <v>471</v>
      </c>
      <c r="D26" s="200">
        <v>574</v>
      </c>
      <c r="E26" s="200">
        <v>1839</v>
      </c>
      <c r="F26" s="200">
        <v>1878</v>
      </c>
      <c r="G26" s="200">
        <v>1843</v>
      </c>
      <c r="H26" s="200">
        <v>6054</v>
      </c>
    </row>
    <row r="27" spans="2:17" x14ac:dyDescent="0.3">
      <c r="B27" s="2" t="s">
        <v>252</v>
      </c>
      <c r="C27" s="200">
        <v>143</v>
      </c>
      <c r="D27" s="200">
        <v>244</v>
      </c>
      <c r="E27" s="200">
        <v>359</v>
      </c>
      <c r="F27" s="200">
        <v>374</v>
      </c>
      <c r="G27" s="200">
        <v>363</v>
      </c>
      <c r="H27" s="200">
        <v>966</v>
      </c>
    </row>
    <row r="28" spans="2:17" x14ac:dyDescent="0.3">
      <c r="B28" s="2" t="s">
        <v>225</v>
      </c>
      <c r="C28" s="200">
        <v>664</v>
      </c>
      <c r="D28" s="200">
        <v>913</v>
      </c>
      <c r="E28" s="200">
        <v>2308</v>
      </c>
      <c r="F28" s="200">
        <v>2366</v>
      </c>
      <c r="G28" s="200">
        <v>2345</v>
      </c>
      <c r="H28" s="200">
        <v>7383</v>
      </c>
    </row>
    <row r="29" spans="2:17" ht="15" thickBot="1" x14ac:dyDescent="0.35">
      <c r="B29" s="2" t="s">
        <v>226</v>
      </c>
      <c r="C29" s="200">
        <v>185</v>
      </c>
      <c r="D29" s="200">
        <v>211</v>
      </c>
      <c r="E29" s="200">
        <v>263</v>
      </c>
      <c r="F29" s="200">
        <v>380</v>
      </c>
      <c r="G29" s="200">
        <v>482</v>
      </c>
      <c r="H29" s="200">
        <v>580</v>
      </c>
    </row>
    <row r="30" spans="2:17" x14ac:dyDescent="0.3">
      <c r="B30" s="109" t="s">
        <v>14</v>
      </c>
      <c r="C30" s="115">
        <f t="shared" ref="C30:H30" si="0">C28-C29</f>
        <v>479</v>
      </c>
      <c r="D30" s="115">
        <f t="shared" si="0"/>
        <v>702</v>
      </c>
      <c r="E30" s="115">
        <f t="shared" si="0"/>
        <v>2045</v>
      </c>
      <c r="F30" s="115">
        <f t="shared" si="0"/>
        <v>1986</v>
      </c>
      <c r="G30" s="115">
        <f t="shared" si="0"/>
        <v>1863</v>
      </c>
      <c r="H30" s="115">
        <f t="shared" si="0"/>
        <v>6803</v>
      </c>
    </row>
    <row r="31" spans="2:17" x14ac:dyDescent="0.3">
      <c r="B31" s="2"/>
      <c r="C31" s="112"/>
      <c r="D31" s="112"/>
      <c r="E31" s="112"/>
      <c r="F31" s="112"/>
      <c r="G31" s="112"/>
      <c r="H31" s="112"/>
    </row>
    <row r="32" spans="2:17" x14ac:dyDescent="0.3">
      <c r="B32" s="2" t="s">
        <v>262</v>
      </c>
      <c r="C32">
        <v>1</v>
      </c>
      <c r="D32">
        <v>1</v>
      </c>
      <c r="E32">
        <v>1</v>
      </c>
      <c r="F32">
        <v>0</v>
      </c>
      <c r="G32">
        <v>1</v>
      </c>
      <c r="H32">
        <v>8</v>
      </c>
    </row>
    <row r="33" spans="1:16" x14ac:dyDescent="0.3">
      <c r="B33" s="2" t="s">
        <v>16</v>
      </c>
      <c r="C33" s="113">
        <v>10</v>
      </c>
      <c r="D33" s="113">
        <v>138</v>
      </c>
      <c r="E33" s="113">
        <v>4</v>
      </c>
      <c r="F33" s="113">
        <v>1</v>
      </c>
      <c r="G33" s="113">
        <v>0</v>
      </c>
      <c r="H33" s="113">
        <v>38</v>
      </c>
    </row>
    <row r="34" spans="1:16" x14ac:dyDescent="0.3">
      <c r="B34" s="2"/>
      <c r="C34" s="112"/>
      <c r="D34" s="112"/>
      <c r="E34" s="112"/>
      <c r="F34" s="112"/>
      <c r="G34" s="112"/>
      <c r="H34" s="112"/>
    </row>
    <row r="35" spans="1:16" x14ac:dyDescent="0.3">
      <c r="B35" s="2" t="s">
        <v>263</v>
      </c>
      <c r="C35" s="112"/>
      <c r="D35" s="112"/>
      <c r="E35" s="112"/>
      <c r="F35" s="112"/>
      <c r="G35" s="112"/>
      <c r="H35" s="112"/>
    </row>
    <row r="36" spans="1:16" x14ac:dyDescent="0.3">
      <c r="B36" t="s">
        <v>239</v>
      </c>
      <c r="C36" s="200">
        <v>0</v>
      </c>
      <c r="D36" s="200">
        <v>2</v>
      </c>
      <c r="E36" s="200">
        <v>4</v>
      </c>
      <c r="F36" s="200">
        <v>15</v>
      </c>
      <c r="G36" s="200">
        <v>40</v>
      </c>
      <c r="H36" s="200">
        <v>83</v>
      </c>
    </row>
    <row r="37" spans="1:16" x14ac:dyDescent="0.3">
      <c r="B37" t="s">
        <v>240</v>
      </c>
      <c r="C37" s="200">
        <v>26</v>
      </c>
      <c r="D37" s="200">
        <v>70</v>
      </c>
      <c r="E37" s="200">
        <v>123</v>
      </c>
      <c r="F37" s="200">
        <v>130</v>
      </c>
      <c r="G37" s="200">
        <v>160</v>
      </c>
      <c r="H37" s="200">
        <v>457</v>
      </c>
    </row>
    <row r="38" spans="1:16" x14ac:dyDescent="0.3">
      <c r="B38" t="s">
        <v>264</v>
      </c>
      <c r="C38" s="200">
        <v>208</v>
      </c>
      <c r="D38" s="200">
        <v>239</v>
      </c>
      <c r="E38" s="200">
        <v>360</v>
      </c>
      <c r="F38" s="200">
        <v>904</v>
      </c>
      <c r="G38" s="200">
        <v>1576</v>
      </c>
      <c r="H38" s="200">
        <v>1017</v>
      </c>
    </row>
    <row r="39" spans="1:16" x14ac:dyDescent="0.3">
      <c r="B39" t="s">
        <v>241</v>
      </c>
      <c r="C39" s="200">
        <v>0</v>
      </c>
      <c r="D39" s="200">
        <v>2</v>
      </c>
      <c r="E39" s="200">
        <v>2</v>
      </c>
      <c r="F39" s="200">
        <v>0</v>
      </c>
      <c r="G39" s="200">
        <v>375</v>
      </c>
      <c r="H39" s="200">
        <v>2</v>
      </c>
    </row>
    <row r="40" spans="1:16" ht="15" thickBot="1" x14ac:dyDescent="0.35">
      <c r="B40" t="s">
        <v>242</v>
      </c>
      <c r="C40" s="200">
        <v>120</v>
      </c>
      <c r="D40" s="200">
        <v>566</v>
      </c>
      <c r="E40" s="200">
        <v>497</v>
      </c>
      <c r="F40" s="200">
        <v>3911</v>
      </c>
      <c r="G40" s="200">
        <v>9054</v>
      </c>
      <c r="H40" s="200">
        <v>6926</v>
      </c>
    </row>
    <row r="41" spans="1:16" ht="15" thickBot="1" x14ac:dyDescent="0.35">
      <c r="B41" s="105" t="s">
        <v>79</v>
      </c>
      <c r="C41" s="114">
        <v>1374</v>
      </c>
      <c r="D41" s="114">
        <v>3413</v>
      </c>
      <c r="E41" s="114">
        <v>2900</v>
      </c>
      <c r="F41" s="114">
        <v>8704</v>
      </c>
      <c r="G41" s="114">
        <v>17327</v>
      </c>
      <c r="H41" s="114">
        <v>21599</v>
      </c>
    </row>
    <row r="43" spans="1:16" x14ac:dyDescent="0.3">
      <c r="M43" s="192"/>
      <c r="N43" s="192"/>
      <c r="O43" s="192"/>
      <c r="P43" s="192"/>
    </row>
    <row r="44" spans="1:16" x14ac:dyDescent="0.3">
      <c r="B44" s="76" t="s">
        <v>136</v>
      </c>
      <c r="C44" s="111">
        <f t="shared" ref="C44:H44" si="1">C2</f>
        <v>43190</v>
      </c>
      <c r="D44" s="111">
        <f t="shared" si="1"/>
        <v>43555</v>
      </c>
      <c r="E44" s="111">
        <f t="shared" si="1"/>
        <v>43921</v>
      </c>
      <c r="F44" s="111">
        <f t="shared" si="1"/>
        <v>44286</v>
      </c>
      <c r="G44" s="111">
        <f t="shared" si="1"/>
        <v>44651</v>
      </c>
      <c r="H44" s="111">
        <f t="shared" si="1"/>
        <v>45016</v>
      </c>
      <c r="M44" s="193"/>
      <c r="N44" s="193"/>
    </row>
    <row r="45" spans="1:16" x14ac:dyDescent="0.3">
      <c r="A45" s="110" t="s">
        <v>56</v>
      </c>
      <c r="B45" s="2" t="s">
        <v>265</v>
      </c>
      <c r="M45" s="193"/>
    </row>
    <row r="46" spans="1:16" x14ac:dyDescent="0.3">
      <c r="B46" t="s">
        <v>81</v>
      </c>
      <c r="C46" s="200"/>
      <c r="D46" s="200"/>
      <c r="E46" s="200">
        <v>-2144</v>
      </c>
      <c r="F46" s="200">
        <v>-1018</v>
      </c>
      <c r="G46" s="200">
        <v>-693</v>
      </c>
      <c r="H46" s="200">
        <v>-844</v>
      </c>
    </row>
    <row r="47" spans="1:16" x14ac:dyDescent="0.3">
      <c r="B47" t="s">
        <v>42</v>
      </c>
      <c r="C47" s="200"/>
      <c r="D47" s="200"/>
      <c r="E47" s="200">
        <v>-94</v>
      </c>
      <c r="F47" s="200">
        <v>-20</v>
      </c>
      <c r="G47" s="200">
        <v>-34</v>
      </c>
      <c r="H47" s="200">
        <v>-203</v>
      </c>
    </row>
    <row r="48" spans="1:16" x14ac:dyDescent="0.3">
      <c r="B48" t="s">
        <v>29</v>
      </c>
      <c r="C48" s="200"/>
      <c r="D48" s="200"/>
      <c r="E48" s="200">
        <v>-2</v>
      </c>
      <c r="F48" s="200">
        <v>-11</v>
      </c>
      <c r="G48" s="200">
        <v>-28</v>
      </c>
      <c r="H48" s="200">
        <v>-43</v>
      </c>
    </row>
    <row r="49" spans="1:16" x14ac:dyDescent="0.3">
      <c r="B49" t="s">
        <v>82</v>
      </c>
      <c r="C49" s="200"/>
      <c r="D49" s="200"/>
      <c r="E49" s="200">
        <v>-103</v>
      </c>
      <c r="F49" s="200">
        <v>36</v>
      </c>
      <c r="G49" s="200">
        <v>140</v>
      </c>
      <c r="H49" s="200">
        <v>-71</v>
      </c>
    </row>
    <row r="50" spans="1:16" x14ac:dyDescent="0.3">
      <c r="B50" t="s">
        <v>84</v>
      </c>
      <c r="C50" s="200"/>
      <c r="D50" s="200"/>
      <c r="E50" s="200">
        <v>214</v>
      </c>
      <c r="F50" s="200">
        <v>-762</v>
      </c>
      <c r="G50" s="200">
        <v>170</v>
      </c>
      <c r="H50" s="200">
        <v>141</v>
      </c>
    </row>
    <row r="51" spans="1:16" x14ac:dyDescent="0.3">
      <c r="B51" t="s">
        <v>85</v>
      </c>
      <c r="C51" s="200"/>
      <c r="D51" s="200"/>
      <c r="E51" s="200">
        <v>15</v>
      </c>
      <c r="F51" s="200">
        <v>-757</v>
      </c>
      <c r="G51" s="200">
        <v>248</v>
      </c>
      <c r="H51" s="200">
        <v>-176</v>
      </c>
      <c r="M51" s="193"/>
      <c r="N51" s="193"/>
      <c r="O51" s="193"/>
    </row>
    <row r="52" spans="1:16" x14ac:dyDescent="0.3">
      <c r="B52" t="s">
        <v>86</v>
      </c>
      <c r="C52" s="200"/>
      <c r="D52" s="200"/>
      <c r="E52" s="200">
        <v>-32</v>
      </c>
      <c r="F52" s="200">
        <v>19</v>
      </c>
      <c r="G52" s="200">
        <v>-19</v>
      </c>
      <c r="H52" s="200">
        <v>-31</v>
      </c>
    </row>
    <row r="53" spans="1:16" x14ac:dyDescent="0.3">
      <c r="A53" s="101" t="s">
        <v>56</v>
      </c>
      <c r="B53" s="2" t="s">
        <v>266</v>
      </c>
      <c r="C53" s="200"/>
      <c r="D53" s="200"/>
      <c r="E53" s="200"/>
      <c r="F53" s="200"/>
      <c r="G53" s="200"/>
      <c r="H53" s="200"/>
    </row>
    <row r="54" spans="1:16" x14ac:dyDescent="0.3">
      <c r="B54" t="s">
        <v>87</v>
      </c>
      <c r="C54" s="200"/>
      <c r="D54" s="200"/>
      <c r="E54" s="200">
        <v>-21</v>
      </c>
      <c r="F54" s="200">
        <v>-10</v>
      </c>
      <c r="G54" s="200">
        <v>-59</v>
      </c>
      <c r="H54" s="200">
        <v>-103</v>
      </c>
      <c r="M54" s="193"/>
      <c r="N54" s="193"/>
      <c r="O54" s="193"/>
      <c r="P54" s="193"/>
    </row>
    <row r="55" spans="1:16" x14ac:dyDescent="0.3">
      <c r="B55" t="s">
        <v>332</v>
      </c>
      <c r="C55" s="200"/>
      <c r="D55" s="200"/>
      <c r="E55" s="200">
        <v>0</v>
      </c>
      <c r="F55" s="200">
        <v>0</v>
      </c>
      <c r="G55" s="200">
        <v>2</v>
      </c>
      <c r="H55" s="200">
        <v>2</v>
      </c>
      <c r="M55" s="193"/>
      <c r="N55" s="193"/>
      <c r="O55" s="193"/>
      <c r="P55" s="193"/>
    </row>
    <row r="56" spans="1:16" x14ac:dyDescent="0.3">
      <c r="B56" t="s">
        <v>88</v>
      </c>
      <c r="C56" s="200"/>
      <c r="D56" s="200"/>
      <c r="E56" s="200">
        <v>-2148</v>
      </c>
      <c r="F56" s="200">
        <v>-8341</v>
      </c>
      <c r="G56" s="200">
        <v>-7376</v>
      </c>
      <c r="H56" s="200">
        <v>-15058</v>
      </c>
      <c r="M56" s="193"/>
      <c r="N56" s="193"/>
      <c r="O56" s="193"/>
      <c r="P56" s="193"/>
    </row>
    <row r="57" spans="1:16" x14ac:dyDescent="0.3">
      <c r="B57" t="s">
        <v>89</v>
      </c>
      <c r="C57" s="200"/>
      <c r="D57" s="200"/>
      <c r="E57" s="200">
        <v>4046</v>
      </c>
      <c r="F57" s="200">
        <v>6521</v>
      </c>
      <c r="G57" s="200">
        <v>5308</v>
      </c>
      <c r="H57" s="200">
        <v>12649</v>
      </c>
    </row>
    <row r="58" spans="1:16" x14ac:dyDescent="0.3">
      <c r="B58" t="s">
        <v>90</v>
      </c>
      <c r="C58" s="200"/>
      <c r="D58" s="200"/>
      <c r="E58" s="200">
        <v>25</v>
      </c>
      <c r="F58" s="200">
        <v>11</v>
      </c>
      <c r="G58" s="200">
        <v>113</v>
      </c>
      <c r="H58" s="200">
        <v>490</v>
      </c>
    </row>
    <row r="59" spans="1:16" x14ac:dyDescent="0.3">
      <c r="B59" t="s">
        <v>331</v>
      </c>
      <c r="C59" s="200"/>
      <c r="D59" s="200"/>
      <c r="E59" s="200">
        <v>0</v>
      </c>
      <c r="F59" s="200">
        <v>0</v>
      </c>
      <c r="G59" s="200">
        <v>1</v>
      </c>
      <c r="H59" s="200">
        <v>0</v>
      </c>
    </row>
    <row r="60" spans="1:16" x14ac:dyDescent="0.3">
      <c r="B60" t="s">
        <v>135</v>
      </c>
      <c r="C60" s="200"/>
      <c r="D60" s="200"/>
      <c r="E60" s="200">
        <v>0</v>
      </c>
      <c r="F60" s="200">
        <v>-20</v>
      </c>
      <c r="G60" s="200">
        <v>0</v>
      </c>
      <c r="H60" s="200">
        <v>0</v>
      </c>
    </row>
    <row r="61" spans="1:16" x14ac:dyDescent="0.3">
      <c r="B61" t="s">
        <v>91</v>
      </c>
      <c r="C61" s="200"/>
      <c r="D61" s="200"/>
      <c r="E61" s="200">
        <v>-162</v>
      </c>
      <c r="F61" s="200">
        <v>-3405</v>
      </c>
      <c r="G61" s="200">
        <v>-5960</v>
      </c>
      <c r="H61" s="200">
        <v>2817</v>
      </c>
      <c r="N61" s="193"/>
      <c r="O61" s="193"/>
      <c r="P61" s="193"/>
    </row>
    <row r="62" spans="1:16" x14ac:dyDescent="0.3">
      <c r="A62" s="101" t="s">
        <v>56</v>
      </c>
      <c r="B62" s="2" t="s">
        <v>267</v>
      </c>
      <c r="C62" s="200"/>
      <c r="D62" s="200"/>
      <c r="E62" s="200"/>
      <c r="F62" s="200"/>
      <c r="G62" s="200"/>
      <c r="H62" s="200"/>
      <c r="N62" s="193"/>
      <c r="O62" s="193"/>
    </row>
    <row r="63" spans="1:16" x14ac:dyDescent="0.3">
      <c r="B63" t="s">
        <v>92</v>
      </c>
      <c r="C63" s="200"/>
      <c r="D63" s="200"/>
      <c r="E63" s="200">
        <v>0</v>
      </c>
      <c r="F63" s="200">
        <v>6608</v>
      </c>
      <c r="G63" s="200">
        <v>9008</v>
      </c>
      <c r="H63" s="200">
        <v>11</v>
      </c>
      <c r="N63" s="193"/>
      <c r="O63" s="193"/>
    </row>
    <row r="64" spans="1:16" x14ac:dyDescent="0.3">
      <c r="B64" t="s">
        <v>93</v>
      </c>
      <c r="C64" s="200"/>
      <c r="D64" s="200"/>
      <c r="E64" s="200">
        <v>0</v>
      </c>
      <c r="F64" s="200">
        <v>2</v>
      </c>
      <c r="G64" s="200">
        <v>0</v>
      </c>
      <c r="H64" s="200">
        <v>0</v>
      </c>
    </row>
    <row r="65" spans="2:8" x14ac:dyDescent="0.3">
      <c r="B65" t="s">
        <v>94</v>
      </c>
      <c r="C65" s="200"/>
      <c r="D65" s="200"/>
      <c r="E65" s="200">
        <v>0</v>
      </c>
      <c r="F65" s="200">
        <v>-4</v>
      </c>
      <c r="G65" s="200">
        <v>-1</v>
      </c>
      <c r="H65" s="200">
        <v>-23</v>
      </c>
    </row>
    <row r="66" spans="2:8" x14ac:dyDescent="0.3">
      <c r="B66" t="s">
        <v>95</v>
      </c>
      <c r="C66" s="200"/>
      <c r="D66" s="200"/>
      <c r="E66" s="200">
        <v>-11</v>
      </c>
      <c r="F66" s="200">
        <v>-9</v>
      </c>
      <c r="G66" s="200">
        <v>-10</v>
      </c>
      <c r="H66" s="200">
        <v>-50</v>
      </c>
    </row>
    <row r="67" spans="2:8" x14ac:dyDescent="0.3">
      <c r="B67" t="s">
        <v>96</v>
      </c>
      <c r="C67" s="200"/>
      <c r="D67" s="200"/>
      <c r="E67" s="200">
        <v>-20</v>
      </c>
      <c r="F67" s="200">
        <v>-14</v>
      </c>
      <c r="G67" s="200">
        <v>-20</v>
      </c>
      <c r="H67" s="200">
        <v>-65</v>
      </c>
    </row>
    <row r="68" spans="2:8" x14ac:dyDescent="0.3">
      <c r="B68" t="s">
        <v>97</v>
      </c>
      <c r="C68" s="200"/>
      <c r="D68" s="200"/>
      <c r="E68" s="200">
        <v>390</v>
      </c>
      <c r="F68" s="200">
        <v>-181</v>
      </c>
      <c r="G68" s="200">
        <v>-226</v>
      </c>
      <c r="H68" s="200">
        <v>0</v>
      </c>
    </row>
    <row r="69" spans="2:8" x14ac:dyDescent="0.3">
      <c r="B69" s="2" t="s">
        <v>21</v>
      </c>
      <c r="C69" s="202"/>
      <c r="D69" s="202"/>
      <c r="E69" s="202">
        <v>-45</v>
      </c>
      <c r="F69" s="202">
        <v>139</v>
      </c>
      <c r="G69" s="202">
        <v>86</v>
      </c>
      <c r="H69" s="202">
        <v>-174</v>
      </c>
    </row>
  </sheetData>
  <pageMargins left="0.70866141732283472" right="0.70866141732283472" top="1.0236220472440944" bottom="1.2204724409448819" header="0.31496062992125984" footer="0.31496062992125984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K90"/>
  <sheetViews>
    <sheetView showGridLines="0" zoomScale="60" zoomScaleNormal="60" zoomScalePageLayoutView="120" workbookViewId="0"/>
  </sheetViews>
  <sheetFormatPr defaultColWidth="8.77734375" defaultRowHeight="14.4" x14ac:dyDescent="0.3"/>
  <cols>
    <col min="1" max="1" width="27.6640625" style="3" bestFit="1" customWidth="1"/>
    <col min="2" max="2" width="13.6640625" style="3" customWidth="1"/>
    <col min="3" max="3" width="11.77734375" style="3" customWidth="1"/>
    <col min="4" max="4" width="12.21875" style="3" customWidth="1"/>
    <col min="5" max="11" width="13.44140625" style="3" bestFit="1" customWidth="1"/>
    <col min="12" max="16384" width="8.77734375" style="3"/>
  </cols>
  <sheetData>
    <row r="1" spans="1:8" s="1" customFormat="1" x14ac:dyDescent="0.3">
      <c r="A1" s="1" t="s">
        <v>0</v>
      </c>
      <c r="B1" s="265" t="s">
        <v>33</v>
      </c>
      <c r="C1" s="265"/>
      <c r="D1" s="51"/>
      <c r="E1"/>
      <c r="F1"/>
      <c r="G1"/>
      <c r="H1"/>
    </row>
    <row r="2" spans="1:8" x14ac:dyDescent="0.3">
      <c r="A2" s="1" t="s">
        <v>31</v>
      </c>
      <c r="B2" s="3">
        <v>2.1</v>
      </c>
    </row>
    <row r="3" spans="1:8" x14ac:dyDescent="0.3">
      <c r="A3" s="1" t="s">
        <v>32</v>
      </c>
      <c r="B3" s="3">
        <v>2.1</v>
      </c>
    </row>
    <row r="4" spans="1:8" x14ac:dyDescent="0.3">
      <c r="A4" s="1"/>
    </row>
    <row r="5" spans="1:8" x14ac:dyDescent="0.3">
      <c r="A5" s="1" t="s">
        <v>34</v>
      </c>
    </row>
    <row r="6" spans="1:8" x14ac:dyDescent="0.3">
      <c r="A6" s="3" t="s">
        <v>27</v>
      </c>
      <c r="B6" s="3">
        <f>IF(B9&gt;0, B9/B8, 0)</f>
        <v>881.97835820895534</v>
      </c>
    </row>
    <row r="7" spans="1:8" x14ac:dyDescent="0.3">
      <c r="A7" s="3" t="s">
        <v>17</v>
      </c>
      <c r="B7">
        <v>1</v>
      </c>
    </row>
    <row r="8" spans="1:8" x14ac:dyDescent="0.3">
      <c r="A8" s="3" t="s">
        <v>28</v>
      </c>
      <c r="B8">
        <v>174.2</v>
      </c>
    </row>
    <row r="9" spans="1:8" x14ac:dyDescent="0.3">
      <c r="A9" s="3" t="s">
        <v>43</v>
      </c>
      <c r="B9">
        <v>153640.63</v>
      </c>
    </row>
    <row r="15" spans="1:8" x14ac:dyDescent="0.3">
      <c r="A15" s="1" t="s">
        <v>22</v>
      </c>
    </row>
    <row r="16" spans="1:8" s="7" customFormat="1" x14ac:dyDescent="0.3">
      <c r="A16" s="6" t="s">
        <v>23</v>
      </c>
      <c r="B16" s="5">
        <v>43190</v>
      </c>
      <c r="C16" s="5">
        <v>43555</v>
      </c>
      <c r="D16" s="5">
        <v>43921</v>
      </c>
      <c r="E16" s="5">
        <v>44286</v>
      </c>
      <c r="F16" s="5">
        <v>44651</v>
      </c>
      <c r="G16" s="5">
        <v>45016</v>
      </c>
    </row>
    <row r="17" spans="1:7" s="4" customFormat="1" x14ac:dyDescent="0.3">
      <c r="A17" s="4" t="s">
        <v>1</v>
      </c>
      <c r="B17">
        <v>466.02</v>
      </c>
      <c r="C17">
        <v>1312.59</v>
      </c>
      <c r="D17">
        <v>2604.7399999999998</v>
      </c>
      <c r="E17">
        <v>1993.8</v>
      </c>
      <c r="F17">
        <v>4192.3999999999996</v>
      </c>
      <c r="G17">
        <v>7079.4</v>
      </c>
    </row>
    <row r="18" spans="1:7" s="4" customFormat="1" x14ac:dyDescent="0.3">
      <c r="A18" s="3" t="s">
        <v>44</v>
      </c>
      <c r="B18"/>
      <c r="C18">
        <v>18.72</v>
      </c>
      <c r="D18">
        <v>110.52</v>
      </c>
      <c r="E18">
        <v>202.9</v>
      </c>
      <c r="F18">
        <v>552.4</v>
      </c>
      <c r="G18">
        <v>1438.2</v>
      </c>
    </row>
    <row r="19" spans="1:7" s="4" customFormat="1" x14ac:dyDescent="0.3">
      <c r="A19" s="3" t="s">
        <v>45</v>
      </c>
      <c r="B19"/>
      <c r="C19">
        <v>2.13</v>
      </c>
      <c r="D19">
        <v>1.6</v>
      </c>
      <c r="E19">
        <v>11</v>
      </c>
      <c r="F19">
        <v>27.8</v>
      </c>
      <c r="G19">
        <v>43</v>
      </c>
    </row>
    <row r="20" spans="1:7" s="4" customFormat="1" x14ac:dyDescent="0.3">
      <c r="A20" s="3" t="s">
        <v>46</v>
      </c>
      <c r="B20">
        <v>2.41</v>
      </c>
      <c r="C20">
        <v>3.17</v>
      </c>
      <c r="D20">
        <v>6.29</v>
      </c>
      <c r="E20">
        <v>1.9</v>
      </c>
      <c r="F20">
        <v>4</v>
      </c>
      <c r="G20">
        <v>23.4</v>
      </c>
    </row>
    <row r="21" spans="1:7" s="4" customFormat="1" x14ac:dyDescent="0.3">
      <c r="A21" s="3" t="s">
        <v>47</v>
      </c>
      <c r="B21">
        <v>49.81</v>
      </c>
      <c r="C21">
        <v>1339.7</v>
      </c>
      <c r="D21">
        <v>2108.91</v>
      </c>
      <c r="E21">
        <v>74.5</v>
      </c>
      <c r="F21">
        <v>183.3</v>
      </c>
      <c r="G21">
        <v>383.7</v>
      </c>
    </row>
    <row r="22" spans="1:7" s="4" customFormat="1" x14ac:dyDescent="0.3">
      <c r="A22" s="3" t="s">
        <v>48</v>
      </c>
      <c r="B22">
        <v>290.49</v>
      </c>
      <c r="C22">
        <v>600.79</v>
      </c>
      <c r="D22">
        <v>798.88</v>
      </c>
      <c r="E22">
        <v>740.8</v>
      </c>
      <c r="F22">
        <v>1633.1</v>
      </c>
      <c r="G22">
        <v>1465</v>
      </c>
    </row>
    <row r="23" spans="1:7" s="4" customFormat="1" x14ac:dyDescent="0.3">
      <c r="A23" s="3" t="s">
        <v>49</v>
      </c>
      <c r="B23">
        <v>182.17</v>
      </c>
      <c r="C23">
        <v>1514.3</v>
      </c>
      <c r="D23">
        <v>1756.34</v>
      </c>
      <c r="E23">
        <v>1435</v>
      </c>
      <c r="F23">
        <v>3654.4</v>
      </c>
      <c r="G23">
        <v>4962</v>
      </c>
    </row>
    <row r="24" spans="1:7" s="4" customFormat="1" x14ac:dyDescent="0.3">
      <c r="A24" s="3" t="s">
        <v>50</v>
      </c>
      <c r="B24">
        <v>33.590000000000003</v>
      </c>
      <c r="C24">
        <v>81.52</v>
      </c>
      <c r="D24">
        <v>130.1</v>
      </c>
      <c r="E24">
        <v>16.8</v>
      </c>
      <c r="F24">
        <v>43.8</v>
      </c>
      <c r="G24">
        <v>60.7</v>
      </c>
    </row>
    <row r="25" spans="1:7" s="4" customFormat="1" x14ac:dyDescent="0.3">
      <c r="A25" s="4" t="s">
        <v>4</v>
      </c>
      <c r="B25">
        <v>21.03</v>
      </c>
      <c r="C25">
        <v>1285.05</v>
      </c>
      <c r="D25">
        <v>15.97</v>
      </c>
      <c r="E25">
        <v>-200.2</v>
      </c>
      <c r="F25">
        <v>792.6</v>
      </c>
      <c r="G25">
        <v>681.6</v>
      </c>
    </row>
    <row r="26" spans="1:7" s="4" customFormat="1" x14ac:dyDescent="0.3">
      <c r="A26" s="4" t="s">
        <v>5</v>
      </c>
      <c r="B26">
        <v>29.15</v>
      </c>
      <c r="C26">
        <v>43.12</v>
      </c>
      <c r="D26">
        <v>84.24</v>
      </c>
      <c r="E26">
        <v>137.69999999999999</v>
      </c>
      <c r="F26">
        <v>150.30000000000001</v>
      </c>
      <c r="G26">
        <v>436.9</v>
      </c>
    </row>
    <row r="27" spans="1:7" s="4" customFormat="1" x14ac:dyDescent="0.3">
      <c r="A27" s="4" t="s">
        <v>6</v>
      </c>
      <c r="B27">
        <v>6.35</v>
      </c>
      <c r="C27">
        <v>8.69</v>
      </c>
      <c r="D27">
        <v>12.64</v>
      </c>
      <c r="E27">
        <v>10.1</v>
      </c>
      <c r="F27">
        <v>12</v>
      </c>
      <c r="G27">
        <v>48.7</v>
      </c>
    </row>
    <row r="28" spans="1:7" s="4" customFormat="1" x14ac:dyDescent="0.3">
      <c r="A28" s="4" t="s">
        <v>7</v>
      </c>
      <c r="B28">
        <v>-106.92</v>
      </c>
      <c r="C28">
        <v>-1010.24</v>
      </c>
      <c r="D28">
        <v>-2385.61</v>
      </c>
      <c r="E28">
        <v>-815.1</v>
      </c>
      <c r="F28">
        <v>-1220.5</v>
      </c>
      <c r="G28">
        <v>-1014.6</v>
      </c>
    </row>
    <row r="29" spans="1:7" s="4" customFormat="1" x14ac:dyDescent="0.3">
      <c r="A29" s="4" t="s">
        <v>8</v>
      </c>
      <c r="B29"/>
      <c r="C29"/>
      <c r="D29"/>
      <c r="E29">
        <v>1.3</v>
      </c>
      <c r="F29">
        <v>2</v>
      </c>
      <c r="G29">
        <v>-43.6</v>
      </c>
    </row>
    <row r="30" spans="1:7" s="4" customFormat="1" x14ac:dyDescent="0.3">
      <c r="A30" s="4" t="s">
        <v>9</v>
      </c>
      <c r="B30">
        <v>-103.68</v>
      </c>
      <c r="C30">
        <v>-964.95</v>
      </c>
      <c r="D30">
        <v>-2367.16</v>
      </c>
      <c r="E30">
        <v>-812.8</v>
      </c>
      <c r="F30">
        <v>-1208.7</v>
      </c>
      <c r="G30">
        <v>-971.3</v>
      </c>
    </row>
    <row r="31" spans="1:7" x14ac:dyDescent="0.3">
      <c r="A31" s="4" t="s">
        <v>63</v>
      </c>
      <c r="B31" s="3">
        <f t="shared" ref="B31:G31" si="0">B30+B29+B27+B26</f>
        <v>-68.180000000000007</v>
      </c>
      <c r="C31" s="3">
        <f t="shared" si="0"/>
        <v>-913.14</v>
      </c>
      <c r="D31" s="3">
        <f t="shared" si="0"/>
        <v>-2270.2800000000002</v>
      </c>
      <c r="E31" s="3">
        <f t="shared" si="0"/>
        <v>-663.7</v>
      </c>
      <c r="F31" s="3">
        <f t="shared" si="0"/>
        <v>-1044.4000000000001</v>
      </c>
      <c r="G31" s="3">
        <f t="shared" si="0"/>
        <v>-529.29999999999995</v>
      </c>
    </row>
    <row r="32" spans="1:7" x14ac:dyDescent="0.3">
      <c r="A32" s="4"/>
    </row>
    <row r="33" spans="1:11" x14ac:dyDescent="0.3">
      <c r="A33" s="3" t="s">
        <v>196</v>
      </c>
      <c r="B33" s="3">
        <f t="shared" ref="B33:G33" si="1">B31-B26</f>
        <v>-97.330000000000013</v>
      </c>
      <c r="C33" s="3">
        <f t="shared" si="1"/>
        <v>-956.26</v>
      </c>
      <c r="D33" s="3">
        <f t="shared" si="1"/>
        <v>-2354.52</v>
      </c>
      <c r="E33" s="3">
        <f t="shared" si="1"/>
        <v>-801.40000000000009</v>
      </c>
      <c r="F33" s="3">
        <f t="shared" si="1"/>
        <v>-1194.7</v>
      </c>
      <c r="G33" s="3">
        <f t="shared" si="1"/>
        <v>-966.19999999999993</v>
      </c>
    </row>
    <row r="34" spans="1:11" x14ac:dyDescent="0.3">
      <c r="A34" s="4"/>
    </row>
    <row r="35" spans="1:11" x14ac:dyDescent="0.3">
      <c r="A35" s="4"/>
    </row>
    <row r="36" spans="1:11" x14ac:dyDescent="0.3">
      <c r="A36" s="4"/>
    </row>
    <row r="37" spans="1:11" x14ac:dyDescent="0.3">
      <c r="A37" s="1" t="s">
        <v>24</v>
      </c>
    </row>
    <row r="38" spans="1:11" s="7" customFormat="1" x14ac:dyDescent="0.3">
      <c r="A38" s="6" t="s">
        <v>23</v>
      </c>
      <c r="B38" s="5">
        <v>44469</v>
      </c>
      <c r="C38" s="5">
        <v>44561</v>
      </c>
      <c r="D38" s="5">
        <v>44651</v>
      </c>
      <c r="E38" s="5">
        <v>44742</v>
      </c>
      <c r="F38" s="5">
        <v>44834</v>
      </c>
      <c r="G38" s="5">
        <v>44926</v>
      </c>
      <c r="H38" s="5">
        <v>45016</v>
      </c>
      <c r="I38" s="5">
        <v>45107</v>
      </c>
      <c r="J38" s="5">
        <v>45199</v>
      </c>
      <c r="K38" s="5">
        <v>45291</v>
      </c>
    </row>
    <row r="39" spans="1:11" s="4" customFormat="1" x14ac:dyDescent="0.3">
      <c r="A39" s="4" t="s">
        <v>1</v>
      </c>
      <c r="B39">
        <v>1024.2</v>
      </c>
      <c r="C39">
        <v>1112</v>
      </c>
      <c r="D39">
        <v>1211.8</v>
      </c>
      <c r="E39">
        <v>1414</v>
      </c>
      <c r="F39">
        <v>1661</v>
      </c>
      <c r="G39">
        <v>1948.2</v>
      </c>
      <c r="H39">
        <v>2056</v>
      </c>
      <c r="I39">
        <v>2416</v>
      </c>
      <c r="J39">
        <v>2848</v>
      </c>
      <c r="K39">
        <v>3288</v>
      </c>
    </row>
    <row r="40" spans="1:11" s="4" customFormat="1" x14ac:dyDescent="0.3">
      <c r="A40" s="4" t="s">
        <v>2</v>
      </c>
      <c r="B40">
        <v>1560</v>
      </c>
      <c r="C40">
        <v>1600.9</v>
      </c>
      <c r="D40">
        <v>1661.5</v>
      </c>
      <c r="E40">
        <v>1721</v>
      </c>
      <c r="F40">
        <v>1973</v>
      </c>
      <c r="G40">
        <v>2314.4</v>
      </c>
      <c r="H40">
        <v>2282</v>
      </c>
      <c r="I40">
        <v>2464</v>
      </c>
      <c r="J40">
        <v>2895</v>
      </c>
      <c r="K40">
        <v>3237</v>
      </c>
    </row>
    <row r="41" spans="1:11" s="4" customFormat="1" x14ac:dyDescent="0.3">
      <c r="A41" s="4" t="s">
        <v>4</v>
      </c>
      <c r="B41">
        <v>142.4</v>
      </c>
      <c r="C41">
        <v>463.5</v>
      </c>
      <c r="D41">
        <v>130.5</v>
      </c>
      <c r="E41">
        <v>168</v>
      </c>
      <c r="F41">
        <v>170</v>
      </c>
      <c r="G41">
        <v>173.4</v>
      </c>
      <c r="H41">
        <v>171</v>
      </c>
      <c r="I41">
        <v>181</v>
      </c>
      <c r="J41">
        <v>212</v>
      </c>
      <c r="K41">
        <v>219</v>
      </c>
    </row>
    <row r="42" spans="1:11" s="4" customFormat="1" x14ac:dyDescent="0.3">
      <c r="A42" s="4" t="s">
        <v>5</v>
      </c>
      <c r="B42">
        <v>38.4</v>
      </c>
      <c r="C42">
        <v>38.700000000000003</v>
      </c>
      <c r="D42">
        <v>37.700000000000003</v>
      </c>
      <c r="E42">
        <v>42</v>
      </c>
      <c r="F42">
        <v>107</v>
      </c>
      <c r="G42">
        <v>154.80000000000001</v>
      </c>
      <c r="H42">
        <v>134</v>
      </c>
      <c r="I42">
        <v>130</v>
      </c>
      <c r="J42">
        <v>128</v>
      </c>
      <c r="K42">
        <v>128</v>
      </c>
    </row>
    <row r="43" spans="1:11" s="4" customFormat="1" x14ac:dyDescent="0.3">
      <c r="A43" s="4" t="s">
        <v>6</v>
      </c>
      <c r="B43">
        <v>3.1</v>
      </c>
      <c r="C43">
        <v>3.1</v>
      </c>
      <c r="D43">
        <v>2.5</v>
      </c>
      <c r="E43">
        <v>5</v>
      </c>
      <c r="F43">
        <v>12</v>
      </c>
      <c r="G43">
        <v>16.100000000000001</v>
      </c>
      <c r="H43">
        <v>15</v>
      </c>
      <c r="I43">
        <v>18</v>
      </c>
      <c r="J43">
        <v>16</v>
      </c>
      <c r="K43">
        <v>18</v>
      </c>
    </row>
    <row r="44" spans="1:11" s="4" customFormat="1" x14ac:dyDescent="0.3">
      <c r="A44" s="4" t="s">
        <v>7</v>
      </c>
      <c r="B44">
        <v>-434.9</v>
      </c>
      <c r="C44">
        <v>-67.2</v>
      </c>
      <c r="D44">
        <v>-359.4</v>
      </c>
      <c r="E44">
        <v>-186</v>
      </c>
      <c r="F44">
        <v>-261</v>
      </c>
      <c r="G44">
        <v>-363.7</v>
      </c>
      <c r="H44">
        <v>-204</v>
      </c>
      <c r="I44">
        <v>-15</v>
      </c>
      <c r="J44">
        <v>21</v>
      </c>
      <c r="K44">
        <v>124</v>
      </c>
    </row>
    <row r="45" spans="1:11" s="4" customFormat="1" x14ac:dyDescent="0.3">
      <c r="A45" s="4" t="s">
        <v>8</v>
      </c>
      <c r="B45"/>
      <c r="C45"/>
      <c r="D45">
        <v>0.3</v>
      </c>
      <c r="E45"/>
      <c r="F45">
        <v>-10</v>
      </c>
      <c r="G45">
        <v>-17.100000000000001</v>
      </c>
      <c r="H45">
        <v>-16</v>
      </c>
      <c r="I45">
        <v>-17</v>
      </c>
      <c r="J45">
        <v>-15</v>
      </c>
      <c r="K45">
        <v>-14</v>
      </c>
    </row>
    <row r="46" spans="1:11" s="4" customFormat="1" x14ac:dyDescent="0.3">
      <c r="A46" s="4" t="s">
        <v>9</v>
      </c>
      <c r="B46">
        <v>-429.6</v>
      </c>
      <c r="C46">
        <v>-63.2</v>
      </c>
      <c r="D46">
        <v>-359.7</v>
      </c>
      <c r="E46">
        <v>-186</v>
      </c>
      <c r="F46">
        <v>-251</v>
      </c>
      <c r="G46">
        <v>-346.6</v>
      </c>
      <c r="H46">
        <v>-189</v>
      </c>
      <c r="I46">
        <v>2</v>
      </c>
      <c r="J46">
        <v>36</v>
      </c>
      <c r="K46">
        <v>138</v>
      </c>
    </row>
    <row r="47" spans="1:11" x14ac:dyDescent="0.3">
      <c r="A47" s="4" t="s">
        <v>3</v>
      </c>
      <c r="B47">
        <v>-535.79999999999995</v>
      </c>
      <c r="C47">
        <v>-488.9</v>
      </c>
      <c r="D47">
        <v>-449.7</v>
      </c>
      <c r="E47">
        <v>-307</v>
      </c>
      <c r="F47">
        <v>-312</v>
      </c>
      <c r="G47">
        <v>-366.2</v>
      </c>
      <c r="H47">
        <v>-226</v>
      </c>
      <c r="I47">
        <v>-48</v>
      </c>
      <c r="J47">
        <v>-47</v>
      </c>
      <c r="K47">
        <v>51</v>
      </c>
    </row>
    <row r="48" spans="1:11" x14ac:dyDescent="0.3">
      <c r="A48" s="4"/>
    </row>
    <row r="49" spans="1:7" x14ac:dyDescent="0.3">
      <c r="A49" s="4"/>
    </row>
    <row r="50" spans="1:7" x14ac:dyDescent="0.3">
      <c r="A50" s="4"/>
    </row>
    <row r="51" spans="1:7" x14ac:dyDescent="0.3">
      <c r="A51" s="4"/>
    </row>
    <row r="52" spans="1:7" x14ac:dyDescent="0.3">
      <c r="A52" s="1" t="s">
        <v>25</v>
      </c>
    </row>
    <row r="53" spans="1:7" s="7" customFormat="1" x14ac:dyDescent="0.3">
      <c r="A53" s="6" t="s">
        <v>23</v>
      </c>
      <c r="B53" s="5">
        <v>43190</v>
      </c>
      <c r="C53" s="5">
        <v>43555</v>
      </c>
      <c r="D53" s="5">
        <v>43921</v>
      </c>
      <c r="E53" s="5">
        <v>44286</v>
      </c>
      <c r="F53" s="5">
        <v>44651</v>
      </c>
      <c r="G53" s="5">
        <v>45016</v>
      </c>
    </row>
    <row r="54" spans="1:7" x14ac:dyDescent="0.3">
      <c r="A54" s="4" t="s">
        <v>11</v>
      </c>
      <c r="B54">
        <v>0.03</v>
      </c>
      <c r="C54">
        <v>0.03</v>
      </c>
      <c r="D54">
        <v>0.03</v>
      </c>
      <c r="F54">
        <v>764.3</v>
      </c>
      <c r="G54">
        <v>836.4</v>
      </c>
    </row>
    <row r="55" spans="1:7" x14ac:dyDescent="0.3">
      <c r="A55" s="4" t="s">
        <v>12</v>
      </c>
      <c r="B55">
        <v>1036.06</v>
      </c>
      <c r="C55">
        <v>2355.61</v>
      </c>
      <c r="D55">
        <v>457.35</v>
      </c>
      <c r="E55">
        <v>7643.8</v>
      </c>
      <c r="F55">
        <v>15741.2</v>
      </c>
      <c r="G55">
        <v>18623.400000000001</v>
      </c>
    </row>
    <row r="56" spans="1:7" x14ac:dyDescent="0.3">
      <c r="A56" s="4" t="s">
        <v>35</v>
      </c>
      <c r="B56">
        <v>11.85</v>
      </c>
      <c r="C56">
        <v>104.22</v>
      </c>
      <c r="D56">
        <v>73.180000000000007</v>
      </c>
      <c r="E56">
        <v>72.5</v>
      </c>
      <c r="F56">
        <v>70.3</v>
      </c>
      <c r="G56">
        <v>506.6</v>
      </c>
    </row>
    <row r="57" spans="1:7" x14ac:dyDescent="0.3">
      <c r="A57" s="4" t="s">
        <v>36</v>
      </c>
      <c r="B57">
        <v>326.55</v>
      </c>
      <c r="C57">
        <v>953.02</v>
      </c>
      <c r="D57">
        <v>2369.83</v>
      </c>
      <c r="E57">
        <v>987.2</v>
      </c>
      <c r="F57">
        <v>751.2</v>
      </c>
      <c r="G57">
        <v>1632.3</v>
      </c>
    </row>
    <row r="58" spans="1:7" s="1" customFormat="1" x14ac:dyDescent="0.3">
      <c r="A58" s="1" t="s">
        <v>13</v>
      </c>
      <c r="B58">
        <v>1374.49</v>
      </c>
      <c r="C58">
        <v>3412.88</v>
      </c>
      <c r="D58">
        <v>2900.39</v>
      </c>
      <c r="E58">
        <v>8703.5</v>
      </c>
      <c r="F58">
        <v>17327</v>
      </c>
      <c r="G58">
        <v>21598.7</v>
      </c>
    </row>
    <row r="59" spans="1:7" x14ac:dyDescent="0.3">
      <c r="A59" s="4" t="s">
        <v>14</v>
      </c>
      <c r="B59">
        <v>189.8</v>
      </c>
      <c r="C59">
        <v>389.08</v>
      </c>
      <c r="D59">
        <v>1590.55</v>
      </c>
      <c r="E59">
        <v>1539</v>
      </c>
      <c r="F59">
        <v>1404.3</v>
      </c>
      <c r="G59">
        <v>6342.8</v>
      </c>
    </row>
    <row r="60" spans="1:7" x14ac:dyDescent="0.3">
      <c r="A60" s="4" t="s">
        <v>15</v>
      </c>
      <c r="B60">
        <v>1.29</v>
      </c>
      <c r="C60">
        <v>0.74</v>
      </c>
      <c r="D60">
        <v>0.96</v>
      </c>
      <c r="E60">
        <v>0.1</v>
      </c>
      <c r="F60">
        <v>0.6</v>
      </c>
      <c r="G60">
        <v>7.5</v>
      </c>
    </row>
    <row r="61" spans="1:7" x14ac:dyDescent="0.3">
      <c r="A61" s="4" t="s">
        <v>16</v>
      </c>
      <c r="B61">
        <v>829.23</v>
      </c>
      <c r="C61">
        <v>2144.5500000000002</v>
      </c>
      <c r="D61">
        <v>323.92</v>
      </c>
      <c r="E61">
        <v>2205.1999999999998</v>
      </c>
      <c r="F61">
        <v>4717.7</v>
      </c>
      <c r="G61">
        <v>6764.6</v>
      </c>
    </row>
    <row r="62" spans="1:7" x14ac:dyDescent="0.3">
      <c r="A62" s="4" t="s">
        <v>37</v>
      </c>
      <c r="B62">
        <v>354.17</v>
      </c>
      <c r="C62">
        <v>878.51</v>
      </c>
      <c r="D62">
        <v>984.96</v>
      </c>
      <c r="E62">
        <v>4959.2</v>
      </c>
      <c r="F62">
        <v>11204.4</v>
      </c>
      <c r="G62">
        <v>8483.7999999999993</v>
      </c>
    </row>
    <row r="63" spans="1:7" s="1" customFormat="1" x14ac:dyDescent="0.3">
      <c r="A63" s="1" t="s">
        <v>13</v>
      </c>
      <c r="B63">
        <v>1374.49</v>
      </c>
      <c r="C63">
        <v>3412.88</v>
      </c>
      <c r="D63">
        <v>2900.39</v>
      </c>
      <c r="E63">
        <v>8703.5</v>
      </c>
      <c r="F63">
        <v>17327</v>
      </c>
      <c r="G63">
        <v>21598.7</v>
      </c>
    </row>
    <row r="64" spans="1:7" s="4" customFormat="1" x14ac:dyDescent="0.3">
      <c r="A64" s="4" t="s">
        <v>42</v>
      </c>
      <c r="B64">
        <v>26.08</v>
      </c>
      <c r="C64">
        <v>70.34</v>
      </c>
      <c r="D64">
        <v>123.12</v>
      </c>
      <c r="E64">
        <v>129.9</v>
      </c>
      <c r="F64">
        <v>159.9</v>
      </c>
      <c r="G64">
        <v>456.9</v>
      </c>
    </row>
    <row r="65" spans="1:7" x14ac:dyDescent="0.3">
      <c r="A65" s="4" t="s">
        <v>29</v>
      </c>
      <c r="B65"/>
      <c r="C65">
        <v>2.13</v>
      </c>
      <c r="D65">
        <v>3.73</v>
      </c>
      <c r="E65">
        <v>14.8</v>
      </c>
      <c r="F65">
        <v>39.700000000000003</v>
      </c>
      <c r="G65">
        <v>82.7</v>
      </c>
    </row>
    <row r="66" spans="1:7" x14ac:dyDescent="0.3">
      <c r="A66" s="3" t="s">
        <v>51</v>
      </c>
      <c r="B66">
        <v>208.07</v>
      </c>
      <c r="C66">
        <v>238.69</v>
      </c>
      <c r="D66">
        <v>359.88</v>
      </c>
      <c r="E66">
        <v>903.6</v>
      </c>
      <c r="F66">
        <v>1575.5</v>
      </c>
      <c r="G66">
        <v>1016.8</v>
      </c>
    </row>
    <row r="67" spans="1:7" x14ac:dyDescent="0.3">
      <c r="A67" s="3" t="s">
        <v>38</v>
      </c>
      <c r="B67">
        <v>337694</v>
      </c>
      <c r="C67">
        <v>337694</v>
      </c>
      <c r="D67">
        <v>337694</v>
      </c>
      <c r="E67">
        <v>309711</v>
      </c>
      <c r="F67">
        <v>7642940578</v>
      </c>
      <c r="G67">
        <v>8363975413</v>
      </c>
    </row>
    <row r="68" spans="1:7" x14ac:dyDescent="0.3">
      <c r="A68" s="3" t="s">
        <v>39</v>
      </c>
    </row>
    <row r="69" spans="1:7" x14ac:dyDescent="0.3">
      <c r="A69" s="3" t="s">
        <v>52</v>
      </c>
      <c r="B69">
        <v>1</v>
      </c>
      <c r="C69">
        <v>1</v>
      </c>
      <c r="D69">
        <v>1</v>
      </c>
      <c r="F69">
        <v>1</v>
      </c>
      <c r="G69">
        <v>1</v>
      </c>
    </row>
    <row r="71" spans="1:7" x14ac:dyDescent="0.3">
      <c r="A71" s="4" t="s">
        <v>137</v>
      </c>
      <c r="B71" s="3">
        <f t="shared" ref="B71:G71" si="2">B62-SUM(B64:B66)</f>
        <v>120.02000000000004</v>
      </c>
      <c r="C71" s="3">
        <f t="shared" si="2"/>
        <v>567.35</v>
      </c>
      <c r="D71" s="3">
        <f t="shared" si="2"/>
        <v>498.23</v>
      </c>
      <c r="E71" s="3">
        <f t="shared" si="2"/>
        <v>3910.8999999999996</v>
      </c>
      <c r="F71" s="3">
        <f t="shared" si="2"/>
        <v>9429.2999999999993</v>
      </c>
      <c r="G71" s="3">
        <f t="shared" si="2"/>
        <v>6927.4</v>
      </c>
    </row>
    <row r="72" spans="1:7" x14ac:dyDescent="0.3">
      <c r="A72" s="4" t="s">
        <v>79</v>
      </c>
      <c r="B72" s="3">
        <f t="shared" ref="B72:G72" si="3">B58</f>
        <v>1374.49</v>
      </c>
      <c r="C72" s="3">
        <f t="shared" si="3"/>
        <v>3412.88</v>
      </c>
      <c r="D72" s="3">
        <f t="shared" si="3"/>
        <v>2900.39</v>
      </c>
      <c r="E72" s="3">
        <f t="shared" si="3"/>
        <v>8703.5</v>
      </c>
      <c r="F72" s="3">
        <f t="shared" si="3"/>
        <v>17327</v>
      </c>
      <c r="G72" s="3">
        <f t="shared" si="3"/>
        <v>21598.7</v>
      </c>
    </row>
    <row r="73" spans="1:7" x14ac:dyDescent="0.3">
      <c r="A73" s="4"/>
    </row>
    <row r="74" spans="1:7" x14ac:dyDescent="0.3">
      <c r="A74" s="4"/>
    </row>
    <row r="75" spans="1:7" x14ac:dyDescent="0.3">
      <c r="A75" s="4"/>
    </row>
    <row r="76" spans="1:7" x14ac:dyDescent="0.3">
      <c r="A76" s="4"/>
    </row>
    <row r="77" spans="1:7" x14ac:dyDescent="0.3">
      <c r="A77" s="1" t="s">
        <v>26</v>
      </c>
    </row>
    <row r="78" spans="1:7" s="7" customFormat="1" x14ac:dyDescent="0.3">
      <c r="A78" s="6" t="s">
        <v>23</v>
      </c>
      <c r="B78" s="5">
        <v>43190</v>
      </c>
      <c r="C78" s="5">
        <v>43555</v>
      </c>
      <c r="D78" s="5">
        <v>43921</v>
      </c>
      <c r="E78" s="5">
        <v>44286</v>
      </c>
      <c r="F78" s="5">
        <v>44651</v>
      </c>
      <c r="G78" s="5">
        <v>45016</v>
      </c>
    </row>
    <row r="79" spans="1:7" s="1" customFormat="1" x14ac:dyDescent="0.3">
      <c r="A79" s="4" t="s">
        <v>18</v>
      </c>
      <c r="B79"/>
      <c r="C79"/>
      <c r="D79">
        <v>-2143.63</v>
      </c>
      <c r="E79">
        <v>-1017.9</v>
      </c>
      <c r="F79">
        <v>-693</v>
      </c>
      <c r="G79">
        <v>-844</v>
      </c>
    </row>
    <row r="80" spans="1:7" s="4" customFormat="1" x14ac:dyDescent="0.3">
      <c r="A80" s="4" t="s">
        <v>19</v>
      </c>
      <c r="B80"/>
      <c r="C80"/>
      <c r="D80">
        <v>1739.51</v>
      </c>
      <c r="E80">
        <v>-5244.6</v>
      </c>
      <c r="F80">
        <v>-7971</v>
      </c>
      <c r="G80">
        <v>797.2</v>
      </c>
    </row>
    <row r="81" spans="1:11" s="4" customFormat="1" x14ac:dyDescent="0.3">
      <c r="A81" s="4" t="s">
        <v>20</v>
      </c>
      <c r="B81"/>
      <c r="C81"/>
      <c r="D81">
        <v>358.91</v>
      </c>
      <c r="E81">
        <v>6401.9</v>
      </c>
      <c r="F81">
        <v>8749.7999999999993</v>
      </c>
      <c r="G81">
        <v>-127.4</v>
      </c>
    </row>
    <row r="82" spans="1:11" s="1" customFormat="1" x14ac:dyDescent="0.3">
      <c r="A82" s="4" t="s">
        <v>21</v>
      </c>
      <c r="B82"/>
      <c r="C82"/>
      <c r="D82">
        <v>-45.22</v>
      </c>
      <c r="E82">
        <v>139.4</v>
      </c>
      <c r="F82">
        <v>85.8</v>
      </c>
      <c r="G82">
        <v>-174.2</v>
      </c>
    </row>
    <row r="83" spans="1:11" x14ac:dyDescent="0.3">
      <c r="A83" s="4"/>
    </row>
    <row r="84" spans="1:11" x14ac:dyDescent="0.3">
      <c r="A84" s="4"/>
    </row>
    <row r="85" spans="1:11" x14ac:dyDescent="0.3">
      <c r="A85" s="4"/>
    </row>
    <row r="86" spans="1:11" x14ac:dyDescent="0.3">
      <c r="A86" s="4"/>
      <c r="F86" s="3">
        <v>82.3</v>
      </c>
      <c r="G86" s="191">
        <v>51</v>
      </c>
    </row>
    <row r="87" spans="1:11" s="1" customFormat="1" x14ac:dyDescent="0.3">
      <c r="A87" s="1" t="s">
        <v>41</v>
      </c>
      <c r="B87">
        <v>1324.8</v>
      </c>
      <c r="C87">
        <v>1471.1</v>
      </c>
      <c r="D87">
        <v>2187.5</v>
      </c>
      <c r="E87">
        <v>2859.05</v>
      </c>
      <c r="F87">
        <v>4003.35</v>
      </c>
      <c r="G87">
        <v>3401.05</v>
      </c>
      <c r="J87"/>
      <c r="K87"/>
    </row>
    <row r="89" spans="1:11" s="1" customFormat="1" x14ac:dyDescent="0.3">
      <c r="A89" s="1" t="s">
        <v>40</v>
      </c>
      <c r="B89">
        <v>0.03</v>
      </c>
      <c r="C89">
        <v>0.03</v>
      </c>
      <c r="D89">
        <v>0.03</v>
      </c>
      <c r="E89">
        <v>0.04</v>
      </c>
      <c r="F89">
        <v>787.19</v>
      </c>
      <c r="G89">
        <v>855.35</v>
      </c>
    </row>
    <row r="90" spans="1:11" x14ac:dyDescent="0.3">
      <c r="A90" s="3" t="s">
        <v>53</v>
      </c>
      <c r="B90" s="8">
        <v>62.41</v>
      </c>
      <c r="C90" s="8">
        <v>62.41</v>
      </c>
      <c r="D90" s="8">
        <v>64.78</v>
      </c>
      <c r="E90" s="8">
        <v>64.78</v>
      </c>
      <c r="F90" s="8">
        <v>64.78</v>
      </c>
      <c r="G90" s="8">
        <v>64.83</v>
      </c>
      <c r="H90"/>
      <c r="I90"/>
      <c r="J90"/>
      <c r="K90"/>
    </row>
  </sheetData>
  <mergeCells count="1">
    <mergeCell ref="B1:C1"/>
  </mergeCells>
  <conditionalFormatting sqref="E1:H1">
    <cfRule type="cellIs" dxfId="0" priority="1" operator="notEqual">
      <formula>""</formula>
    </cfRule>
  </conditionalFormatting>
  <pageMargins left="0.7" right="0.7" top="0.75" bottom="0.75" header="0.3" footer="0.3"/>
  <pageSetup paperSize="3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93FA0-8DF9-49E8-B364-0628503DDDBB}">
  <dimension ref="B2:F25"/>
  <sheetViews>
    <sheetView showGridLines="0" tabSelected="1" workbookViewId="0"/>
  </sheetViews>
  <sheetFormatPr defaultRowHeight="14.4" x14ac:dyDescent="0.3"/>
  <cols>
    <col min="1" max="1" width="1.88671875" customWidth="1"/>
    <col min="2" max="2" width="31.33203125" bestFit="1" customWidth="1"/>
  </cols>
  <sheetData>
    <row r="2" spans="2:6" s="2" customFormat="1" x14ac:dyDescent="0.3">
      <c r="C2" s="56">
        <v>43891</v>
      </c>
      <c r="D2" s="56">
        <v>44256</v>
      </c>
      <c r="E2" s="56">
        <v>44621</v>
      </c>
      <c r="F2" s="56">
        <v>44986</v>
      </c>
    </row>
    <row r="3" spans="2:6" x14ac:dyDescent="0.3">
      <c r="B3" s="178" t="s">
        <v>316</v>
      </c>
      <c r="C3" s="179">
        <v>-2074</v>
      </c>
      <c r="D3" s="180">
        <v>-281</v>
      </c>
      <c r="E3" s="180">
        <v>-509</v>
      </c>
      <c r="F3" s="180">
        <v>225</v>
      </c>
    </row>
    <row r="4" spans="2:6" x14ac:dyDescent="0.3">
      <c r="B4" s="178" t="s">
        <v>81</v>
      </c>
      <c r="C4" s="179">
        <v>-2031</v>
      </c>
      <c r="D4" s="180">
        <v>-150</v>
      </c>
      <c r="E4" s="180">
        <v>-741</v>
      </c>
      <c r="F4" s="180">
        <v>29</v>
      </c>
    </row>
    <row r="5" spans="2:6" x14ac:dyDescent="0.3">
      <c r="B5" s="181" t="s">
        <v>42</v>
      </c>
      <c r="C5" s="182">
        <v>-99</v>
      </c>
      <c r="D5" s="182">
        <v>-12</v>
      </c>
      <c r="E5" s="182">
        <v>-41</v>
      </c>
      <c r="F5" s="182">
        <v>104</v>
      </c>
    </row>
    <row r="6" spans="2:6" x14ac:dyDescent="0.3">
      <c r="B6" s="181" t="s">
        <v>29</v>
      </c>
      <c r="C6" s="182">
        <v>0</v>
      </c>
      <c r="D6" s="182">
        <v>0</v>
      </c>
      <c r="E6" s="182">
        <v>0</v>
      </c>
      <c r="F6" s="182">
        <v>0</v>
      </c>
    </row>
    <row r="7" spans="2:6" x14ac:dyDescent="0.3">
      <c r="B7" s="181" t="s">
        <v>82</v>
      </c>
      <c r="C7" s="182">
        <v>-114</v>
      </c>
      <c r="D7" s="182">
        <v>23</v>
      </c>
      <c r="E7" s="182">
        <v>118</v>
      </c>
      <c r="F7" s="182">
        <v>-25</v>
      </c>
    </row>
    <row r="8" spans="2:6" x14ac:dyDescent="0.3">
      <c r="B8" s="181" t="s">
        <v>83</v>
      </c>
      <c r="C8" s="182">
        <v>-27</v>
      </c>
      <c r="D8" s="182">
        <v>0</v>
      </c>
      <c r="E8" s="182">
        <v>0</v>
      </c>
      <c r="F8" s="182">
        <v>0</v>
      </c>
    </row>
    <row r="9" spans="2:6" x14ac:dyDescent="0.3">
      <c r="B9" s="181" t="s">
        <v>84</v>
      </c>
      <c r="C9" s="182">
        <v>229</v>
      </c>
      <c r="D9" s="182">
        <v>-142</v>
      </c>
      <c r="E9" s="182">
        <v>190</v>
      </c>
      <c r="F9" s="182">
        <v>144</v>
      </c>
    </row>
    <row r="10" spans="2:6" x14ac:dyDescent="0.3">
      <c r="B10" s="181" t="s">
        <v>85</v>
      </c>
      <c r="C10" s="182">
        <v>-11</v>
      </c>
      <c r="D10" s="182">
        <v>-130</v>
      </c>
      <c r="E10" s="182">
        <v>267</v>
      </c>
      <c r="F10" s="182">
        <v>223</v>
      </c>
    </row>
    <row r="11" spans="2:6" x14ac:dyDescent="0.3">
      <c r="B11" s="181" t="s">
        <v>86</v>
      </c>
      <c r="C11" s="182">
        <v>-32</v>
      </c>
      <c r="D11" s="182">
        <v>-1</v>
      </c>
      <c r="E11" s="182">
        <v>-35</v>
      </c>
      <c r="F11" s="182">
        <v>-27</v>
      </c>
    </row>
    <row r="12" spans="2:6" x14ac:dyDescent="0.3">
      <c r="B12" s="178" t="s">
        <v>317</v>
      </c>
      <c r="C12" s="179">
        <v>1646</v>
      </c>
      <c r="D12" s="179">
        <v>-6115</v>
      </c>
      <c r="E12" s="179">
        <v>-8129</v>
      </c>
      <c r="F12" s="180">
        <v>-382</v>
      </c>
    </row>
    <row r="13" spans="2:6" x14ac:dyDescent="0.3">
      <c r="B13" s="181" t="s">
        <v>87</v>
      </c>
      <c r="C13" s="182">
        <v>-16</v>
      </c>
      <c r="D13" s="182">
        <v>-9</v>
      </c>
      <c r="E13" s="182">
        <v>-33</v>
      </c>
      <c r="F13" s="182">
        <v>-58</v>
      </c>
    </row>
    <row r="14" spans="2:6" x14ac:dyDescent="0.3">
      <c r="B14" s="181" t="s">
        <v>318</v>
      </c>
      <c r="C14" s="182">
        <v>0</v>
      </c>
      <c r="D14" s="182">
        <v>0</v>
      </c>
      <c r="E14" s="182">
        <v>2</v>
      </c>
      <c r="F14" s="182">
        <v>1</v>
      </c>
    </row>
    <row r="15" spans="2:6" x14ac:dyDescent="0.3">
      <c r="B15" s="181" t="s">
        <v>88</v>
      </c>
      <c r="C15" s="183">
        <v>-2148</v>
      </c>
      <c r="D15" s="183">
        <v>-8254</v>
      </c>
      <c r="E15" s="183">
        <v>-6975</v>
      </c>
      <c r="F15" s="183">
        <v>-11376</v>
      </c>
    </row>
    <row r="16" spans="2:6" x14ac:dyDescent="0.3">
      <c r="B16" s="181" t="s">
        <v>89</v>
      </c>
      <c r="C16" s="183">
        <v>4046</v>
      </c>
      <c r="D16" s="183">
        <v>6444</v>
      </c>
      <c r="E16" s="183">
        <v>4925</v>
      </c>
      <c r="F16" s="183">
        <v>9556</v>
      </c>
    </row>
    <row r="17" spans="2:6" x14ac:dyDescent="0.3">
      <c r="B17" s="181" t="s">
        <v>90</v>
      </c>
      <c r="C17" s="182">
        <v>26</v>
      </c>
      <c r="D17" s="182">
        <v>14</v>
      </c>
      <c r="E17" s="182">
        <v>114</v>
      </c>
      <c r="F17" s="182">
        <v>592</v>
      </c>
    </row>
    <row r="18" spans="2:6" x14ac:dyDescent="0.3">
      <c r="B18" s="181" t="s">
        <v>319</v>
      </c>
      <c r="C18" s="182">
        <v>-101</v>
      </c>
      <c r="D18" s="182">
        <v>-271</v>
      </c>
      <c r="E18" s="182">
        <v>-311</v>
      </c>
      <c r="F18" s="183">
        <v>-2278</v>
      </c>
    </row>
    <row r="19" spans="2:6" x14ac:dyDescent="0.3">
      <c r="B19" s="181" t="s">
        <v>91</v>
      </c>
      <c r="C19" s="182">
        <v>-161</v>
      </c>
      <c r="D19" s="183">
        <v>-4040</v>
      </c>
      <c r="E19" s="183">
        <v>-5850</v>
      </c>
      <c r="F19" s="183">
        <v>3182</v>
      </c>
    </row>
    <row r="20" spans="2:6" x14ac:dyDescent="0.3">
      <c r="B20" s="178" t="s">
        <v>320</v>
      </c>
      <c r="C20" s="180">
        <v>362</v>
      </c>
      <c r="D20" s="179">
        <v>6474</v>
      </c>
      <c r="E20" s="179">
        <v>8763</v>
      </c>
      <c r="F20" s="180">
        <v>-15</v>
      </c>
    </row>
    <row r="21" spans="2:6" x14ac:dyDescent="0.3">
      <c r="B21" s="181" t="s">
        <v>92</v>
      </c>
      <c r="C21" s="182">
        <v>391.61</v>
      </c>
      <c r="D21" s="184">
        <v>6608.3</v>
      </c>
      <c r="E21" s="184">
        <v>9007.9</v>
      </c>
      <c r="F21" s="182">
        <v>10.7</v>
      </c>
    </row>
    <row r="22" spans="2:6" x14ac:dyDescent="0.3">
      <c r="B22" s="181" t="s">
        <v>95</v>
      </c>
      <c r="C22" s="182">
        <v>-10.43</v>
      </c>
      <c r="D22" s="182">
        <v>-5.4</v>
      </c>
      <c r="E22" s="182">
        <v>-4.4000000000000004</v>
      </c>
      <c r="F22" s="182">
        <v>-14.1</v>
      </c>
    </row>
    <row r="23" spans="2:6" x14ac:dyDescent="0.3">
      <c r="B23" s="181" t="s">
        <v>96</v>
      </c>
      <c r="C23" s="182">
        <v>-17.149999999999999</v>
      </c>
      <c r="D23" s="182">
        <v>-10.4</v>
      </c>
      <c r="E23" s="182">
        <v>-14.4</v>
      </c>
      <c r="F23" s="182">
        <v>-11.2</v>
      </c>
    </row>
    <row r="24" spans="2:6" x14ac:dyDescent="0.3">
      <c r="B24" s="181" t="s">
        <v>97</v>
      </c>
      <c r="C24" s="182">
        <v>-1.75</v>
      </c>
      <c r="D24" s="182">
        <v>-118</v>
      </c>
      <c r="E24" s="182">
        <v>-226.3</v>
      </c>
      <c r="F24" s="182">
        <v>-0.2</v>
      </c>
    </row>
    <row r="25" spans="2:6" x14ac:dyDescent="0.3">
      <c r="B25" s="178" t="s">
        <v>21</v>
      </c>
      <c r="C25" s="180">
        <v>-66</v>
      </c>
      <c r="D25" s="180">
        <v>79</v>
      </c>
      <c r="E25" s="180">
        <v>126</v>
      </c>
      <c r="F25" s="180">
        <v>-171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Financials&gt;</vt:lpstr>
      <vt:lpstr>HistoricalFS</vt:lpstr>
      <vt:lpstr>Ratio Analysis</vt:lpstr>
      <vt:lpstr>Forecasting</vt:lpstr>
      <vt:lpstr>WACC</vt:lpstr>
      <vt:lpstr>Beta-Comps</vt:lpstr>
      <vt:lpstr>Beta-Regression</vt:lpstr>
      <vt:lpstr>Rm</vt:lpstr>
      <vt:lpstr>Common Size Statement</vt:lpstr>
      <vt:lpstr>Intrinsic</vt:lpstr>
      <vt:lpstr>DCF</vt:lpstr>
      <vt:lpstr>Comps</vt:lpstr>
      <vt:lpstr>Data-Comps</vt:lpstr>
      <vt:lpstr>VAR</vt:lpstr>
      <vt:lpstr>Monte Carlo Simulation</vt:lpstr>
      <vt:lpstr>Data&gt;</vt:lpstr>
      <vt:lpstr>Raw FS</vt:lpstr>
      <vt:lpstr>Data Sheet</vt:lpstr>
      <vt:lpstr>Cash Flow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Anchal Bisht</dc:creator>
  <cp:lastModifiedBy>Anchal Bisht</cp:lastModifiedBy>
  <cp:lastPrinted>2024-04-09T04:52:21Z</cp:lastPrinted>
  <dcterms:created xsi:type="dcterms:W3CDTF">2012-08-17T09:55:37Z</dcterms:created>
  <dcterms:modified xsi:type="dcterms:W3CDTF">2025-08-16T07:44:05Z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2023-10-05T20:42:07Z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7017436a-98b3-4b21-a0a8-703b948aeb7e</vt:lpwstr>
  </property>
  <property fmtid="{D5CDD505-2E9C-101B-9397-08002B2CF9AE}" pid="7" name="MSIP_Label_defa4170-0d19-0005-0004-bc88714345d2_ActionId">
    <vt:lpwstr>57e60b1e-c553-4f87-8507-ba6068bc8827</vt:lpwstr>
  </property>
  <property fmtid="{D5CDD505-2E9C-101B-9397-08002B2CF9AE}" pid="8" name="MSIP_Label_defa4170-0d19-0005-0004-bc88714345d2_ContentBits">
    <vt:lpwstr>0</vt:lpwstr>
  </property>
</Properties>
</file>