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07474b3756498a/Value Investing/"/>
    </mc:Choice>
  </mc:AlternateContent>
  <xr:revisionPtr revIDLastSave="69" documentId="8_{7861696F-8C3A-EA48-BAD1-6427342C7AE5}" xr6:coauthVersionLast="47" xr6:coauthVersionMax="47" xr10:uidLastSave="{61FB2028-E8FB-D24A-B2E2-8E22AC8CCD7B}"/>
  <bookViews>
    <workbookView xWindow="24000" yWindow="9980" windowWidth="38400" windowHeight="19800" xr2:uid="{005B24BD-6895-354B-BFF9-4984C4253C01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6" i="1"/>
  <c r="J8" i="1"/>
  <c r="J7" i="1"/>
  <c r="J5" i="1"/>
  <c r="D4" i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<sst xmlns="http://schemas.openxmlformats.org/spreadsheetml/2006/main" count="13" uniqueCount="11">
  <si>
    <t>Price</t>
  </si>
  <si>
    <t>Shares</t>
  </si>
  <si>
    <t>MC</t>
  </si>
  <si>
    <t>Cash</t>
  </si>
  <si>
    <t>Debt</t>
  </si>
  <si>
    <t>EV</t>
  </si>
  <si>
    <t>Ratio ORD:DR</t>
  </si>
  <si>
    <t>Q324</t>
  </si>
  <si>
    <t>USD</t>
  </si>
  <si>
    <t>Net cash</t>
  </si>
  <si>
    <t>EV is how much you pay for company. So more debt, the more expensive it is. More cash, the less you're actually paying since you just get your cash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</si>
</sst>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TWD/USD</v>
    <v>2</v>
    <v>3</v>
    <v>Finance</v>
    <v>4</v>
    <v>en-US</v>
    <v>avvidm</v>
    <v>268435456</v>
    <v>1</v>
    <v>Powered by Refinitiv</v>
    <v>3.2149999999999998E-2</v>
    <v>3.014E-2</v>
    <v>-8.2999999999999998E-5</v>
    <v>-2.7100000000000002E-3</v>
    <v>USD</v>
    <v>TWD</v>
    <v>3.0669999999999999E-2</v>
    <v>Currency Pair</v>
    <v>45679.838946759257</v>
    <v>3.048E-2</v>
    <v>Taiwan Dollar/US Dollar FX Cross Rate</v>
    <v>3.0630000000000001E-2</v>
    <v>3.0630000000000001E-2</v>
    <v>3.0550000000000001E-2</v>
    <v>TWDUSD</v>
    <v>TWD/USD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83DC-786D-4D46-8ABF-DAE40844AE42}">
  <dimension ref="C2:K14"/>
  <sheetViews>
    <sheetView tabSelected="1" workbookViewId="0">
      <selection activeCell="E17" sqref="E17"/>
    </sheetView>
  </sheetViews>
  <sheetFormatPr baseColWidth="10" defaultRowHeight="16" x14ac:dyDescent="0.2"/>
  <cols>
    <col min="6" max="6" width="12.6640625" bestFit="1" customWidth="1"/>
    <col min="10" max="10" width="13.6640625" bestFit="1" customWidth="1"/>
  </cols>
  <sheetData>
    <row r="2" spans="3:11" x14ac:dyDescent="0.2">
      <c r="J2" t="s">
        <v>8</v>
      </c>
    </row>
    <row r="3" spans="3:11" x14ac:dyDescent="0.2">
      <c r="I3" s="1" t="s">
        <v>0</v>
      </c>
      <c r="J3" s="5">
        <v>219.52</v>
      </c>
    </row>
    <row r="4" spans="3:11" x14ac:dyDescent="0.2">
      <c r="C4" t="e" vm="1">
        <v>#VALUE!</v>
      </c>
      <c r="D4" s="2" cm="1">
        <f t="array" aca="1" ref="D4" ca="1">_FV(C4,"Price")</f>
        <v>3.0550000000000001E-2</v>
      </c>
      <c r="I4" s="1" t="s">
        <v>1</v>
      </c>
      <c r="J4" s="4">
        <v>5314.0959999999995</v>
      </c>
      <c r="K4" t="s">
        <v>7</v>
      </c>
    </row>
    <row r="5" spans="3:11" x14ac:dyDescent="0.2">
      <c r="I5" s="1" t="s">
        <v>2</v>
      </c>
      <c r="J5" s="4">
        <f>J3*J4</f>
        <v>1166550.3539199999</v>
      </c>
    </row>
    <row r="6" spans="3:11" x14ac:dyDescent="0.2">
      <c r="I6" s="1" t="s">
        <v>3</v>
      </c>
      <c r="J6" s="4">
        <f>+(1886780.555+971.386+189649.314)*$G$14</f>
        <v>10387006.274999999</v>
      </c>
      <c r="K6" t="s">
        <v>7</v>
      </c>
    </row>
    <row r="7" spans="3:11" x14ac:dyDescent="0.2">
      <c r="I7" s="1" t="s">
        <v>4</v>
      </c>
      <c r="J7" s="4">
        <f>(909703.588+26459.677+34.277)*$G$14</f>
        <v>4680987.71</v>
      </c>
      <c r="K7" t="s">
        <v>7</v>
      </c>
    </row>
    <row r="8" spans="3:11" x14ac:dyDescent="0.2">
      <c r="I8" s="1" t="s">
        <v>5</v>
      </c>
      <c r="J8" s="4">
        <f>J5+J6-J7</f>
        <v>6872568.9189199982</v>
      </c>
    </row>
    <row r="11" spans="3:11" x14ac:dyDescent="0.2">
      <c r="I11" s="1" t="s">
        <v>9</v>
      </c>
      <c r="J11" s="4">
        <f>J6-J7</f>
        <v>5706018.5649999985</v>
      </c>
    </row>
    <row r="12" spans="3:11" x14ac:dyDescent="0.2">
      <c r="I12" s="1" t="s">
        <v>10</v>
      </c>
    </row>
    <row r="14" spans="3:11" x14ac:dyDescent="0.2">
      <c r="F14" t="s">
        <v>6</v>
      </c>
      <c r="G14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90BD-3997-854D-8508-468F3334912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S</dc:creator>
  <cp:lastModifiedBy>Bobby S</cp:lastModifiedBy>
  <dcterms:created xsi:type="dcterms:W3CDTF">2025-01-21T18:46:43Z</dcterms:created>
  <dcterms:modified xsi:type="dcterms:W3CDTF">2025-01-22T20:11:51Z</dcterms:modified>
</cp:coreProperties>
</file>