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esktop\python\"/>
    </mc:Choice>
  </mc:AlternateContent>
  <xr:revisionPtr revIDLastSave="0" documentId="13_ncr:1_{B153DCA3-E652-447D-9FCA-24B0E3E6CA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197" i="1" l="1"/>
  <c r="G1196" i="1"/>
  <c r="G1198" i="1" s="1"/>
  <c r="G1195" i="1"/>
  <c r="G1194" i="1"/>
  <c r="G1193" i="1"/>
  <c r="G1192" i="1"/>
  <c r="G1191" i="1"/>
  <c r="M1189" i="1"/>
  <c r="L1189" i="1"/>
  <c r="K1189" i="1"/>
  <c r="J1189" i="1"/>
  <c r="D1189" i="1"/>
  <c r="E1189" i="1" s="1"/>
  <c r="A1189" i="1"/>
  <c r="J1188" i="1"/>
  <c r="H1188" i="1"/>
  <c r="H1189" i="1" s="1"/>
  <c r="D1188" i="1"/>
  <c r="E1188" i="1" s="1"/>
  <c r="A1188" i="1"/>
  <c r="J1187" i="1"/>
  <c r="E1187" i="1"/>
  <c r="M1186" i="1"/>
  <c r="L1186" i="1"/>
  <c r="K1186" i="1"/>
  <c r="J1186" i="1"/>
  <c r="H1186" i="1"/>
  <c r="E1186" i="1"/>
  <c r="D1186" i="1"/>
  <c r="J1185" i="1"/>
  <c r="H1185" i="1"/>
  <c r="E1185" i="1"/>
  <c r="D1185" i="1"/>
  <c r="A1185" i="1"/>
  <c r="A1186" i="1" s="1"/>
  <c r="J1184" i="1"/>
  <c r="E1184" i="1"/>
  <c r="M1183" i="1"/>
  <c r="L1183" i="1"/>
  <c r="K1183" i="1"/>
  <c r="J1183" i="1"/>
  <c r="E1183" i="1"/>
  <c r="D1183" i="1"/>
  <c r="J1182" i="1"/>
  <c r="H1182" i="1"/>
  <c r="H1183" i="1" s="1"/>
  <c r="D1182" i="1"/>
  <c r="E1182" i="1" s="1"/>
  <c r="A1182" i="1"/>
  <c r="A1183" i="1" s="1"/>
  <c r="J1181" i="1"/>
  <c r="E1181" i="1"/>
  <c r="M1180" i="1"/>
  <c r="L1180" i="1"/>
  <c r="K1180" i="1"/>
  <c r="J1180" i="1"/>
  <c r="H1180" i="1"/>
  <c r="D1180" i="1"/>
  <c r="E1180" i="1" s="1"/>
  <c r="J1179" i="1"/>
  <c r="H1179" i="1"/>
  <c r="E1179" i="1"/>
  <c r="D1179" i="1"/>
  <c r="A1179" i="1"/>
  <c r="A1180" i="1" s="1"/>
  <c r="J1178" i="1"/>
  <c r="E1178" i="1"/>
  <c r="M1177" i="1"/>
  <c r="L1177" i="1"/>
  <c r="K1177" i="1"/>
  <c r="J1177" i="1"/>
  <c r="H1177" i="1"/>
  <c r="E1177" i="1"/>
  <c r="D1177" i="1"/>
  <c r="A1177" i="1"/>
  <c r="J1176" i="1"/>
  <c r="H1176" i="1"/>
  <c r="D1176" i="1"/>
  <c r="E1176" i="1" s="1"/>
  <c r="A1176" i="1"/>
  <c r="J1175" i="1"/>
  <c r="E1175" i="1"/>
  <c r="M1174" i="1"/>
  <c r="L1174" i="1"/>
  <c r="K1174" i="1"/>
  <c r="J1174" i="1"/>
  <c r="H1174" i="1"/>
  <c r="D1174" i="1"/>
  <c r="E1174" i="1" s="1"/>
  <c r="J1173" i="1"/>
  <c r="H1173" i="1"/>
  <c r="D1173" i="1"/>
  <c r="E1173" i="1" s="1"/>
  <c r="A1173" i="1"/>
  <c r="A1174" i="1" s="1"/>
  <c r="J1172" i="1"/>
  <c r="E1172" i="1"/>
  <c r="M1171" i="1"/>
  <c r="L1171" i="1"/>
  <c r="K1171" i="1"/>
  <c r="J1171" i="1"/>
  <c r="H1171" i="1"/>
  <c r="E1171" i="1"/>
  <c r="D1171" i="1"/>
  <c r="A1171" i="1"/>
  <c r="J1170" i="1"/>
  <c r="H1170" i="1"/>
  <c r="E1170" i="1"/>
  <c r="D1170" i="1"/>
  <c r="A1170" i="1"/>
  <c r="J1169" i="1"/>
  <c r="E1169" i="1"/>
  <c r="M1168" i="1"/>
  <c r="L1168" i="1"/>
  <c r="K1168" i="1"/>
  <c r="J1168" i="1"/>
  <c r="H1168" i="1"/>
  <c r="D1168" i="1"/>
  <c r="E1168" i="1" s="1"/>
  <c r="A1168" i="1"/>
  <c r="J1167" i="1"/>
  <c r="H1167" i="1"/>
  <c r="E1167" i="1"/>
  <c r="D1167" i="1"/>
  <c r="A1167" i="1"/>
  <c r="J1166" i="1"/>
  <c r="E1166" i="1"/>
  <c r="M1165" i="1"/>
  <c r="L1165" i="1"/>
  <c r="K1165" i="1"/>
  <c r="J1165" i="1"/>
  <c r="D1165" i="1"/>
  <c r="E1165" i="1" s="1"/>
  <c r="A1165" i="1"/>
  <c r="J1164" i="1"/>
  <c r="H1164" i="1"/>
  <c r="H1165" i="1" s="1"/>
  <c r="D1164" i="1"/>
  <c r="E1164" i="1" s="1"/>
  <c r="A1164" i="1"/>
  <c r="J1163" i="1"/>
  <c r="E1163" i="1"/>
  <c r="M1162" i="1"/>
  <c r="L1162" i="1"/>
  <c r="K1162" i="1"/>
  <c r="J1162" i="1"/>
  <c r="H1162" i="1"/>
  <c r="E1162" i="1"/>
  <c r="D1162" i="1"/>
  <c r="A1162" i="1"/>
  <c r="J1161" i="1"/>
  <c r="H1161" i="1"/>
  <c r="E1161" i="1"/>
  <c r="D1161" i="1"/>
  <c r="A1161" i="1"/>
  <c r="J1160" i="1"/>
  <c r="E1160" i="1"/>
  <c r="M1159" i="1"/>
  <c r="L1159" i="1"/>
  <c r="K1159" i="1"/>
  <c r="J1159" i="1"/>
  <c r="E1159" i="1"/>
  <c r="D1159" i="1"/>
  <c r="A1159" i="1"/>
  <c r="J1158" i="1"/>
  <c r="H1158" i="1"/>
  <c r="H1159" i="1" s="1"/>
  <c r="D1158" i="1"/>
  <c r="E1158" i="1" s="1"/>
  <c r="A1158" i="1"/>
  <c r="J1157" i="1"/>
  <c r="E1157" i="1"/>
  <c r="M1156" i="1"/>
  <c r="L1156" i="1"/>
  <c r="K1156" i="1"/>
  <c r="J1156" i="1"/>
  <c r="H1156" i="1"/>
  <c r="D1156" i="1"/>
  <c r="E1156" i="1" s="1"/>
  <c r="J1155" i="1"/>
  <c r="H1155" i="1"/>
  <c r="E1155" i="1"/>
  <c r="D1155" i="1"/>
  <c r="A1155" i="1"/>
  <c r="A1156" i="1" s="1"/>
  <c r="J1154" i="1"/>
  <c r="E1154" i="1"/>
  <c r="M1153" i="1"/>
  <c r="L1153" i="1"/>
  <c r="K1153" i="1"/>
  <c r="J1153" i="1"/>
  <c r="H1153" i="1"/>
  <c r="E1153" i="1"/>
  <c r="D1153" i="1"/>
  <c r="A1153" i="1"/>
  <c r="J1152" i="1"/>
  <c r="H1152" i="1"/>
  <c r="D1152" i="1"/>
  <c r="E1152" i="1" s="1"/>
  <c r="A1152" i="1"/>
  <c r="J1151" i="1"/>
  <c r="E1151" i="1"/>
  <c r="M1150" i="1"/>
  <c r="L1150" i="1"/>
  <c r="K1150" i="1"/>
  <c r="J1150" i="1"/>
  <c r="H1150" i="1"/>
  <c r="D1150" i="1"/>
  <c r="E1150" i="1" s="1"/>
  <c r="J1149" i="1"/>
  <c r="H1149" i="1"/>
  <c r="D1149" i="1"/>
  <c r="E1149" i="1" s="1"/>
  <c r="A1149" i="1"/>
  <c r="A1150" i="1" s="1"/>
  <c r="J1148" i="1"/>
  <c r="E1148" i="1"/>
  <c r="M1147" i="1"/>
  <c r="L1147" i="1"/>
  <c r="K1147" i="1"/>
  <c r="J1147" i="1"/>
  <c r="H1147" i="1"/>
  <c r="E1147" i="1"/>
  <c r="D1147" i="1"/>
  <c r="A1147" i="1"/>
  <c r="J1146" i="1"/>
  <c r="H1146" i="1"/>
  <c r="E1146" i="1"/>
  <c r="D1146" i="1"/>
  <c r="A1146" i="1"/>
  <c r="J1145" i="1"/>
  <c r="E1145" i="1"/>
  <c r="M1144" i="1"/>
  <c r="L1144" i="1"/>
  <c r="K1144" i="1"/>
  <c r="J1144" i="1"/>
  <c r="H1144" i="1"/>
  <c r="D1144" i="1"/>
  <c r="E1144" i="1" s="1"/>
  <c r="A1144" i="1"/>
  <c r="J1143" i="1"/>
  <c r="H1143" i="1"/>
  <c r="E1143" i="1"/>
  <c r="D1143" i="1"/>
  <c r="A1143" i="1"/>
  <c r="J1142" i="1"/>
  <c r="E1142" i="1"/>
  <c r="M1141" i="1"/>
  <c r="L1141" i="1"/>
  <c r="K1141" i="1"/>
  <c r="J1141" i="1"/>
  <c r="D1141" i="1"/>
  <c r="E1141" i="1" s="1"/>
  <c r="A1141" i="1"/>
  <c r="J1140" i="1"/>
  <c r="H1140" i="1"/>
  <c r="H1141" i="1" s="1"/>
  <c r="D1140" i="1"/>
  <c r="E1140" i="1" s="1"/>
  <c r="A1140" i="1"/>
  <c r="J1139" i="1"/>
  <c r="E1139" i="1"/>
  <c r="M1138" i="1"/>
  <c r="L1138" i="1"/>
  <c r="K1138" i="1"/>
  <c r="J1138" i="1"/>
  <c r="H1138" i="1"/>
  <c r="E1138" i="1"/>
  <c r="D1138" i="1"/>
  <c r="A1138" i="1"/>
  <c r="J1137" i="1"/>
  <c r="H1137" i="1"/>
  <c r="E1137" i="1"/>
  <c r="D1137" i="1"/>
  <c r="A1137" i="1"/>
  <c r="J1136" i="1"/>
  <c r="E1136" i="1"/>
  <c r="M1135" i="1"/>
  <c r="L1135" i="1"/>
  <c r="K1135" i="1"/>
  <c r="J1135" i="1"/>
  <c r="E1135" i="1"/>
  <c r="D1135" i="1"/>
  <c r="A1135" i="1"/>
  <c r="J1134" i="1"/>
  <c r="H1134" i="1"/>
  <c r="H1135" i="1" s="1"/>
  <c r="D1134" i="1"/>
  <c r="E1134" i="1" s="1"/>
  <c r="A1134" i="1"/>
  <c r="J1133" i="1"/>
  <c r="E1133" i="1"/>
  <c r="M1132" i="1"/>
  <c r="L1132" i="1"/>
  <c r="K1132" i="1"/>
  <c r="J1132" i="1"/>
  <c r="H1132" i="1"/>
  <c r="D1132" i="1"/>
  <c r="E1132" i="1" s="1"/>
  <c r="J1131" i="1"/>
  <c r="H1131" i="1"/>
  <c r="E1131" i="1"/>
  <c r="D1131" i="1"/>
  <c r="A1131" i="1"/>
  <c r="A1132" i="1" s="1"/>
  <c r="J1130" i="1"/>
  <c r="E1130" i="1"/>
  <c r="M1129" i="1"/>
  <c r="L1129" i="1"/>
  <c r="K1129" i="1"/>
  <c r="J1129" i="1"/>
  <c r="H1129" i="1"/>
  <c r="E1129" i="1"/>
  <c r="D1129" i="1"/>
  <c r="A1129" i="1"/>
  <c r="J1128" i="1"/>
  <c r="H1128" i="1"/>
  <c r="D1128" i="1"/>
  <c r="E1128" i="1" s="1"/>
  <c r="A1128" i="1"/>
  <c r="J1127" i="1"/>
  <c r="E1127" i="1"/>
  <c r="M1126" i="1"/>
  <c r="L1126" i="1"/>
  <c r="K1126" i="1"/>
  <c r="J1126" i="1"/>
  <c r="H1126" i="1"/>
  <c r="D1126" i="1"/>
  <c r="E1126" i="1" s="1"/>
  <c r="J1125" i="1"/>
  <c r="H1125" i="1"/>
  <c r="D1125" i="1"/>
  <c r="E1125" i="1" s="1"/>
  <c r="A1125" i="1"/>
  <c r="A1126" i="1" s="1"/>
  <c r="J1124" i="1"/>
  <c r="E1124" i="1"/>
  <c r="M1123" i="1"/>
  <c r="L1123" i="1"/>
  <c r="K1123" i="1"/>
  <c r="J1123" i="1"/>
  <c r="H1123" i="1"/>
  <c r="E1123" i="1"/>
  <c r="D1123" i="1"/>
  <c r="A1123" i="1"/>
  <c r="J1122" i="1"/>
  <c r="H1122" i="1"/>
  <c r="E1122" i="1"/>
  <c r="D1122" i="1"/>
  <c r="A1122" i="1"/>
  <c r="J1121" i="1"/>
  <c r="E1121" i="1"/>
  <c r="M1120" i="1"/>
  <c r="L1120" i="1"/>
  <c r="K1120" i="1"/>
  <c r="J1120" i="1"/>
  <c r="D1120" i="1"/>
  <c r="E1120" i="1" s="1"/>
  <c r="A1120" i="1"/>
  <c r="J1119" i="1"/>
  <c r="H1119" i="1"/>
  <c r="H1120" i="1" s="1"/>
  <c r="E1119" i="1"/>
  <c r="D1119" i="1"/>
  <c r="A1119" i="1"/>
  <c r="J1118" i="1"/>
  <c r="E1118" i="1"/>
  <c r="M1117" i="1"/>
  <c r="L1117" i="1"/>
  <c r="K1117" i="1"/>
  <c r="J1117" i="1"/>
  <c r="D1117" i="1"/>
  <c r="E1117" i="1" s="1"/>
  <c r="A1117" i="1"/>
  <c r="J1116" i="1"/>
  <c r="H1116" i="1"/>
  <c r="H1117" i="1" s="1"/>
  <c r="D1116" i="1"/>
  <c r="E1116" i="1" s="1"/>
  <c r="A1116" i="1"/>
  <c r="J1115" i="1"/>
  <c r="E1115" i="1"/>
  <c r="M1114" i="1"/>
  <c r="L1114" i="1"/>
  <c r="K1114" i="1"/>
  <c r="J1114" i="1"/>
  <c r="H1114" i="1"/>
  <c r="E1114" i="1"/>
  <c r="D1114" i="1"/>
  <c r="J1113" i="1"/>
  <c r="H1113" i="1"/>
  <c r="E1113" i="1"/>
  <c r="D1113" i="1"/>
  <c r="A1113" i="1"/>
  <c r="A1114" i="1" s="1"/>
  <c r="J1112" i="1"/>
  <c r="E1112" i="1"/>
  <c r="M1111" i="1"/>
  <c r="L1111" i="1"/>
  <c r="K1111" i="1"/>
  <c r="J1111" i="1"/>
  <c r="E1111" i="1"/>
  <c r="D1111" i="1"/>
  <c r="J1110" i="1"/>
  <c r="H1110" i="1"/>
  <c r="H1111" i="1" s="1"/>
  <c r="D1110" i="1"/>
  <c r="E1110" i="1" s="1"/>
  <c r="A1110" i="1"/>
  <c r="A1111" i="1" s="1"/>
  <c r="J1109" i="1"/>
  <c r="E1109" i="1"/>
  <c r="M1108" i="1"/>
  <c r="L1108" i="1"/>
  <c r="K1108" i="1"/>
  <c r="J1108" i="1"/>
  <c r="H1108" i="1"/>
  <c r="D1108" i="1"/>
  <c r="E1108" i="1" s="1"/>
  <c r="J1107" i="1"/>
  <c r="H1107" i="1"/>
  <c r="E1107" i="1"/>
  <c r="D1107" i="1"/>
  <c r="A1107" i="1"/>
  <c r="A1108" i="1" s="1"/>
  <c r="J1106" i="1"/>
  <c r="E1106" i="1"/>
  <c r="M1105" i="1"/>
  <c r="L1105" i="1"/>
  <c r="K1105" i="1"/>
  <c r="J1105" i="1"/>
  <c r="H1105" i="1"/>
  <c r="E1105" i="1"/>
  <c r="D1105" i="1"/>
  <c r="A1105" i="1"/>
  <c r="J1104" i="1"/>
  <c r="H1104" i="1"/>
  <c r="D1104" i="1"/>
  <c r="E1104" i="1" s="1"/>
  <c r="A1104" i="1"/>
  <c r="J1103" i="1"/>
  <c r="E1103" i="1"/>
  <c r="M1102" i="1"/>
  <c r="L1102" i="1"/>
  <c r="K1102" i="1"/>
  <c r="J1102" i="1"/>
  <c r="H1102" i="1"/>
  <c r="D1102" i="1"/>
  <c r="E1102" i="1" s="1"/>
  <c r="J1101" i="1"/>
  <c r="H1101" i="1"/>
  <c r="D1101" i="1"/>
  <c r="E1101" i="1" s="1"/>
  <c r="A1101" i="1"/>
  <c r="A1102" i="1" s="1"/>
  <c r="J1100" i="1"/>
  <c r="E1100" i="1"/>
  <c r="M1099" i="1"/>
  <c r="L1099" i="1"/>
  <c r="K1099" i="1"/>
  <c r="J1099" i="1"/>
  <c r="E1099" i="1"/>
  <c r="D1099" i="1"/>
  <c r="A1099" i="1"/>
  <c r="J1098" i="1"/>
  <c r="H1098" i="1"/>
  <c r="H1099" i="1" s="1"/>
  <c r="E1098" i="1"/>
  <c r="D1098" i="1"/>
  <c r="A1098" i="1"/>
  <c r="J1097" i="1"/>
  <c r="E1097" i="1"/>
  <c r="M1096" i="1"/>
  <c r="L1096" i="1"/>
  <c r="K1096" i="1"/>
  <c r="J1096" i="1"/>
  <c r="D1096" i="1"/>
  <c r="E1096" i="1" s="1"/>
  <c r="A1096" i="1"/>
  <c r="J1095" i="1"/>
  <c r="H1095" i="1"/>
  <c r="H1096" i="1" s="1"/>
  <c r="E1095" i="1"/>
  <c r="D1095" i="1"/>
  <c r="A1095" i="1"/>
  <c r="J1094" i="1"/>
  <c r="E1094" i="1"/>
  <c r="M1093" i="1"/>
  <c r="L1093" i="1"/>
  <c r="K1093" i="1"/>
  <c r="J1093" i="1"/>
  <c r="D1093" i="1"/>
  <c r="E1093" i="1" s="1"/>
  <c r="A1093" i="1"/>
  <c r="J1092" i="1"/>
  <c r="H1092" i="1"/>
  <c r="H1093" i="1" s="1"/>
  <c r="D1092" i="1"/>
  <c r="E1092" i="1" s="1"/>
  <c r="A1092" i="1"/>
  <c r="J1091" i="1"/>
  <c r="E1091" i="1"/>
  <c r="M1090" i="1"/>
  <c r="L1090" i="1"/>
  <c r="K1090" i="1"/>
  <c r="J1090" i="1"/>
  <c r="H1090" i="1"/>
  <c r="E1090" i="1"/>
  <c r="D1090" i="1"/>
  <c r="J1089" i="1"/>
  <c r="H1089" i="1"/>
  <c r="E1089" i="1"/>
  <c r="D1089" i="1"/>
  <c r="A1089" i="1"/>
  <c r="A1090" i="1" s="1"/>
  <c r="J1088" i="1"/>
  <c r="E1088" i="1"/>
  <c r="M1087" i="1"/>
  <c r="L1087" i="1"/>
  <c r="K1087" i="1"/>
  <c r="J1087" i="1"/>
  <c r="E1087" i="1"/>
  <c r="D1087" i="1"/>
  <c r="J1086" i="1"/>
  <c r="H1086" i="1"/>
  <c r="H1087" i="1" s="1"/>
  <c r="D1086" i="1"/>
  <c r="E1086" i="1" s="1"/>
  <c r="A1086" i="1"/>
  <c r="A1087" i="1" s="1"/>
  <c r="J1085" i="1"/>
  <c r="E1085" i="1"/>
  <c r="M1084" i="1"/>
  <c r="L1084" i="1"/>
  <c r="K1084" i="1"/>
  <c r="J1084" i="1"/>
  <c r="H1084" i="1"/>
  <c r="D1084" i="1"/>
  <c r="E1084" i="1" s="1"/>
  <c r="J1083" i="1"/>
  <c r="H1083" i="1"/>
  <c r="E1083" i="1"/>
  <c r="D1083" i="1"/>
  <c r="A1083" i="1"/>
  <c r="A1084" i="1" s="1"/>
  <c r="J1082" i="1"/>
  <c r="E1082" i="1"/>
  <c r="M1081" i="1"/>
  <c r="L1081" i="1"/>
  <c r="K1081" i="1"/>
  <c r="J1081" i="1"/>
  <c r="H1081" i="1"/>
  <c r="E1081" i="1"/>
  <c r="D1081" i="1"/>
  <c r="A1081" i="1"/>
  <c r="J1080" i="1"/>
  <c r="H1080" i="1"/>
  <c r="D1080" i="1"/>
  <c r="E1080" i="1" s="1"/>
  <c r="A1080" i="1"/>
  <c r="J1079" i="1"/>
  <c r="E1079" i="1"/>
  <c r="M1078" i="1"/>
  <c r="L1078" i="1"/>
  <c r="K1078" i="1"/>
  <c r="J1078" i="1"/>
  <c r="H1078" i="1"/>
  <c r="D1078" i="1"/>
  <c r="E1078" i="1" s="1"/>
  <c r="J1077" i="1"/>
  <c r="H1077" i="1"/>
  <c r="D1077" i="1"/>
  <c r="E1077" i="1" s="1"/>
  <c r="A1077" i="1"/>
  <c r="A1078" i="1" s="1"/>
  <c r="J1076" i="1"/>
  <c r="E1076" i="1"/>
  <c r="M1075" i="1"/>
  <c r="L1075" i="1"/>
  <c r="K1075" i="1"/>
  <c r="J1075" i="1"/>
  <c r="E1075" i="1"/>
  <c r="D1075" i="1"/>
  <c r="A1075" i="1"/>
  <c r="J1074" i="1"/>
  <c r="H1074" i="1"/>
  <c r="H1075" i="1" s="1"/>
  <c r="E1074" i="1"/>
  <c r="D1074" i="1"/>
  <c r="A1074" i="1"/>
  <c r="J1073" i="1"/>
  <c r="E1073" i="1"/>
  <c r="M1072" i="1"/>
  <c r="L1072" i="1"/>
  <c r="K1072" i="1"/>
  <c r="J1072" i="1"/>
  <c r="D1072" i="1"/>
  <c r="E1072" i="1" s="1"/>
  <c r="A1072" i="1"/>
  <c r="J1071" i="1"/>
  <c r="H1071" i="1"/>
  <c r="H1072" i="1" s="1"/>
  <c r="E1071" i="1"/>
  <c r="D1071" i="1"/>
  <c r="A1071" i="1"/>
  <c r="J1070" i="1"/>
  <c r="E1070" i="1"/>
  <c r="M1069" i="1"/>
  <c r="L1069" i="1"/>
  <c r="K1069" i="1"/>
  <c r="J1069" i="1"/>
  <c r="D1069" i="1"/>
  <c r="E1069" i="1" s="1"/>
  <c r="A1069" i="1"/>
  <c r="J1068" i="1"/>
  <c r="H1068" i="1"/>
  <c r="H1069" i="1" s="1"/>
  <c r="D1068" i="1"/>
  <c r="E1068" i="1" s="1"/>
  <c r="A1068" i="1"/>
  <c r="J1067" i="1"/>
  <c r="E1067" i="1"/>
  <c r="M1066" i="1"/>
  <c r="L1066" i="1"/>
  <c r="K1066" i="1"/>
  <c r="J1066" i="1"/>
  <c r="H1066" i="1"/>
  <c r="E1066" i="1"/>
  <c r="D1066" i="1"/>
  <c r="J1065" i="1"/>
  <c r="H1065" i="1"/>
  <c r="E1065" i="1"/>
  <c r="D1065" i="1"/>
  <c r="A1065" i="1"/>
  <c r="A1066" i="1" s="1"/>
  <c r="J1064" i="1"/>
  <c r="E1064" i="1"/>
  <c r="M1063" i="1"/>
  <c r="L1063" i="1"/>
  <c r="K1063" i="1"/>
  <c r="J1063" i="1"/>
  <c r="E1063" i="1"/>
  <c r="D1063" i="1"/>
  <c r="A1063" i="1"/>
  <c r="J1062" i="1"/>
  <c r="H1062" i="1"/>
  <c r="H1063" i="1" s="1"/>
  <c r="D1062" i="1"/>
  <c r="E1062" i="1" s="1"/>
  <c r="A1062" i="1"/>
  <c r="J1061" i="1"/>
  <c r="E1061" i="1"/>
  <c r="M1060" i="1"/>
  <c r="L1060" i="1"/>
  <c r="K1060" i="1"/>
  <c r="J1060" i="1"/>
  <c r="H1060" i="1"/>
  <c r="D1060" i="1"/>
  <c r="E1060" i="1" s="1"/>
  <c r="J1059" i="1"/>
  <c r="H1059" i="1"/>
  <c r="E1059" i="1"/>
  <c r="D1059" i="1"/>
  <c r="A1059" i="1"/>
  <c r="A1060" i="1" s="1"/>
  <c r="J1058" i="1"/>
  <c r="E1058" i="1"/>
  <c r="M1057" i="1"/>
  <c r="L1057" i="1"/>
  <c r="K1057" i="1"/>
  <c r="J1057" i="1"/>
  <c r="E1057" i="1"/>
  <c r="D1057" i="1"/>
  <c r="A1057" i="1"/>
  <c r="J1056" i="1"/>
  <c r="H1056" i="1"/>
  <c r="H1057" i="1" s="1"/>
  <c r="D1056" i="1"/>
  <c r="E1056" i="1" s="1"/>
  <c r="A1056" i="1"/>
  <c r="J1055" i="1"/>
  <c r="E1055" i="1"/>
  <c r="M1054" i="1"/>
  <c r="L1054" i="1"/>
  <c r="K1054" i="1"/>
  <c r="J1054" i="1"/>
  <c r="H1054" i="1"/>
  <c r="D1054" i="1"/>
  <c r="E1054" i="1" s="1"/>
  <c r="J1053" i="1"/>
  <c r="H1053" i="1"/>
  <c r="E1053" i="1"/>
  <c r="D1053" i="1"/>
  <c r="A1053" i="1"/>
  <c r="A1054" i="1" s="1"/>
  <c r="J1052" i="1"/>
  <c r="E1052" i="1"/>
  <c r="M1051" i="1"/>
  <c r="L1051" i="1"/>
  <c r="K1051" i="1"/>
  <c r="J1051" i="1"/>
  <c r="E1051" i="1"/>
  <c r="D1051" i="1"/>
  <c r="A1051" i="1"/>
  <c r="J1050" i="1"/>
  <c r="H1050" i="1"/>
  <c r="H1051" i="1" s="1"/>
  <c r="D1050" i="1"/>
  <c r="E1050" i="1" s="1"/>
  <c r="A1050" i="1"/>
  <c r="J1049" i="1"/>
  <c r="E1049" i="1"/>
  <c r="M1048" i="1"/>
  <c r="L1048" i="1"/>
  <c r="K1048" i="1"/>
  <c r="J1048" i="1"/>
  <c r="H1048" i="1"/>
  <c r="D1048" i="1"/>
  <c r="E1048" i="1" s="1"/>
  <c r="J1047" i="1"/>
  <c r="H1047" i="1"/>
  <c r="E1047" i="1"/>
  <c r="D1047" i="1"/>
  <c r="A1047" i="1"/>
  <c r="A1048" i="1" s="1"/>
  <c r="J1046" i="1"/>
  <c r="E1046" i="1"/>
  <c r="M1045" i="1"/>
  <c r="L1045" i="1"/>
  <c r="K1045" i="1"/>
  <c r="J1045" i="1"/>
  <c r="E1045" i="1"/>
  <c r="D1045" i="1"/>
  <c r="A1045" i="1"/>
  <c r="J1044" i="1"/>
  <c r="H1044" i="1"/>
  <c r="H1045" i="1" s="1"/>
  <c r="D1044" i="1"/>
  <c r="E1044" i="1" s="1"/>
  <c r="A1044" i="1"/>
  <c r="J1043" i="1"/>
  <c r="E1043" i="1"/>
  <c r="M1042" i="1"/>
  <c r="L1042" i="1"/>
  <c r="K1042" i="1"/>
  <c r="J1042" i="1"/>
  <c r="H1042" i="1"/>
  <c r="D1042" i="1"/>
  <c r="E1042" i="1" s="1"/>
  <c r="J1041" i="1"/>
  <c r="H1041" i="1"/>
  <c r="E1041" i="1"/>
  <c r="D1041" i="1"/>
  <c r="A1041" i="1"/>
  <c r="A1042" i="1" s="1"/>
  <c r="J1040" i="1"/>
  <c r="E1040" i="1"/>
  <c r="M1039" i="1"/>
  <c r="L1039" i="1"/>
  <c r="K1039" i="1"/>
  <c r="J1039" i="1"/>
  <c r="E1039" i="1"/>
  <c r="D1039" i="1"/>
  <c r="A1039" i="1"/>
  <c r="J1038" i="1"/>
  <c r="H1038" i="1"/>
  <c r="H1039" i="1" s="1"/>
  <c r="D1038" i="1"/>
  <c r="E1038" i="1" s="1"/>
  <c r="A1038" i="1"/>
  <c r="J1037" i="1"/>
  <c r="E1037" i="1"/>
  <c r="M1036" i="1"/>
  <c r="L1036" i="1"/>
  <c r="K1036" i="1"/>
  <c r="J1036" i="1"/>
  <c r="H1036" i="1"/>
  <c r="D1036" i="1"/>
  <c r="E1036" i="1" s="1"/>
  <c r="J1035" i="1"/>
  <c r="H1035" i="1"/>
  <c r="E1035" i="1"/>
  <c r="D1035" i="1"/>
  <c r="A1035" i="1"/>
  <c r="A1036" i="1" s="1"/>
  <c r="J1034" i="1"/>
  <c r="E1034" i="1"/>
  <c r="M1033" i="1"/>
  <c r="L1033" i="1"/>
  <c r="K1033" i="1"/>
  <c r="J1033" i="1"/>
  <c r="E1033" i="1"/>
  <c r="D1033" i="1"/>
  <c r="A1033" i="1"/>
  <c r="J1032" i="1"/>
  <c r="H1032" i="1"/>
  <c r="H1033" i="1" s="1"/>
  <c r="D1032" i="1"/>
  <c r="E1032" i="1" s="1"/>
  <c r="A1032" i="1"/>
  <c r="J1031" i="1"/>
  <c r="E1031" i="1"/>
  <c r="M1030" i="1"/>
  <c r="L1030" i="1"/>
  <c r="K1030" i="1"/>
  <c r="J1030" i="1"/>
  <c r="H1030" i="1"/>
  <c r="D1030" i="1"/>
  <c r="E1030" i="1" s="1"/>
  <c r="J1029" i="1"/>
  <c r="H1029" i="1"/>
  <c r="E1029" i="1"/>
  <c r="D1029" i="1"/>
  <c r="A1029" i="1"/>
  <c r="A1030" i="1" s="1"/>
  <c r="J1028" i="1"/>
  <c r="E1028" i="1"/>
  <c r="M1027" i="1"/>
  <c r="L1027" i="1"/>
  <c r="K1027" i="1"/>
  <c r="J1027" i="1"/>
  <c r="E1027" i="1"/>
  <c r="D1027" i="1"/>
  <c r="A1027" i="1"/>
  <c r="J1026" i="1"/>
  <c r="H1026" i="1"/>
  <c r="H1027" i="1" s="1"/>
  <c r="D1026" i="1"/>
  <c r="E1026" i="1" s="1"/>
  <c r="A1026" i="1"/>
  <c r="J1025" i="1"/>
  <c r="E1025" i="1"/>
  <c r="M1024" i="1"/>
  <c r="L1024" i="1"/>
  <c r="K1024" i="1"/>
  <c r="J1024" i="1"/>
  <c r="H1024" i="1"/>
  <c r="D1024" i="1"/>
  <c r="E1024" i="1" s="1"/>
  <c r="J1023" i="1"/>
  <c r="H1023" i="1"/>
  <c r="E1023" i="1"/>
  <c r="D1023" i="1"/>
  <c r="A1023" i="1"/>
  <c r="A1024" i="1" s="1"/>
  <c r="J1022" i="1"/>
  <c r="E1022" i="1"/>
  <c r="M1021" i="1"/>
  <c r="L1021" i="1"/>
  <c r="K1021" i="1"/>
  <c r="J1021" i="1"/>
  <c r="E1021" i="1"/>
  <c r="D1021" i="1"/>
  <c r="A1021" i="1"/>
  <c r="J1020" i="1"/>
  <c r="H1020" i="1"/>
  <c r="H1021" i="1" s="1"/>
  <c r="D1020" i="1"/>
  <c r="E1020" i="1" s="1"/>
  <c r="A1020" i="1"/>
  <c r="J1019" i="1"/>
  <c r="E1019" i="1"/>
  <c r="M1018" i="1"/>
  <c r="L1018" i="1"/>
  <c r="K1018" i="1"/>
  <c r="J1018" i="1"/>
  <c r="H1018" i="1"/>
  <c r="D1018" i="1"/>
  <c r="E1018" i="1" s="1"/>
  <c r="J1017" i="1"/>
  <c r="H1017" i="1"/>
  <c r="E1017" i="1"/>
  <c r="D1017" i="1"/>
  <c r="A1017" i="1"/>
  <c r="A1018" i="1" s="1"/>
  <c r="J1016" i="1"/>
  <c r="E1016" i="1"/>
  <c r="M1015" i="1"/>
  <c r="L1015" i="1"/>
  <c r="K1015" i="1"/>
  <c r="J1015" i="1"/>
  <c r="E1015" i="1"/>
  <c r="D1015" i="1"/>
  <c r="A1015" i="1"/>
  <c r="J1014" i="1"/>
  <c r="H1014" i="1"/>
  <c r="H1015" i="1" s="1"/>
  <c r="D1014" i="1"/>
  <c r="E1014" i="1" s="1"/>
  <c r="A1014" i="1"/>
  <c r="J1013" i="1"/>
  <c r="E1013" i="1"/>
  <c r="M1012" i="1"/>
  <c r="L1012" i="1"/>
  <c r="K1012" i="1"/>
  <c r="J1012" i="1"/>
  <c r="H1012" i="1"/>
  <c r="D1012" i="1"/>
  <c r="E1012" i="1" s="1"/>
  <c r="J1011" i="1"/>
  <c r="H1011" i="1"/>
  <c r="E1011" i="1"/>
  <c r="D1011" i="1"/>
  <c r="A1011" i="1"/>
  <c r="A1012" i="1" s="1"/>
  <c r="J1010" i="1"/>
  <c r="E1010" i="1"/>
  <c r="M1009" i="1"/>
  <c r="L1009" i="1"/>
  <c r="K1009" i="1"/>
  <c r="J1009" i="1"/>
  <c r="E1009" i="1"/>
  <c r="D1009" i="1"/>
  <c r="A1009" i="1"/>
  <c r="J1008" i="1"/>
  <c r="H1008" i="1"/>
  <c r="H1009" i="1" s="1"/>
  <c r="D1008" i="1"/>
  <c r="E1008" i="1" s="1"/>
  <c r="A1008" i="1"/>
  <c r="J1007" i="1"/>
  <c r="E1007" i="1"/>
  <c r="M1006" i="1"/>
  <c r="L1006" i="1"/>
  <c r="K1006" i="1"/>
  <c r="J1006" i="1"/>
  <c r="H1006" i="1"/>
  <c r="D1006" i="1"/>
  <c r="E1006" i="1" s="1"/>
  <c r="J1005" i="1"/>
  <c r="H1005" i="1"/>
  <c r="E1005" i="1"/>
  <c r="D1005" i="1"/>
  <c r="A1005" i="1"/>
  <c r="A1006" i="1" s="1"/>
  <c r="J1004" i="1"/>
  <c r="E1004" i="1"/>
  <c r="M1003" i="1"/>
  <c r="L1003" i="1"/>
  <c r="K1003" i="1"/>
  <c r="J1003" i="1"/>
  <c r="E1003" i="1"/>
  <c r="D1003" i="1"/>
  <c r="A1003" i="1"/>
  <c r="J1002" i="1"/>
  <c r="H1002" i="1"/>
  <c r="H1003" i="1" s="1"/>
  <c r="D1002" i="1"/>
  <c r="E1002" i="1" s="1"/>
  <c r="A1002" i="1"/>
  <c r="J1001" i="1"/>
  <c r="E1001" i="1"/>
  <c r="M1000" i="1"/>
  <c r="L1000" i="1"/>
  <c r="K1000" i="1"/>
  <c r="J1000" i="1"/>
  <c r="H1000" i="1"/>
  <c r="D1000" i="1"/>
  <c r="E1000" i="1" s="1"/>
  <c r="J999" i="1"/>
  <c r="H999" i="1"/>
  <c r="E999" i="1"/>
  <c r="D999" i="1"/>
  <c r="A999" i="1"/>
  <c r="A1000" i="1" s="1"/>
  <c r="J998" i="1"/>
  <c r="E998" i="1"/>
  <c r="M997" i="1"/>
  <c r="L997" i="1"/>
  <c r="K997" i="1"/>
  <c r="J997" i="1"/>
  <c r="E997" i="1"/>
  <c r="D997" i="1"/>
  <c r="A997" i="1"/>
  <c r="J996" i="1"/>
  <c r="H996" i="1"/>
  <c r="H997" i="1" s="1"/>
  <c r="D996" i="1"/>
  <c r="E996" i="1" s="1"/>
  <c r="A996" i="1"/>
  <c r="J995" i="1"/>
  <c r="E995" i="1"/>
  <c r="M994" i="1"/>
  <c r="L994" i="1"/>
  <c r="K994" i="1"/>
  <c r="J994" i="1"/>
  <c r="H994" i="1"/>
  <c r="D994" i="1"/>
  <c r="E994" i="1" s="1"/>
  <c r="J993" i="1"/>
  <c r="H993" i="1"/>
  <c r="E993" i="1"/>
  <c r="D993" i="1"/>
  <c r="A993" i="1"/>
  <c r="A994" i="1" s="1"/>
  <c r="J992" i="1"/>
  <c r="E992" i="1"/>
  <c r="M991" i="1"/>
  <c r="L991" i="1"/>
  <c r="K991" i="1"/>
  <c r="J991" i="1"/>
  <c r="D991" i="1"/>
  <c r="E991" i="1" s="1"/>
  <c r="A991" i="1"/>
  <c r="J990" i="1"/>
  <c r="H990" i="1"/>
  <c r="H991" i="1" s="1"/>
  <c r="D990" i="1"/>
  <c r="E990" i="1" s="1"/>
  <c r="A990" i="1"/>
  <c r="J989" i="1"/>
  <c r="E989" i="1"/>
  <c r="M988" i="1"/>
  <c r="L988" i="1"/>
  <c r="K988" i="1"/>
  <c r="J988" i="1"/>
  <c r="H988" i="1"/>
  <c r="D988" i="1"/>
  <c r="E988" i="1" s="1"/>
  <c r="J987" i="1"/>
  <c r="H987" i="1"/>
  <c r="E987" i="1"/>
  <c r="D987" i="1"/>
  <c r="A987" i="1"/>
  <c r="A988" i="1" s="1"/>
  <c r="J986" i="1"/>
  <c r="E986" i="1"/>
  <c r="M985" i="1"/>
  <c r="L985" i="1"/>
  <c r="K985" i="1"/>
  <c r="J985" i="1"/>
  <c r="E985" i="1"/>
  <c r="D985" i="1"/>
  <c r="A985" i="1"/>
  <c r="J984" i="1"/>
  <c r="H984" i="1"/>
  <c r="H985" i="1" s="1"/>
  <c r="D984" i="1"/>
  <c r="E984" i="1" s="1"/>
  <c r="A984" i="1"/>
  <c r="J983" i="1"/>
  <c r="E983" i="1"/>
  <c r="M982" i="1"/>
  <c r="L982" i="1"/>
  <c r="K982" i="1"/>
  <c r="J982" i="1"/>
  <c r="H982" i="1"/>
  <c r="D982" i="1"/>
  <c r="E982" i="1" s="1"/>
  <c r="J981" i="1"/>
  <c r="H981" i="1"/>
  <c r="E981" i="1"/>
  <c r="D981" i="1"/>
  <c r="A981" i="1"/>
  <c r="A982" i="1" s="1"/>
  <c r="J980" i="1"/>
  <c r="E980" i="1"/>
  <c r="M979" i="1"/>
  <c r="L979" i="1"/>
  <c r="K979" i="1"/>
  <c r="J979" i="1"/>
  <c r="E979" i="1"/>
  <c r="D979" i="1"/>
  <c r="A979" i="1"/>
  <c r="J978" i="1"/>
  <c r="H978" i="1"/>
  <c r="H979" i="1" s="1"/>
  <c r="D978" i="1"/>
  <c r="E978" i="1" s="1"/>
  <c r="A978" i="1"/>
  <c r="J977" i="1"/>
  <c r="E977" i="1"/>
  <c r="M976" i="1"/>
  <c r="L976" i="1"/>
  <c r="K976" i="1"/>
  <c r="J976" i="1"/>
  <c r="E976" i="1"/>
  <c r="D976" i="1"/>
  <c r="A976" i="1"/>
  <c r="J975" i="1"/>
  <c r="E975" i="1"/>
  <c r="D975" i="1"/>
  <c r="A975" i="1"/>
  <c r="J974" i="1"/>
  <c r="E974" i="1"/>
  <c r="M973" i="1"/>
  <c r="L973" i="1"/>
  <c r="K973" i="1"/>
  <c r="D973" i="1"/>
  <c r="E973" i="1" s="1"/>
  <c r="A973" i="1"/>
  <c r="I972" i="1"/>
  <c r="J972" i="1" s="1"/>
  <c r="D972" i="1"/>
  <c r="E972" i="1" s="1"/>
  <c r="A972" i="1"/>
  <c r="J971" i="1"/>
  <c r="E971" i="1"/>
  <c r="M970" i="1"/>
  <c r="L970" i="1"/>
  <c r="K970" i="1"/>
  <c r="I970" i="1"/>
  <c r="J970" i="1" s="1"/>
  <c r="D970" i="1"/>
  <c r="E970" i="1" s="1"/>
  <c r="J969" i="1"/>
  <c r="I969" i="1"/>
  <c r="E969" i="1"/>
  <c r="D969" i="1"/>
  <c r="A969" i="1"/>
  <c r="A970" i="1" s="1"/>
  <c r="J968" i="1"/>
  <c r="E968" i="1"/>
  <c r="M967" i="1"/>
  <c r="L967" i="1"/>
  <c r="K967" i="1"/>
  <c r="E967" i="1"/>
  <c r="D967" i="1"/>
  <c r="A967" i="1"/>
  <c r="I966" i="1"/>
  <c r="D966" i="1"/>
  <c r="E966" i="1" s="1"/>
  <c r="A966" i="1"/>
  <c r="J965" i="1"/>
  <c r="E965" i="1"/>
  <c r="M964" i="1"/>
  <c r="L964" i="1"/>
  <c r="K964" i="1"/>
  <c r="J964" i="1"/>
  <c r="E964" i="1"/>
  <c r="D964" i="1"/>
  <c r="A964" i="1"/>
  <c r="J963" i="1"/>
  <c r="D963" i="1"/>
  <c r="E963" i="1" s="1"/>
  <c r="A963" i="1"/>
  <c r="J962" i="1"/>
  <c r="E962" i="1"/>
  <c r="M961" i="1"/>
  <c r="L961" i="1"/>
  <c r="K961" i="1"/>
  <c r="J961" i="1"/>
  <c r="D961" i="1"/>
  <c r="E961" i="1" s="1"/>
  <c r="A961" i="1"/>
  <c r="J960" i="1"/>
  <c r="D960" i="1"/>
  <c r="E960" i="1" s="1"/>
  <c r="A960" i="1"/>
  <c r="J959" i="1"/>
  <c r="E959" i="1"/>
  <c r="M958" i="1"/>
  <c r="L958" i="1"/>
  <c r="K958" i="1"/>
  <c r="J958" i="1"/>
  <c r="H958" i="1"/>
  <c r="E958" i="1"/>
  <c r="A958" i="1"/>
  <c r="J957" i="1"/>
  <c r="H957" i="1"/>
  <c r="D957" i="1"/>
  <c r="E957" i="1" s="1"/>
  <c r="A957" i="1"/>
  <c r="J956" i="1"/>
  <c r="E956" i="1"/>
  <c r="M955" i="1"/>
  <c r="L955" i="1"/>
  <c r="K955" i="1"/>
  <c r="J955" i="1"/>
  <c r="D955" i="1"/>
  <c r="E955" i="1" s="1"/>
  <c r="J954" i="1"/>
  <c r="H954" i="1"/>
  <c r="H955" i="1" s="1"/>
  <c r="E954" i="1"/>
  <c r="D954" i="1"/>
  <c r="A954" i="1"/>
  <c r="A955" i="1" s="1"/>
  <c r="J953" i="1"/>
  <c r="E953" i="1"/>
  <c r="M952" i="1"/>
  <c r="L952" i="1"/>
  <c r="K952" i="1"/>
  <c r="J952" i="1"/>
  <c r="E952" i="1"/>
  <c r="D952" i="1"/>
  <c r="A952" i="1"/>
  <c r="J951" i="1"/>
  <c r="H951" i="1"/>
  <c r="H952" i="1" s="1"/>
  <c r="D951" i="1"/>
  <c r="E951" i="1" s="1"/>
  <c r="A951" i="1"/>
  <c r="J950" i="1"/>
  <c r="E950" i="1"/>
  <c r="M949" i="1"/>
  <c r="L949" i="1"/>
  <c r="K949" i="1"/>
  <c r="J949" i="1"/>
  <c r="H949" i="1"/>
  <c r="D949" i="1"/>
  <c r="E949" i="1" s="1"/>
  <c r="J948" i="1"/>
  <c r="H948" i="1"/>
  <c r="D948" i="1"/>
  <c r="E948" i="1" s="1"/>
  <c r="A948" i="1"/>
  <c r="A949" i="1" s="1"/>
  <c r="J947" i="1"/>
  <c r="E947" i="1"/>
  <c r="M946" i="1"/>
  <c r="L946" i="1"/>
  <c r="K946" i="1"/>
  <c r="J946" i="1"/>
  <c r="E946" i="1"/>
  <c r="D946" i="1"/>
  <c r="J945" i="1"/>
  <c r="H945" i="1"/>
  <c r="H946" i="1" s="1"/>
  <c r="D945" i="1"/>
  <c r="E945" i="1" s="1"/>
  <c r="A945" i="1"/>
  <c r="A946" i="1" s="1"/>
  <c r="J944" i="1"/>
  <c r="E944" i="1"/>
  <c r="M943" i="1"/>
  <c r="L943" i="1"/>
  <c r="K943" i="1"/>
  <c r="J943" i="1"/>
  <c r="H943" i="1"/>
  <c r="D943" i="1"/>
  <c r="E943" i="1" s="1"/>
  <c r="J942" i="1"/>
  <c r="H942" i="1"/>
  <c r="E942" i="1"/>
  <c r="D942" i="1"/>
  <c r="A942" i="1"/>
  <c r="A943" i="1" s="1"/>
  <c r="J941" i="1"/>
  <c r="E941" i="1"/>
  <c r="M940" i="1"/>
  <c r="L940" i="1"/>
  <c r="K940" i="1"/>
  <c r="J940" i="1"/>
  <c r="D940" i="1"/>
  <c r="E940" i="1" s="1"/>
  <c r="A940" i="1"/>
  <c r="J939" i="1"/>
  <c r="H939" i="1"/>
  <c r="H940" i="1" s="1"/>
  <c r="D939" i="1"/>
  <c r="E939" i="1" s="1"/>
  <c r="A939" i="1"/>
  <c r="J938" i="1"/>
  <c r="E938" i="1"/>
  <c r="M937" i="1"/>
  <c r="L937" i="1"/>
  <c r="K937" i="1"/>
  <c r="J937" i="1"/>
  <c r="H937" i="1"/>
  <c r="D937" i="1"/>
  <c r="E937" i="1" s="1"/>
  <c r="J936" i="1"/>
  <c r="H936" i="1"/>
  <c r="E936" i="1"/>
  <c r="D936" i="1"/>
  <c r="A936" i="1"/>
  <c r="A937" i="1" s="1"/>
  <c r="J935" i="1"/>
  <c r="E935" i="1"/>
  <c r="M934" i="1"/>
  <c r="L934" i="1"/>
  <c r="K934" i="1"/>
  <c r="J934" i="1"/>
  <c r="E934" i="1"/>
  <c r="D934" i="1"/>
  <c r="A934" i="1"/>
  <c r="J933" i="1"/>
  <c r="H933" i="1"/>
  <c r="H934" i="1" s="1"/>
  <c r="D933" i="1"/>
  <c r="E933" i="1" s="1"/>
  <c r="A933" i="1"/>
  <c r="J932" i="1"/>
  <c r="E932" i="1"/>
  <c r="M931" i="1"/>
  <c r="L931" i="1"/>
  <c r="K931" i="1"/>
  <c r="J931" i="1"/>
  <c r="D931" i="1"/>
  <c r="E931" i="1" s="1"/>
  <c r="J930" i="1"/>
  <c r="H930" i="1"/>
  <c r="H931" i="1" s="1"/>
  <c r="E930" i="1"/>
  <c r="D930" i="1"/>
  <c r="A930" i="1"/>
  <c r="A931" i="1" s="1"/>
  <c r="J929" i="1"/>
  <c r="E929" i="1"/>
  <c r="M928" i="1"/>
  <c r="L928" i="1"/>
  <c r="K928" i="1"/>
  <c r="J928" i="1"/>
  <c r="E928" i="1"/>
  <c r="D928" i="1"/>
  <c r="A928" i="1"/>
  <c r="J927" i="1"/>
  <c r="H927" i="1"/>
  <c r="H928" i="1" s="1"/>
  <c r="D927" i="1"/>
  <c r="E927" i="1" s="1"/>
  <c r="A927" i="1"/>
  <c r="J926" i="1"/>
  <c r="E926" i="1"/>
  <c r="M925" i="1"/>
  <c r="L925" i="1"/>
  <c r="K925" i="1"/>
  <c r="J925" i="1"/>
  <c r="H925" i="1"/>
  <c r="D925" i="1"/>
  <c r="E925" i="1" s="1"/>
  <c r="J924" i="1"/>
  <c r="H924" i="1"/>
  <c r="D924" i="1"/>
  <c r="E924" i="1" s="1"/>
  <c r="A924" i="1"/>
  <c r="A925" i="1" s="1"/>
  <c r="J923" i="1"/>
  <c r="E923" i="1"/>
  <c r="M922" i="1"/>
  <c r="L922" i="1"/>
  <c r="K922" i="1"/>
  <c r="J922" i="1"/>
  <c r="E922" i="1"/>
  <c r="D922" i="1"/>
  <c r="J921" i="1"/>
  <c r="H921" i="1"/>
  <c r="H922" i="1" s="1"/>
  <c r="D921" i="1"/>
  <c r="E921" i="1" s="1"/>
  <c r="A921" i="1"/>
  <c r="A922" i="1" s="1"/>
  <c r="J920" i="1"/>
  <c r="E920" i="1"/>
  <c r="M919" i="1"/>
  <c r="L919" i="1"/>
  <c r="K919" i="1"/>
  <c r="J919" i="1"/>
  <c r="H919" i="1"/>
  <c r="D919" i="1"/>
  <c r="E919" i="1" s="1"/>
  <c r="J918" i="1"/>
  <c r="H918" i="1"/>
  <c r="E918" i="1"/>
  <c r="D918" i="1"/>
  <c r="A918" i="1"/>
  <c r="A919" i="1" s="1"/>
  <c r="J917" i="1"/>
  <c r="E917" i="1"/>
  <c r="M916" i="1"/>
  <c r="L916" i="1"/>
  <c r="K916" i="1"/>
  <c r="J916" i="1"/>
  <c r="D916" i="1"/>
  <c r="E916" i="1" s="1"/>
  <c r="A916" i="1"/>
  <c r="J915" i="1"/>
  <c r="H915" i="1"/>
  <c r="H916" i="1" s="1"/>
  <c r="D915" i="1"/>
  <c r="E915" i="1" s="1"/>
  <c r="A915" i="1"/>
  <c r="J914" i="1"/>
  <c r="E914" i="1"/>
  <c r="M913" i="1"/>
  <c r="L913" i="1"/>
  <c r="K913" i="1"/>
  <c r="J913" i="1"/>
  <c r="H913" i="1"/>
  <c r="D913" i="1"/>
  <c r="E913" i="1" s="1"/>
  <c r="J912" i="1"/>
  <c r="H912" i="1"/>
  <c r="E912" i="1"/>
  <c r="D912" i="1"/>
  <c r="A912" i="1"/>
  <c r="A913" i="1" s="1"/>
  <c r="J911" i="1"/>
  <c r="E911" i="1"/>
  <c r="M910" i="1"/>
  <c r="L910" i="1"/>
  <c r="K910" i="1"/>
  <c r="J910" i="1"/>
  <c r="E910" i="1"/>
  <c r="D910" i="1"/>
  <c r="A910" i="1"/>
  <c r="J909" i="1"/>
  <c r="H909" i="1"/>
  <c r="H910" i="1" s="1"/>
  <c r="D909" i="1"/>
  <c r="E909" i="1" s="1"/>
  <c r="A909" i="1"/>
  <c r="J908" i="1"/>
  <c r="E908" i="1"/>
  <c r="M907" i="1"/>
  <c r="L907" i="1"/>
  <c r="K907" i="1"/>
  <c r="J907" i="1"/>
  <c r="D907" i="1"/>
  <c r="E907" i="1" s="1"/>
  <c r="J906" i="1"/>
  <c r="H906" i="1"/>
  <c r="H907" i="1" s="1"/>
  <c r="E906" i="1"/>
  <c r="D906" i="1"/>
  <c r="A906" i="1"/>
  <c r="A907" i="1" s="1"/>
  <c r="J905" i="1"/>
  <c r="E905" i="1"/>
  <c r="M904" i="1"/>
  <c r="L904" i="1"/>
  <c r="K904" i="1"/>
  <c r="J904" i="1"/>
  <c r="E904" i="1"/>
  <c r="D904" i="1"/>
  <c r="A904" i="1"/>
  <c r="J903" i="1"/>
  <c r="H903" i="1"/>
  <c r="H904" i="1" s="1"/>
  <c r="D903" i="1"/>
  <c r="E903" i="1" s="1"/>
  <c r="A903" i="1"/>
  <c r="J902" i="1"/>
  <c r="E902" i="1"/>
  <c r="M901" i="1"/>
  <c r="L901" i="1"/>
  <c r="K901" i="1"/>
  <c r="J901" i="1"/>
  <c r="E901" i="1"/>
  <c r="D901" i="1"/>
  <c r="A901" i="1"/>
  <c r="J900" i="1"/>
  <c r="E900" i="1"/>
  <c r="D900" i="1"/>
  <c r="A900" i="1"/>
  <c r="J899" i="1"/>
  <c r="E899" i="1"/>
  <c r="M898" i="1"/>
  <c r="L898" i="1"/>
  <c r="K898" i="1"/>
  <c r="D898" i="1"/>
  <c r="E898" i="1" s="1"/>
  <c r="A898" i="1"/>
  <c r="I897" i="1"/>
  <c r="J897" i="1" s="1"/>
  <c r="D897" i="1"/>
  <c r="E897" i="1" s="1"/>
  <c r="A897" i="1"/>
  <c r="J896" i="1"/>
  <c r="E896" i="1"/>
  <c r="M895" i="1"/>
  <c r="L895" i="1"/>
  <c r="K895" i="1"/>
  <c r="I895" i="1"/>
  <c r="J895" i="1" s="1"/>
  <c r="D895" i="1"/>
  <c r="E895" i="1" s="1"/>
  <c r="J894" i="1"/>
  <c r="I894" i="1"/>
  <c r="E894" i="1"/>
  <c r="D894" i="1"/>
  <c r="A894" i="1"/>
  <c r="A895" i="1" s="1"/>
  <c r="J893" i="1"/>
  <c r="E893" i="1"/>
  <c r="M892" i="1"/>
  <c r="L892" i="1"/>
  <c r="K892" i="1"/>
  <c r="E892" i="1"/>
  <c r="D892" i="1"/>
  <c r="A892" i="1"/>
  <c r="I891" i="1"/>
  <c r="D891" i="1"/>
  <c r="E891" i="1" s="1"/>
  <c r="A891" i="1"/>
  <c r="J890" i="1"/>
  <c r="E890" i="1"/>
  <c r="M889" i="1"/>
  <c r="L889" i="1"/>
  <c r="K889" i="1"/>
  <c r="J889" i="1"/>
  <c r="E889" i="1"/>
  <c r="D889" i="1"/>
  <c r="J888" i="1"/>
  <c r="D888" i="1"/>
  <c r="E888" i="1" s="1"/>
  <c r="A888" i="1"/>
  <c r="A889" i="1" s="1"/>
  <c r="J887" i="1"/>
  <c r="E887" i="1"/>
  <c r="M886" i="1"/>
  <c r="L886" i="1"/>
  <c r="K886" i="1"/>
  <c r="J886" i="1"/>
  <c r="D886" i="1"/>
  <c r="E886" i="1" s="1"/>
  <c r="A886" i="1"/>
  <c r="J885" i="1"/>
  <c r="D885" i="1"/>
  <c r="E885" i="1" s="1"/>
  <c r="A885" i="1"/>
  <c r="J884" i="1"/>
  <c r="E884" i="1"/>
  <c r="M883" i="1"/>
  <c r="L883" i="1"/>
  <c r="K883" i="1"/>
  <c r="J883" i="1"/>
  <c r="H883" i="1"/>
  <c r="D883" i="1"/>
  <c r="E883" i="1" s="1"/>
  <c r="J882" i="1"/>
  <c r="H882" i="1"/>
  <c r="E882" i="1"/>
  <c r="D882" i="1"/>
  <c r="J881" i="1"/>
  <c r="E881" i="1"/>
  <c r="M880" i="1"/>
  <c r="L880" i="1"/>
  <c r="K880" i="1"/>
  <c r="J880" i="1"/>
  <c r="H880" i="1"/>
  <c r="D880" i="1"/>
  <c r="E880" i="1" s="1"/>
  <c r="J879" i="1"/>
  <c r="H879" i="1"/>
  <c r="E879" i="1"/>
  <c r="D879" i="1"/>
  <c r="J878" i="1"/>
  <c r="E878" i="1"/>
  <c r="M877" i="1"/>
  <c r="L877" i="1"/>
  <c r="K877" i="1"/>
  <c r="J877" i="1"/>
  <c r="H877" i="1"/>
  <c r="D877" i="1"/>
  <c r="E877" i="1" s="1"/>
  <c r="J876" i="1"/>
  <c r="H876" i="1"/>
  <c r="E876" i="1"/>
  <c r="D876" i="1"/>
  <c r="J875" i="1"/>
  <c r="E875" i="1"/>
  <c r="M874" i="1"/>
  <c r="L874" i="1"/>
  <c r="K874" i="1"/>
  <c r="J874" i="1"/>
  <c r="H874" i="1"/>
  <c r="D874" i="1"/>
  <c r="E874" i="1" s="1"/>
  <c r="J873" i="1"/>
  <c r="H873" i="1"/>
  <c r="E873" i="1"/>
  <c r="D873" i="1"/>
  <c r="A873" i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J872" i="1"/>
  <c r="E872" i="1"/>
  <c r="M871" i="1"/>
  <c r="L871" i="1"/>
  <c r="K871" i="1"/>
  <c r="J871" i="1"/>
  <c r="E871" i="1"/>
  <c r="A871" i="1"/>
  <c r="J870" i="1"/>
  <c r="H870" i="1"/>
  <c r="H871" i="1" s="1"/>
  <c r="E870" i="1"/>
  <c r="D870" i="1"/>
  <c r="D871" i="1" s="1"/>
  <c r="A870" i="1"/>
  <c r="J869" i="1"/>
  <c r="E869" i="1"/>
  <c r="M868" i="1"/>
  <c r="L868" i="1"/>
  <c r="K868" i="1"/>
  <c r="J868" i="1"/>
  <c r="D868" i="1"/>
  <c r="J867" i="1"/>
  <c r="H867" i="1"/>
  <c r="H868" i="1" s="1"/>
  <c r="E867" i="1"/>
  <c r="E868" i="1" s="1"/>
  <c r="D867" i="1"/>
  <c r="A867" i="1"/>
  <c r="A868" i="1" s="1"/>
  <c r="J866" i="1"/>
  <c r="E866" i="1"/>
  <c r="M865" i="1"/>
  <c r="L865" i="1"/>
  <c r="K865" i="1"/>
  <c r="J865" i="1"/>
  <c r="A865" i="1"/>
  <c r="J864" i="1"/>
  <c r="H864" i="1"/>
  <c r="H865" i="1" s="1"/>
  <c r="E864" i="1"/>
  <c r="E865" i="1" s="1"/>
  <c r="D864" i="1"/>
  <c r="D865" i="1" s="1"/>
  <c r="A864" i="1"/>
  <c r="J863" i="1"/>
  <c r="E863" i="1"/>
  <c r="M862" i="1"/>
  <c r="L862" i="1"/>
  <c r="K862" i="1"/>
  <c r="J862" i="1"/>
  <c r="H862" i="1"/>
  <c r="J861" i="1"/>
  <c r="H861" i="1"/>
  <c r="D861" i="1"/>
  <c r="D862" i="1" s="1"/>
  <c r="A861" i="1"/>
  <c r="A862" i="1" s="1"/>
  <c r="J860" i="1"/>
  <c r="E860" i="1"/>
  <c r="E861" i="1" s="1"/>
  <c r="E862" i="1" s="1"/>
  <c r="M859" i="1"/>
  <c r="L859" i="1"/>
  <c r="K859" i="1"/>
  <c r="J859" i="1"/>
  <c r="E859" i="1"/>
  <c r="J858" i="1"/>
  <c r="H858" i="1"/>
  <c r="H859" i="1" s="1"/>
  <c r="D858" i="1"/>
  <c r="D859" i="1" s="1"/>
  <c r="A858" i="1"/>
  <c r="A859" i="1" s="1"/>
  <c r="J857" i="1"/>
  <c r="E857" i="1"/>
  <c r="E858" i="1" s="1"/>
  <c r="M856" i="1"/>
  <c r="L856" i="1"/>
  <c r="K856" i="1"/>
  <c r="J856" i="1"/>
  <c r="H856" i="1"/>
  <c r="D856" i="1"/>
  <c r="J855" i="1"/>
  <c r="H855" i="1"/>
  <c r="E855" i="1"/>
  <c r="E856" i="1" s="1"/>
  <c r="D855" i="1"/>
  <c r="A855" i="1"/>
  <c r="A856" i="1" s="1"/>
  <c r="J854" i="1"/>
  <c r="E854" i="1"/>
  <c r="M853" i="1"/>
  <c r="L853" i="1"/>
  <c r="K853" i="1"/>
  <c r="J853" i="1"/>
  <c r="A853" i="1"/>
  <c r="J852" i="1"/>
  <c r="H852" i="1"/>
  <c r="H853" i="1" s="1"/>
  <c r="D852" i="1"/>
  <c r="D853" i="1" s="1"/>
  <c r="A852" i="1"/>
  <c r="J851" i="1"/>
  <c r="E851" i="1"/>
  <c r="E852" i="1" s="1"/>
  <c r="E853" i="1" s="1"/>
  <c r="M850" i="1"/>
  <c r="L850" i="1"/>
  <c r="K850" i="1"/>
  <c r="J850" i="1"/>
  <c r="H850" i="1"/>
  <c r="D850" i="1"/>
  <c r="J849" i="1"/>
  <c r="H849" i="1"/>
  <c r="E849" i="1"/>
  <c r="E850" i="1" s="1"/>
  <c r="D849" i="1"/>
  <c r="A849" i="1"/>
  <c r="A850" i="1" s="1"/>
  <c r="J848" i="1"/>
  <c r="E848" i="1"/>
  <c r="M847" i="1"/>
  <c r="L847" i="1"/>
  <c r="K847" i="1"/>
  <c r="J847" i="1"/>
  <c r="E847" i="1"/>
  <c r="A847" i="1"/>
  <c r="J846" i="1"/>
  <c r="H846" i="1"/>
  <c r="H847" i="1" s="1"/>
  <c r="E846" i="1"/>
  <c r="D846" i="1"/>
  <c r="D847" i="1" s="1"/>
  <c r="A846" i="1"/>
  <c r="J845" i="1"/>
  <c r="E845" i="1"/>
  <c r="M844" i="1"/>
  <c r="L844" i="1"/>
  <c r="K844" i="1"/>
  <c r="J844" i="1"/>
  <c r="D844" i="1"/>
  <c r="J843" i="1"/>
  <c r="H843" i="1"/>
  <c r="H844" i="1" s="1"/>
  <c r="E843" i="1"/>
  <c r="E844" i="1" s="1"/>
  <c r="D843" i="1"/>
  <c r="A843" i="1"/>
  <c r="A844" i="1" s="1"/>
  <c r="J842" i="1"/>
  <c r="E842" i="1"/>
  <c r="M841" i="1"/>
  <c r="L841" i="1"/>
  <c r="K841" i="1"/>
  <c r="J841" i="1"/>
  <c r="A841" i="1"/>
  <c r="J840" i="1"/>
  <c r="H840" i="1"/>
  <c r="H841" i="1" s="1"/>
  <c r="E840" i="1"/>
  <c r="E841" i="1" s="1"/>
  <c r="D840" i="1"/>
  <c r="D841" i="1" s="1"/>
  <c r="A840" i="1"/>
  <c r="J839" i="1"/>
  <c r="E839" i="1"/>
  <c r="M838" i="1"/>
  <c r="L838" i="1"/>
  <c r="K838" i="1"/>
  <c r="J838" i="1"/>
  <c r="H838" i="1"/>
  <c r="J837" i="1"/>
  <c r="H837" i="1"/>
  <c r="D837" i="1"/>
  <c r="D838" i="1" s="1"/>
  <c r="A837" i="1"/>
  <c r="A838" i="1" s="1"/>
  <c r="J836" i="1"/>
  <c r="E836" i="1"/>
  <c r="E837" i="1" s="1"/>
  <c r="E838" i="1" s="1"/>
  <c r="M835" i="1"/>
  <c r="L835" i="1"/>
  <c r="K835" i="1"/>
  <c r="J835" i="1"/>
  <c r="E835" i="1"/>
  <c r="J834" i="1"/>
  <c r="H834" i="1"/>
  <c r="H835" i="1" s="1"/>
  <c r="D834" i="1"/>
  <c r="D835" i="1" s="1"/>
  <c r="A834" i="1"/>
  <c r="A835" i="1" s="1"/>
  <c r="J833" i="1"/>
  <c r="E833" i="1"/>
  <c r="E834" i="1" s="1"/>
  <c r="M832" i="1"/>
  <c r="L832" i="1"/>
  <c r="K832" i="1"/>
  <c r="J832" i="1"/>
  <c r="H832" i="1"/>
  <c r="D832" i="1"/>
  <c r="J831" i="1"/>
  <c r="H831" i="1"/>
  <c r="D831" i="1"/>
  <c r="A831" i="1"/>
  <c r="A832" i="1" s="1"/>
  <c r="J830" i="1"/>
  <c r="E830" i="1"/>
  <c r="E831" i="1" s="1"/>
  <c r="E832" i="1" s="1"/>
  <c r="M829" i="1"/>
  <c r="L829" i="1"/>
  <c r="K829" i="1"/>
  <c r="J829" i="1"/>
  <c r="A829" i="1"/>
  <c r="J828" i="1"/>
  <c r="H828" i="1"/>
  <c r="H829" i="1" s="1"/>
  <c r="D828" i="1"/>
  <c r="D829" i="1" s="1"/>
  <c r="A828" i="1"/>
  <c r="J827" i="1"/>
  <c r="E827" i="1"/>
  <c r="E828" i="1" s="1"/>
  <c r="E829" i="1" s="1"/>
  <c r="M826" i="1"/>
  <c r="L826" i="1"/>
  <c r="K826" i="1"/>
  <c r="J826" i="1"/>
  <c r="J825" i="1"/>
  <c r="D825" i="1"/>
  <c r="D826" i="1" s="1"/>
  <c r="A825" i="1"/>
  <c r="A826" i="1" s="1"/>
  <c r="J824" i="1"/>
  <c r="E824" i="1"/>
  <c r="E825" i="1" s="1"/>
  <c r="E826" i="1" s="1"/>
  <c r="M823" i="1"/>
  <c r="L823" i="1"/>
  <c r="K823" i="1"/>
  <c r="J823" i="1"/>
  <c r="A823" i="1"/>
  <c r="I822" i="1"/>
  <c r="I823" i="1" s="1"/>
  <c r="E822" i="1"/>
  <c r="E823" i="1" s="1"/>
  <c r="D822" i="1"/>
  <c r="D823" i="1" s="1"/>
  <c r="A822" i="1"/>
  <c r="J821" i="1"/>
  <c r="E821" i="1"/>
  <c r="M820" i="1"/>
  <c r="L820" i="1"/>
  <c r="K820" i="1"/>
  <c r="I820" i="1"/>
  <c r="J820" i="1" s="1"/>
  <c r="J819" i="1"/>
  <c r="I819" i="1"/>
  <c r="D819" i="1"/>
  <c r="D820" i="1" s="1"/>
  <c r="A819" i="1"/>
  <c r="A820" i="1" s="1"/>
  <c r="J818" i="1"/>
  <c r="E818" i="1"/>
  <c r="E819" i="1" s="1"/>
  <c r="E820" i="1" s="1"/>
  <c r="M817" i="1"/>
  <c r="L817" i="1"/>
  <c r="K817" i="1"/>
  <c r="E817" i="1"/>
  <c r="I816" i="1"/>
  <c r="D816" i="1"/>
  <c r="D817" i="1" s="1"/>
  <c r="A816" i="1"/>
  <c r="A817" i="1" s="1"/>
  <c r="J815" i="1"/>
  <c r="E815" i="1"/>
  <c r="E816" i="1" s="1"/>
  <c r="M814" i="1"/>
  <c r="K814" i="1"/>
  <c r="J814" i="1"/>
  <c r="I814" i="1"/>
  <c r="D814" i="1"/>
  <c r="C814" i="1"/>
  <c r="J813" i="1"/>
  <c r="D813" i="1"/>
  <c r="C813" i="1"/>
  <c r="J812" i="1"/>
  <c r="E812" i="1"/>
  <c r="E813" i="1" s="1"/>
  <c r="E814" i="1" s="1"/>
  <c r="M811" i="1"/>
  <c r="K811" i="1"/>
  <c r="I811" i="1"/>
  <c r="J811" i="1" s="1"/>
  <c r="C811" i="1"/>
  <c r="J810" i="1"/>
  <c r="E810" i="1"/>
  <c r="E811" i="1" s="1"/>
  <c r="D810" i="1"/>
  <c r="D811" i="1" s="1"/>
  <c r="C810" i="1"/>
  <c r="J809" i="1"/>
  <c r="E809" i="1"/>
  <c r="M808" i="1"/>
  <c r="K808" i="1"/>
  <c r="I808" i="1"/>
  <c r="J808" i="1" s="1"/>
  <c r="D808" i="1"/>
  <c r="C808" i="1"/>
  <c r="J807" i="1"/>
  <c r="D807" i="1"/>
  <c r="C807" i="1"/>
  <c r="J806" i="1"/>
  <c r="E806" i="1"/>
  <c r="E807" i="1" s="1"/>
  <c r="E808" i="1" s="1"/>
  <c r="M805" i="1"/>
  <c r="K805" i="1"/>
  <c r="I805" i="1"/>
  <c r="J805" i="1" s="1"/>
  <c r="C805" i="1"/>
  <c r="J804" i="1"/>
  <c r="E804" i="1"/>
  <c r="E805" i="1" s="1"/>
  <c r="D804" i="1"/>
  <c r="D805" i="1" s="1"/>
  <c r="C804" i="1"/>
  <c r="J803" i="1"/>
  <c r="E803" i="1"/>
  <c r="M802" i="1"/>
  <c r="K802" i="1"/>
  <c r="J802" i="1"/>
  <c r="I802" i="1"/>
  <c r="C802" i="1"/>
  <c r="J801" i="1"/>
  <c r="D801" i="1"/>
  <c r="D802" i="1" s="1"/>
  <c r="C801" i="1"/>
  <c r="J800" i="1"/>
  <c r="E800" i="1"/>
  <c r="E801" i="1" s="1"/>
  <c r="E802" i="1" s="1"/>
  <c r="M799" i="1"/>
  <c r="K799" i="1"/>
  <c r="I799" i="1"/>
  <c r="J799" i="1" s="1"/>
  <c r="E799" i="1"/>
  <c r="D799" i="1"/>
  <c r="C799" i="1"/>
  <c r="J798" i="1"/>
  <c r="D798" i="1"/>
  <c r="C798" i="1"/>
  <c r="J797" i="1"/>
  <c r="E797" i="1"/>
  <c r="E798" i="1" s="1"/>
  <c r="M796" i="1"/>
  <c r="K796" i="1"/>
  <c r="J796" i="1"/>
  <c r="I796" i="1"/>
  <c r="E796" i="1"/>
  <c r="C796" i="1"/>
  <c r="J795" i="1"/>
  <c r="E795" i="1"/>
  <c r="D795" i="1"/>
  <c r="D796" i="1" s="1"/>
  <c r="C795" i="1"/>
  <c r="J794" i="1"/>
  <c r="E794" i="1"/>
  <c r="M793" i="1"/>
  <c r="K793" i="1"/>
  <c r="I793" i="1"/>
  <c r="J793" i="1" s="1"/>
  <c r="C793" i="1"/>
  <c r="J792" i="1"/>
  <c r="D792" i="1"/>
  <c r="D793" i="1" s="1"/>
  <c r="C792" i="1"/>
  <c r="J791" i="1"/>
  <c r="E791" i="1"/>
  <c r="E792" i="1" s="1"/>
  <c r="E793" i="1" s="1"/>
  <c r="M790" i="1"/>
  <c r="K790" i="1"/>
  <c r="J790" i="1"/>
  <c r="I790" i="1"/>
  <c r="D790" i="1"/>
  <c r="C790" i="1"/>
  <c r="J789" i="1"/>
  <c r="E789" i="1"/>
  <c r="E790" i="1" s="1"/>
  <c r="D789" i="1"/>
  <c r="C789" i="1"/>
  <c r="J788" i="1"/>
  <c r="E788" i="1"/>
  <c r="M787" i="1"/>
  <c r="K787" i="1"/>
  <c r="I787" i="1"/>
  <c r="J787" i="1" s="1"/>
  <c r="C787" i="1"/>
  <c r="J786" i="1"/>
  <c r="E786" i="1"/>
  <c r="E787" i="1" s="1"/>
  <c r="D786" i="1"/>
  <c r="D787" i="1" s="1"/>
  <c r="C786" i="1"/>
  <c r="J785" i="1"/>
  <c r="E785" i="1"/>
  <c r="M784" i="1"/>
  <c r="K784" i="1"/>
  <c r="I784" i="1"/>
  <c r="J784" i="1" s="1"/>
  <c r="D784" i="1"/>
  <c r="C784" i="1"/>
  <c r="J783" i="1"/>
  <c r="D783" i="1"/>
  <c r="C783" i="1"/>
  <c r="J782" i="1"/>
  <c r="E782" i="1"/>
  <c r="E783" i="1" s="1"/>
  <c r="E784" i="1" s="1"/>
  <c r="M781" i="1"/>
  <c r="K781" i="1"/>
  <c r="I781" i="1"/>
  <c r="J781" i="1" s="1"/>
  <c r="C781" i="1"/>
  <c r="J780" i="1"/>
  <c r="E780" i="1"/>
  <c r="E781" i="1" s="1"/>
  <c r="D780" i="1"/>
  <c r="D781" i="1" s="1"/>
  <c r="C780" i="1"/>
  <c r="J779" i="1"/>
  <c r="E779" i="1"/>
  <c r="M778" i="1"/>
  <c r="K778" i="1"/>
  <c r="J778" i="1"/>
  <c r="I778" i="1"/>
  <c r="C778" i="1"/>
  <c r="J777" i="1"/>
  <c r="D777" i="1"/>
  <c r="D778" i="1" s="1"/>
  <c r="C777" i="1"/>
  <c r="J776" i="1"/>
  <c r="E776" i="1"/>
  <c r="E777" i="1" s="1"/>
  <c r="E778" i="1" s="1"/>
  <c r="K775" i="1"/>
  <c r="J775" i="1"/>
  <c r="I775" i="1"/>
  <c r="D775" i="1"/>
  <c r="C775" i="1"/>
  <c r="J774" i="1"/>
  <c r="E774" i="1"/>
  <c r="E775" i="1" s="1"/>
  <c r="D774" i="1"/>
  <c r="C774" i="1"/>
  <c r="J773" i="1"/>
  <c r="E773" i="1"/>
  <c r="K772" i="1"/>
  <c r="J772" i="1"/>
  <c r="I772" i="1"/>
  <c r="C772" i="1"/>
  <c r="J771" i="1"/>
  <c r="D771" i="1"/>
  <c r="D772" i="1" s="1"/>
  <c r="C771" i="1"/>
  <c r="J770" i="1"/>
  <c r="E770" i="1"/>
  <c r="E771" i="1" s="1"/>
  <c r="E772" i="1" s="1"/>
  <c r="K769" i="1"/>
  <c r="J769" i="1"/>
  <c r="I769" i="1"/>
  <c r="D769" i="1"/>
  <c r="C769" i="1"/>
  <c r="J768" i="1"/>
  <c r="E768" i="1"/>
  <c r="E769" i="1" s="1"/>
  <c r="D768" i="1"/>
  <c r="C768" i="1"/>
  <c r="J767" i="1"/>
  <c r="E767" i="1"/>
  <c r="K766" i="1"/>
  <c r="J766" i="1"/>
  <c r="I766" i="1"/>
  <c r="C766" i="1"/>
  <c r="J765" i="1"/>
  <c r="D765" i="1"/>
  <c r="D766" i="1" s="1"/>
  <c r="C765" i="1"/>
  <c r="J764" i="1"/>
  <c r="E764" i="1"/>
  <c r="E765" i="1" s="1"/>
  <c r="E766" i="1" s="1"/>
  <c r="M763" i="1"/>
  <c r="L763" i="1"/>
  <c r="K763" i="1"/>
  <c r="I763" i="1"/>
  <c r="J763" i="1" s="1"/>
  <c r="C763" i="1"/>
  <c r="M762" i="1"/>
  <c r="J762" i="1"/>
  <c r="I762" i="1"/>
  <c r="D762" i="1"/>
  <c r="D763" i="1" s="1"/>
  <c r="C762" i="1"/>
  <c r="J761" i="1"/>
  <c r="E761" i="1"/>
  <c r="E762" i="1" s="1"/>
  <c r="E763" i="1" s="1"/>
  <c r="M760" i="1"/>
  <c r="L760" i="1"/>
  <c r="K760" i="1"/>
  <c r="I760" i="1"/>
  <c r="J760" i="1" s="1"/>
  <c r="C760" i="1"/>
  <c r="M759" i="1"/>
  <c r="J759" i="1"/>
  <c r="I759" i="1"/>
  <c r="D759" i="1"/>
  <c r="D760" i="1" s="1"/>
  <c r="C759" i="1"/>
  <c r="J758" i="1"/>
  <c r="E758" i="1"/>
  <c r="E759" i="1" s="1"/>
  <c r="E760" i="1" s="1"/>
  <c r="M757" i="1"/>
  <c r="L757" i="1"/>
  <c r="K757" i="1"/>
  <c r="I757" i="1"/>
  <c r="J757" i="1" s="1"/>
  <c r="C757" i="1"/>
  <c r="M756" i="1"/>
  <c r="J756" i="1"/>
  <c r="I756" i="1"/>
  <c r="D756" i="1"/>
  <c r="D757" i="1" s="1"/>
  <c r="C756" i="1"/>
  <c r="J755" i="1"/>
  <c r="E755" i="1"/>
  <c r="E756" i="1" s="1"/>
  <c r="E757" i="1" s="1"/>
  <c r="M754" i="1"/>
  <c r="L754" i="1"/>
  <c r="K754" i="1"/>
  <c r="I754" i="1"/>
  <c r="J754" i="1" s="1"/>
  <c r="C754" i="1"/>
  <c r="M753" i="1"/>
  <c r="J753" i="1"/>
  <c r="I753" i="1"/>
  <c r="D753" i="1"/>
  <c r="D754" i="1" s="1"/>
  <c r="C753" i="1"/>
  <c r="J752" i="1"/>
  <c r="E752" i="1"/>
  <c r="E753" i="1" s="1"/>
  <c r="E754" i="1" s="1"/>
  <c r="M751" i="1"/>
  <c r="L751" i="1"/>
  <c r="K751" i="1"/>
  <c r="I751" i="1"/>
  <c r="J751" i="1" s="1"/>
  <c r="C751" i="1"/>
  <c r="M750" i="1"/>
  <c r="J750" i="1"/>
  <c r="I750" i="1"/>
  <c r="D750" i="1"/>
  <c r="D751" i="1" s="1"/>
  <c r="C750" i="1"/>
  <c r="J749" i="1"/>
  <c r="E749" i="1"/>
  <c r="E750" i="1" s="1"/>
  <c r="E751" i="1" s="1"/>
  <c r="M748" i="1"/>
  <c r="L748" i="1"/>
  <c r="K748" i="1"/>
  <c r="I748" i="1"/>
  <c r="J748" i="1" s="1"/>
  <c r="C748" i="1"/>
  <c r="M747" i="1"/>
  <c r="J747" i="1"/>
  <c r="I747" i="1"/>
  <c r="D747" i="1"/>
  <c r="D748" i="1" s="1"/>
  <c r="C747" i="1"/>
  <c r="J746" i="1"/>
  <c r="E746" i="1"/>
  <c r="E747" i="1" s="1"/>
  <c r="E748" i="1" s="1"/>
  <c r="M745" i="1"/>
  <c r="L745" i="1"/>
  <c r="K745" i="1"/>
  <c r="I745" i="1"/>
  <c r="J745" i="1" s="1"/>
  <c r="C745" i="1"/>
  <c r="M744" i="1"/>
  <c r="J744" i="1"/>
  <c r="I744" i="1"/>
  <c r="D744" i="1"/>
  <c r="D745" i="1" s="1"/>
  <c r="C744" i="1"/>
  <c r="J743" i="1"/>
  <c r="E743" i="1"/>
  <c r="E744" i="1" s="1"/>
  <c r="E745" i="1" s="1"/>
  <c r="M742" i="1"/>
  <c r="L742" i="1"/>
  <c r="K742" i="1"/>
  <c r="I742" i="1"/>
  <c r="J742" i="1" s="1"/>
  <c r="C742" i="1"/>
  <c r="M741" i="1"/>
  <c r="J741" i="1"/>
  <c r="I741" i="1"/>
  <c r="D741" i="1"/>
  <c r="D742" i="1" s="1"/>
  <c r="C741" i="1"/>
  <c r="J740" i="1"/>
  <c r="E740" i="1"/>
  <c r="E741" i="1" s="1"/>
  <c r="E742" i="1" s="1"/>
  <c r="M739" i="1"/>
  <c r="L739" i="1"/>
  <c r="K739" i="1"/>
  <c r="I739" i="1"/>
  <c r="J739" i="1" s="1"/>
  <c r="C739" i="1"/>
  <c r="M738" i="1"/>
  <c r="J738" i="1"/>
  <c r="I738" i="1"/>
  <c r="D738" i="1"/>
  <c r="D739" i="1" s="1"/>
  <c r="C738" i="1"/>
  <c r="J737" i="1"/>
  <c r="E737" i="1"/>
  <c r="E738" i="1" s="1"/>
  <c r="E739" i="1" s="1"/>
  <c r="M736" i="1"/>
  <c r="L736" i="1"/>
  <c r="K736" i="1"/>
  <c r="I736" i="1"/>
  <c r="J736" i="1" s="1"/>
  <c r="C736" i="1"/>
  <c r="M735" i="1"/>
  <c r="J735" i="1"/>
  <c r="I735" i="1"/>
  <c r="D735" i="1"/>
  <c r="D736" i="1" s="1"/>
  <c r="C735" i="1"/>
  <c r="J734" i="1"/>
  <c r="E734" i="1"/>
  <c r="E735" i="1" s="1"/>
  <c r="E736" i="1" s="1"/>
  <c r="M733" i="1"/>
  <c r="L733" i="1"/>
  <c r="K733" i="1"/>
  <c r="I733" i="1"/>
  <c r="J733" i="1" s="1"/>
  <c r="C733" i="1"/>
  <c r="M732" i="1"/>
  <c r="J732" i="1"/>
  <c r="I732" i="1"/>
  <c r="D732" i="1"/>
  <c r="D733" i="1" s="1"/>
  <c r="C732" i="1"/>
  <c r="J731" i="1"/>
  <c r="E731" i="1"/>
  <c r="E732" i="1" s="1"/>
  <c r="E733" i="1" s="1"/>
  <c r="M730" i="1"/>
  <c r="L730" i="1"/>
  <c r="K730" i="1"/>
  <c r="I730" i="1"/>
  <c r="J730" i="1" s="1"/>
  <c r="C730" i="1"/>
  <c r="M729" i="1"/>
  <c r="J729" i="1"/>
  <c r="I729" i="1"/>
  <c r="D729" i="1"/>
  <c r="D730" i="1" s="1"/>
  <c r="C729" i="1"/>
  <c r="J728" i="1"/>
  <c r="E728" i="1"/>
  <c r="E729" i="1" s="1"/>
  <c r="E730" i="1" s="1"/>
  <c r="M727" i="1"/>
  <c r="L727" i="1"/>
  <c r="K727" i="1"/>
  <c r="I727" i="1"/>
  <c r="J727" i="1" s="1"/>
  <c r="C727" i="1"/>
  <c r="M726" i="1"/>
  <c r="J726" i="1"/>
  <c r="I726" i="1"/>
  <c r="D726" i="1"/>
  <c r="D727" i="1" s="1"/>
  <c r="C726" i="1"/>
  <c r="J725" i="1"/>
  <c r="E725" i="1"/>
  <c r="E726" i="1" s="1"/>
  <c r="E727" i="1" s="1"/>
  <c r="M724" i="1"/>
  <c r="L724" i="1"/>
  <c r="K724" i="1"/>
  <c r="I724" i="1"/>
  <c r="J724" i="1" s="1"/>
  <c r="C724" i="1"/>
  <c r="M723" i="1"/>
  <c r="J723" i="1"/>
  <c r="I723" i="1"/>
  <c r="D723" i="1"/>
  <c r="D724" i="1" s="1"/>
  <c r="C723" i="1"/>
  <c r="J722" i="1"/>
  <c r="E722" i="1"/>
  <c r="E723" i="1" s="1"/>
  <c r="E724" i="1" s="1"/>
  <c r="M721" i="1"/>
  <c r="L721" i="1"/>
  <c r="K721" i="1"/>
  <c r="I721" i="1"/>
  <c r="J721" i="1" s="1"/>
  <c r="C721" i="1"/>
  <c r="M720" i="1"/>
  <c r="J720" i="1"/>
  <c r="I720" i="1"/>
  <c r="D720" i="1"/>
  <c r="D721" i="1" s="1"/>
  <c r="C720" i="1"/>
  <c r="J719" i="1"/>
  <c r="E719" i="1"/>
  <c r="E720" i="1" s="1"/>
  <c r="E721" i="1" s="1"/>
  <c r="M718" i="1"/>
  <c r="L718" i="1"/>
  <c r="K718" i="1"/>
  <c r="I718" i="1"/>
  <c r="J718" i="1" s="1"/>
  <c r="E718" i="1"/>
  <c r="C718" i="1"/>
  <c r="M717" i="1"/>
  <c r="J717" i="1"/>
  <c r="I717" i="1"/>
  <c r="D717" i="1"/>
  <c r="D718" i="1" s="1"/>
  <c r="C717" i="1"/>
  <c r="J716" i="1"/>
  <c r="E716" i="1"/>
  <c r="E717" i="1" s="1"/>
  <c r="M715" i="1"/>
  <c r="L715" i="1"/>
  <c r="K715" i="1"/>
  <c r="I715" i="1"/>
  <c r="J715" i="1" s="1"/>
  <c r="E715" i="1"/>
  <c r="C715" i="1"/>
  <c r="M714" i="1"/>
  <c r="J714" i="1"/>
  <c r="I714" i="1"/>
  <c r="D714" i="1"/>
  <c r="D715" i="1" s="1"/>
  <c r="C714" i="1"/>
  <c r="J713" i="1"/>
  <c r="E713" i="1"/>
  <c r="E714" i="1" s="1"/>
  <c r="M712" i="1"/>
  <c r="L712" i="1"/>
  <c r="K712" i="1"/>
  <c r="I712" i="1"/>
  <c r="J712" i="1" s="1"/>
  <c r="E712" i="1"/>
  <c r="D712" i="1"/>
  <c r="C712" i="1"/>
  <c r="M711" i="1"/>
  <c r="J711" i="1"/>
  <c r="I711" i="1"/>
  <c r="D711" i="1"/>
  <c r="C711" i="1"/>
  <c r="J710" i="1"/>
  <c r="E710" i="1"/>
  <c r="E711" i="1" s="1"/>
  <c r="M709" i="1"/>
  <c r="L709" i="1"/>
  <c r="K709" i="1"/>
  <c r="I709" i="1"/>
  <c r="J709" i="1" s="1"/>
  <c r="C709" i="1"/>
  <c r="M708" i="1"/>
  <c r="J708" i="1"/>
  <c r="I708" i="1"/>
  <c r="D708" i="1"/>
  <c r="D709" i="1" s="1"/>
  <c r="C708" i="1"/>
  <c r="J707" i="1"/>
  <c r="E707" i="1"/>
  <c r="E708" i="1" s="1"/>
  <c r="E709" i="1" s="1"/>
  <c r="M706" i="1"/>
  <c r="L706" i="1"/>
  <c r="K706" i="1"/>
  <c r="I706" i="1"/>
  <c r="J706" i="1" s="1"/>
  <c r="E706" i="1"/>
  <c r="C706" i="1"/>
  <c r="M705" i="1"/>
  <c r="J705" i="1"/>
  <c r="I705" i="1"/>
  <c r="D705" i="1"/>
  <c r="D706" i="1" s="1"/>
  <c r="C705" i="1"/>
  <c r="J704" i="1"/>
  <c r="E704" i="1"/>
  <c r="E705" i="1" s="1"/>
  <c r="M703" i="1"/>
  <c r="L703" i="1"/>
  <c r="K703" i="1"/>
  <c r="I703" i="1"/>
  <c r="J703" i="1" s="1"/>
  <c r="E703" i="1"/>
  <c r="C703" i="1"/>
  <c r="M702" i="1"/>
  <c r="J702" i="1"/>
  <c r="I702" i="1"/>
  <c r="D702" i="1"/>
  <c r="D703" i="1" s="1"/>
  <c r="C702" i="1"/>
  <c r="J701" i="1"/>
  <c r="E701" i="1"/>
  <c r="E702" i="1" s="1"/>
  <c r="M700" i="1"/>
  <c r="L700" i="1"/>
  <c r="K700" i="1"/>
  <c r="I700" i="1"/>
  <c r="J700" i="1" s="1"/>
  <c r="D700" i="1"/>
  <c r="C700" i="1"/>
  <c r="M699" i="1"/>
  <c r="J699" i="1"/>
  <c r="I699" i="1"/>
  <c r="D699" i="1"/>
  <c r="C699" i="1"/>
  <c r="J698" i="1"/>
  <c r="E698" i="1"/>
  <c r="E699" i="1" s="1"/>
  <c r="E700" i="1" s="1"/>
  <c r="M697" i="1"/>
  <c r="L697" i="1"/>
  <c r="K697" i="1"/>
  <c r="I697" i="1"/>
  <c r="J697" i="1" s="1"/>
  <c r="C697" i="1"/>
  <c r="M696" i="1"/>
  <c r="J696" i="1"/>
  <c r="I696" i="1"/>
  <c r="D696" i="1"/>
  <c r="D697" i="1" s="1"/>
  <c r="C696" i="1"/>
  <c r="J695" i="1"/>
  <c r="E695" i="1"/>
  <c r="E696" i="1" s="1"/>
  <c r="E697" i="1" s="1"/>
  <c r="M694" i="1"/>
  <c r="L694" i="1"/>
  <c r="K694" i="1"/>
  <c r="E694" i="1"/>
  <c r="C694" i="1"/>
  <c r="M693" i="1"/>
  <c r="J693" i="1"/>
  <c r="I693" i="1"/>
  <c r="I694" i="1" s="1"/>
  <c r="J694" i="1" s="1"/>
  <c r="D693" i="1"/>
  <c r="D694" i="1" s="1"/>
  <c r="C693" i="1"/>
  <c r="J692" i="1"/>
  <c r="E692" i="1"/>
  <c r="E693" i="1" s="1"/>
  <c r="M691" i="1"/>
  <c r="L691" i="1"/>
  <c r="K691" i="1"/>
  <c r="I691" i="1"/>
  <c r="J691" i="1" s="1"/>
  <c r="E691" i="1"/>
  <c r="C691" i="1"/>
  <c r="M690" i="1"/>
  <c r="I690" i="1"/>
  <c r="J690" i="1" s="1"/>
  <c r="D690" i="1"/>
  <c r="D691" i="1" s="1"/>
  <c r="C690" i="1"/>
  <c r="J689" i="1"/>
  <c r="E689" i="1"/>
  <c r="E690" i="1" s="1"/>
  <c r="M688" i="1"/>
  <c r="L688" i="1"/>
  <c r="K688" i="1"/>
  <c r="I688" i="1"/>
  <c r="J688" i="1" s="1"/>
  <c r="E688" i="1"/>
  <c r="D688" i="1"/>
  <c r="C688" i="1"/>
  <c r="M687" i="1"/>
  <c r="J687" i="1"/>
  <c r="I687" i="1"/>
  <c r="D687" i="1"/>
  <c r="C687" i="1"/>
  <c r="J686" i="1"/>
  <c r="E686" i="1"/>
  <c r="E687" i="1" s="1"/>
  <c r="M685" i="1"/>
  <c r="L685" i="1"/>
  <c r="K685" i="1"/>
  <c r="I685" i="1"/>
  <c r="J685" i="1" s="1"/>
  <c r="C685" i="1"/>
  <c r="M684" i="1"/>
  <c r="J684" i="1"/>
  <c r="I684" i="1"/>
  <c r="D684" i="1"/>
  <c r="D685" i="1" s="1"/>
  <c r="C684" i="1"/>
  <c r="J683" i="1"/>
  <c r="E683" i="1"/>
  <c r="E684" i="1" s="1"/>
  <c r="E685" i="1" s="1"/>
  <c r="M682" i="1"/>
  <c r="L682" i="1"/>
  <c r="K682" i="1"/>
  <c r="E682" i="1"/>
  <c r="D682" i="1"/>
  <c r="C682" i="1"/>
  <c r="M681" i="1"/>
  <c r="I681" i="1"/>
  <c r="I682" i="1" s="1"/>
  <c r="J682" i="1" s="1"/>
  <c r="E681" i="1"/>
  <c r="D681" i="1"/>
  <c r="C681" i="1"/>
  <c r="J680" i="1"/>
  <c r="E680" i="1"/>
  <c r="M679" i="1"/>
  <c r="L679" i="1"/>
  <c r="K679" i="1"/>
  <c r="E679" i="1"/>
  <c r="D679" i="1"/>
  <c r="C679" i="1"/>
  <c r="M678" i="1"/>
  <c r="J678" i="1"/>
  <c r="I678" i="1"/>
  <c r="I679" i="1" s="1"/>
  <c r="J679" i="1" s="1"/>
  <c r="E678" i="1"/>
  <c r="D678" i="1"/>
  <c r="C678" i="1"/>
  <c r="J677" i="1"/>
  <c r="E677" i="1"/>
  <c r="M676" i="1"/>
  <c r="L676" i="1"/>
  <c r="K676" i="1"/>
  <c r="E676" i="1"/>
  <c r="D676" i="1"/>
  <c r="C676" i="1"/>
  <c r="M675" i="1"/>
  <c r="I675" i="1"/>
  <c r="I676" i="1" s="1"/>
  <c r="J676" i="1" s="1"/>
  <c r="E675" i="1"/>
  <c r="D675" i="1"/>
  <c r="C675" i="1"/>
  <c r="J674" i="1"/>
  <c r="E674" i="1"/>
  <c r="M673" i="1"/>
  <c r="L673" i="1"/>
  <c r="K673" i="1"/>
  <c r="E673" i="1"/>
  <c r="D673" i="1"/>
  <c r="C673" i="1"/>
  <c r="M672" i="1"/>
  <c r="J672" i="1"/>
  <c r="I672" i="1"/>
  <c r="I673" i="1" s="1"/>
  <c r="J673" i="1" s="1"/>
  <c r="E672" i="1"/>
  <c r="D672" i="1"/>
  <c r="C672" i="1"/>
  <c r="J671" i="1"/>
  <c r="E671" i="1"/>
  <c r="M670" i="1"/>
  <c r="L670" i="1"/>
  <c r="K670" i="1"/>
  <c r="E670" i="1"/>
  <c r="D670" i="1"/>
  <c r="C670" i="1"/>
  <c r="M669" i="1"/>
  <c r="J669" i="1"/>
  <c r="I669" i="1"/>
  <c r="I670" i="1" s="1"/>
  <c r="J670" i="1" s="1"/>
  <c r="E669" i="1"/>
  <c r="D669" i="1"/>
  <c r="C669" i="1"/>
  <c r="J668" i="1"/>
  <c r="E668" i="1"/>
  <c r="M667" i="1"/>
  <c r="L667" i="1"/>
  <c r="K667" i="1"/>
  <c r="E667" i="1"/>
  <c r="D667" i="1"/>
  <c r="C667" i="1"/>
  <c r="M666" i="1"/>
  <c r="J666" i="1"/>
  <c r="I666" i="1"/>
  <c r="I667" i="1" s="1"/>
  <c r="J667" i="1" s="1"/>
  <c r="E666" i="1"/>
  <c r="D666" i="1"/>
  <c r="C666" i="1"/>
  <c r="J665" i="1"/>
  <c r="E665" i="1"/>
  <c r="M664" i="1"/>
  <c r="L664" i="1"/>
  <c r="K664" i="1"/>
  <c r="E664" i="1"/>
  <c r="D664" i="1"/>
  <c r="C664" i="1"/>
  <c r="M663" i="1"/>
  <c r="I663" i="1"/>
  <c r="I664" i="1" s="1"/>
  <c r="J664" i="1" s="1"/>
  <c r="E663" i="1"/>
  <c r="D663" i="1"/>
  <c r="C663" i="1"/>
  <c r="J662" i="1"/>
  <c r="E662" i="1"/>
  <c r="M661" i="1"/>
  <c r="L661" i="1"/>
  <c r="K661" i="1"/>
  <c r="E661" i="1"/>
  <c r="D661" i="1"/>
  <c r="C661" i="1"/>
  <c r="M660" i="1"/>
  <c r="J660" i="1"/>
  <c r="I660" i="1"/>
  <c r="I661" i="1" s="1"/>
  <c r="J661" i="1" s="1"/>
  <c r="E660" i="1"/>
  <c r="D660" i="1"/>
  <c r="C660" i="1"/>
  <c r="J659" i="1"/>
  <c r="E659" i="1"/>
  <c r="M658" i="1"/>
  <c r="L658" i="1"/>
  <c r="K658" i="1"/>
  <c r="E658" i="1"/>
  <c r="D658" i="1"/>
  <c r="C658" i="1"/>
  <c r="M657" i="1"/>
  <c r="J657" i="1"/>
  <c r="I657" i="1"/>
  <c r="I658" i="1" s="1"/>
  <c r="J658" i="1" s="1"/>
  <c r="E657" i="1"/>
  <c r="D657" i="1"/>
  <c r="C657" i="1"/>
  <c r="J656" i="1"/>
  <c r="E656" i="1"/>
  <c r="M655" i="1"/>
  <c r="L655" i="1"/>
  <c r="K655" i="1"/>
  <c r="E655" i="1"/>
  <c r="D655" i="1"/>
  <c r="C655" i="1"/>
  <c r="M654" i="1"/>
  <c r="J654" i="1"/>
  <c r="I654" i="1"/>
  <c r="I655" i="1" s="1"/>
  <c r="J655" i="1" s="1"/>
  <c r="E654" i="1"/>
  <c r="D654" i="1"/>
  <c r="C654" i="1"/>
  <c r="J653" i="1"/>
  <c r="E653" i="1"/>
  <c r="M652" i="1"/>
  <c r="L652" i="1"/>
  <c r="K652" i="1"/>
  <c r="E652" i="1"/>
  <c r="D652" i="1"/>
  <c r="C652" i="1"/>
  <c r="M651" i="1"/>
  <c r="I651" i="1"/>
  <c r="I652" i="1" s="1"/>
  <c r="J652" i="1" s="1"/>
  <c r="E651" i="1"/>
  <c r="D651" i="1"/>
  <c r="C651" i="1"/>
  <c r="J650" i="1"/>
  <c r="E650" i="1"/>
  <c r="M649" i="1"/>
  <c r="L649" i="1"/>
  <c r="K649" i="1"/>
  <c r="E649" i="1"/>
  <c r="D649" i="1"/>
  <c r="C649" i="1"/>
  <c r="M648" i="1"/>
  <c r="J648" i="1"/>
  <c r="I648" i="1"/>
  <c r="I649" i="1" s="1"/>
  <c r="J649" i="1" s="1"/>
  <c r="E648" i="1"/>
  <c r="D648" i="1"/>
  <c r="C648" i="1"/>
  <c r="J647" i="1"/>
  <c r="E647" i="1"/>
  <c r="M646" i="1"/>
  <c r="L646" i="1"/>
  <c r="K646" i="1"/>
  <c r="E646" i="1"/>
  <c r="D646" i="1"/>
  <c r="C646" i="1"/>
  <c r="M645" i="1"/>
  <c r="J645" i="1"/>
  <c r="I645" i="1"/>
  <c r="I646" i="1" s="1"/>
  <c r="J646" i="1" s="1"/>
  <c r="E645" i="1"/>
  <c r="D645" i="1"/>
  <c r="C645" i="1"/>
  <c r="J644" i="1"/>
  <c r="E644" i="1"/>
  <c r="M643" i="1"/>
  <c r="L643" i="1"/>
  <c r="K643" i="1"/>
  <c r="E643" i="1"/>
  <c r="D643" i="1"/>
  <c r="C643" i="1"/>
  <c r="M642" i="1"/>
  <c r="I642" i="1"/>
  <c r="I643" i="1" s="1"/>
  <c r="J643" i="1" s="1"/>
  <c r="E642" i="1"/>
  <c r="D642" i="1"/>
  <c r="C642" i="1"/>
  <c r="J641" i="1"/>
  <c r="E641" i="1"/>
  <c r="M640" i="1"/>
  <c r="L640" i="1"/>
  <c r="K640" i="1"/>
  <c r="E640" i="1"/>
  <c r="D640" i="1"/>
  <c r="C640" i="1"/>
  <c r="M639" i="1"/>
  <c r="I639" i="1"/>
  <c r="I640" i="1" s="1"/>
  <c r="J640" i="1" s="1"/>
  <c r="E639" i="1"/>
  <c r="D639" i="1"/>
  <c r="C639" i="1"/>
  <c r="J638" i="1"/>
  <c r="E638" i="1"/>
  <c r="M637" i="1"/>
  <c r="L637" i="1"/>
  <c r="K637" i="1"/>
  <c r="E637" i="1"/>
  <c r="D637" i="1"/>
  <c r="C637" i="1"/>
  <c r="M636" i="1"/>
  <c r="J636" i="1"/>
  <c r="I636" i="1"/>
  <c r="I637" i="1" s="1"/>
  <c r="J637" i="1" s="1"/>
  <c r="E636" i="1"/>
  <c r="D636" i="1"/>
  <c r="C636" i="1"/>
  <c r="J635" i="1"/>
  <c r="E635" i="1"/>
  <c r="M634" i="1"/>
  <c r="L634" i="1"/>
  <c r="K634" i="1"/>
  <c r="C634" i="1"/>
  <c r="B634" i="1"/>
  <c r="M633" i="1"/>
  <c r="J633" i="1"/>
  <c r="I633" i="1"/>
  <c r="I634" i="1" s="1"/>
  <c r="J634" i="1" s="1"/>
  <c r="D633" i="1"/>
  <c r="D634" i="1" s="1"/>
  <c r="C633" i="1"/>
  <c r="B633" i="1"/>
  <c r="J632" i="1"/>
  <c r="E632" i="1"/>
  <c r="E633" i="1" s="1"/>
  <c r="E634" i="1" s="1"/>
  <c r="M631" i="1"/>
  <c r="L631" i="1"/>
  <c r="K631" i="1"/>
  <c r="H631" i="1"/>
  <c r="E631" i="1"/>
  <c r="D631" i="1"/>
  <c r="C631" i="1"/>
  <c r="M630" i="1"/>
  <c r="I630" i="1"/>
  <c r="J630" i="1" s="1"/>
  <c r="H630" i="1"/>
  <c r="D630" i="1"/>
  <c r="C630" i="1"/>
  <c r="J629" i="1"/>
  <c r="E629" i="1"/>
  <c r="E630" i="1" s="1"/>
  <c r="M628" i="1"/>
  <c r="L628" i="1"/>
  <c r="K628" i="1"/>
  <c r="I628" i="1"/>
  <c r="J628" i="1" s="1"/>
  <c r="H628" i="1"/>
  <c r="E628" i="1"/>
  <c r="C628" i="1"/>
  <c r="M627" i="1"/>
  <c r="I627" i="1"/>
  <c r="J627" i="1" s="1"/>
  <c r="H627" i="1"/>
  <c r="E627" i="1"/>
  <c r="D627" i="1"/>
  <c r="D628" i="1" s="1"/>
  <c r="C627" i="1"/>
  <c r="J626" i="1"/>
  <c r="E626" i="1"/>
  <c r="M625" i="1"/>
  <c r="L625" i="1"/>
  <c r="K625" i="1"/>
  <c r="I625" i="1"/>
  <c r="J625" i="1" s="1"/>
  <c r="H625" i="1"/>
  <c r="D625" i="1"/>
  <c r="C625" i="1"/>
  <c r="M624" i="1"/>
  <c r="I624" i="1"/>
  <c r="J624" i="1" s="1"/>
  <c r="H624" i="1"/>
  <c r="E624" i="1"/>
  <c r="E625" i="1" s="1"/>
  <c r="D624" i="1"/>
  <c r="C624" i="1"/>
  <c r="J623" i="1"/>
  <c r="E623" i="1"/>
  <c r="M622" i="1"/>
  <c r="L622" i="1"/>
  <c r="K622" i="1"/>
  <c r="H622" i="1"/>
  <c r="D622" i="1"/>
  <c r="C622" i="1"/>
  <c r="B622" i="1"/>
  <c r="M621" i="1"/>
  <c r="J621" i="1"/>
  <c r="I621" i="1"/>
  <c r="I622" i="1" s="1"/>
  <c r="J622" i="1" s="1"/>
  <c r="H621" i="1"/>
  <c r="C621" i="1"/>
  <c r="B621" i="1"/>
  <c r="J620" i="1"/>
  <c r="E620" i="1"/>
  <c r="E621" i="1" s="1"/>
  <c r="E622" i="1" s="1"/>
  <c r="M619" i="1"/>
  <c r="L619" i="1"/>
  <c r="K619" i="1"/>
  <c r="H619" i="1"/>
  <c r="E619" i="1"/>
  <c r="D619" i="1"/>
  <c r="C619" i="1"/>
  <c r="A619" i="1"/>
  <c r="M618" i="1"/>
  <c r="I618" i="1"/>
  <c r="I619" i="1" s="1"/>
  <c r="J619" i="1" s="1"/>
  <c r="H618" i="1"/>
  <c r="E618" i="1"/>
  <c r="D618" i="1"/>
  <c r="C618" i="1"/>
  <c r="B618" i="1"/>
  <c r="B619" i="1" s="1"/>
  <c r="J617" i="1"/>
  <c r="E617" i="1"/>
  <c r="M616" i="1"/>
  <c r="L616" i="1"/>
  <c r="K616" i="1"/>
  <c r="H616" i="1"/>
  <c r="E616" i="1"/>
  <c r="D616" i="1"/>
  <c r="C616" i="1"/>
  <c r="A616" i="1"/>
  <c r="M615" i="1"/>
  <c r="I615" i="1"/>
  <c r="I616" i="1" s="1"/>
  <c r="J616" i="1" s="1"/>
  <c r="H615" i="1"/>
  <c r="E615" i="1"/>
  <c r="D615" i="1"/>
  <c r="C615" i="1"/>
  <c r="B615" i="1"/>
  <c r="B616" i="1" s="1"/>
  <c r="J614" i="1"/>
  <c r="E614" i="1"/>
  <c r="M613" i="1"/>
  <c r="L613" i="1"/>
  <c r="K613" i="1"/>
  <c r="I613" i="1"/>
  <c r="J613" i="1" s="1"/>
  <c r="H613" i="1"/>
  <c r="D613" i="1"/>
  <c r="C613" i="1"/>
  <c r="M612" i="1"/>
  <c r="J612" i="1"/>
  <c r="I612" i="1"/>
  <c r="H612" i="1"/>
  <c r="D612" i="1"/>
  <c r="C612" i="1"/>
  <c r="B612" i="1"/>
  <c r="B613" i="1" s="1"/>
  <c r="A612" i="1"/>
  <c r="A613" i="1" s="1"/>
  <c r="J611" i="1"/>
  <c r="E611" i="1"/>
  <c r="M610" i="1"/>
  <c r="L610" i="1"/>
  <c r="K610" i="1"/>
  <c r="H610" i="1"/>
  <c r="E610" i="1"/>
  <c r="D610" i="1"/>
  <c r="C610" i="1"/>
  <c r="M609" i="1"/>
  <c r="I609" i="1"/>
  <c r="I610" i="1" s="1"/>
  <c r="J610" i="1" s="1"/>
  <c r="H609" i="1"/>
  <c r="E609" i="1"/>
  <c r="C609" i="1"/>
  <c r="B609" i="1"/>
  <c r="B610" i="1" s="1"/>
  <c r="A609" i="1"/>
  <c r="A610" i="1" s="1"/>
  <c r="J608" i="1"/>
  <c r="E608" i="1"/>
  <c r="M607" i="1"/>
  <c r="L607" i="1"/>
  <c r="K607" i="1"/>
  <c r="H607" i="1"/>
  <c r="E607" i="1"/>
  <c r="D607" i="1"/>
  <c r="C607" i="1"/>
  <c r="A607" i="1"/>
  <c r="M606" i="1"/>
  <c r="I606" i="1"/>
  <c r="I607" i="1" s="1"/>
  <c r="J607" i="1" s="1"/>
  <c r="H606" i="1"/>
  <c r="E606" i="1"/>
  <c r="D606" i="1"/>
  <c r="C606" i="1"/>
  <c r="B606" i="1"/>
  <c r="B607" i="1" s="1"/>
  <c r="J605" i="1"/>
  <c r="E605" i="1"/>
  <c r="M604" i="1"/>
  <c r="L604" i="1"/>
  <c r="K604" i="1"/>
  <c r="H604" i="1"/>
  <c r="D604" i="1"/>
  <c r="C604" i="1"/>
  <c r="M603" i="1"/>
  <c r="J603" i="1"/>
  <c r="I603" i="1"/>
  <c r="I604" i="1" s="1"/>
  <c r="J604" i="1" s="1"/>
  <c r="H603" i="1"/>
  <c r="D603" i="1"/>
  <c r="C603" i="1"/>
  <c r="B603" i="1"/>
  <c r="B604" i="1" s="1"/>
  <c r="A603" i="1"/>
  <c r="A604" i="1" s="1"/>
  <c r="J602" i="1"/>
  <c r="E602" i="1"/>
  <c r="M601" i="1"/>
  <c r="L601" i="1"/>
  <c r="K601" i="1"/>
  <c r="H601" i="1"/>
  <c r="E601" i="1"/>
  <c r="D601" i="1"/>
  <c r="C601" i="1"/>
  <c r="A601" i="1"/>
  <c r="M600" i="1"/>
  <c r="I600" i="1"/>
  <c r="I601" i="1" s="1"/>
  <c r="J601" i="1" s="1"/>
  <c r="H600" i="1"/>
  <c r="E600" i="1"/>
  <c r="D600" i="1"/>
  <c r="C600" i="1"/>
  <c r="B600" i="1"/>
  <c r="B601" i="1" s="1"/>
  <c r="A600" i="1"/>
  <c r="J599" i="1"/>
  <c r="E599" i="1"/>
  <c r="M598" i="1"/>
  <c r="L598" i="1"/>
  <c r="K598" i="1"/>
  <c r="I598" i="1"/>
  <c r="J598" i="1" s="1"/>
  <c r="H598" i="1"/>
  <c r="E598" i="1"/>
  <c r="D598" i="1"/>
  <c r="C598" i="1"/>
  <c r="A598" i="1"/>
  <c r="M597" i="1"/>
  <c r="I597" i="1"/>
  <c r="J597" i="1" s="1"/>
  <c r="H597" i="1"/>
  <c r="F597" i="1"/>
  <c r="F598" i="1" s="1"/>
  <c r="E597" i="1"/>
  <c r="D597" i="1"/>
  <c r="C597" i="1"/>
  <c r="B597" i="1"/>
  <c r="B598" i="1" s="1"/>
  <c r="J596" i="1"/>
  <c r="E596" i="1"/>
  <c r="M595" i="1"/>
  <c r="L595" i="1"/>
  <c r="K595" i="1"/>
  <c r="H595" i="1"/>
  <c r="D595" i="1"/>
  <c r="C595" i="1"/>
  <c r="B595" i="1"/>
  <c r="M594" i="1"/>
  <c r="J594" i="1"/>
  <c r="I594" i="1"/>
  <c r="I595" i="1" s="1"/>
  <c r="J595" i="1" s="1"/>
  <c r="H594" i="1"/>
  <c r="F594" i="1"/>
  <c r="F595" i="1" s="1"/>
  <c r="E594" i="1"/>
  <c r="D594" i="1"/>
  <c r="C594" i="1"/>
  <c r="B594" i="1"/>
  <c r="A594" i="1"/>
  <c r="A595" i="1" s="1"/>
  <c r="J593" i="1"/>
  <c r="E593" i="1"/>
  <c r="E595" i="1" s="1"/>
  <c r="M592" i="1"/>
  <c r="L592" i="1"/>
  <c r="K592" i="1"/>
  <c r="H592" i="1"/>
  <c r="D592" i="1"/>
  <c r="C592" i="1"/>
  <c r="B592" i="1"/>
  <c r="M591" i="1"/>
  <c r="J591" i="1"/>
  <c r="I591" i="1"/>
  <c r="I592" i="1" s="1"/>
  <c r="J592" i="1" s="1"/>
  <c r="H591" i="1"/>
  <c r="F591" i="1"/>
  <c r="F592" i="1" s="1"/>
  <c r="E591" i="1"/>
  <c r="D591" i="1"/>
  <c r="C591" i="1"/>
  <c r="B591" i="1"/>
  <c r="A591" i="1"/>
  <c r="A592" i="1" s="1"/>
  <c r="J590" i="1"/>
  <c r="E590" i="1"/>
  <c r="E592" i="1" s="1"/>
  <c r="M589" i="1"/>
  <c r="L589" i="1"/>
  <c r="K589" i="1"/>
  <c r="H589" i="1"/>
  <c r="E589" i="1"/>
  <c r="D589" i="1"/>
  <c r="C589" i="1"/>
  <c r="B589" i="1"/>
  <c r="A589" i="1"/>
  <c r="M588" i="1"/>
  <c r="J588" i="1"/>
  <c r="I588" i="1"/>
  <c r="I589" i="1" s="1"/>
  <c r="J589" i="1" s="1"/>
  <c r="H588" i="1"/>
  <c r="F588" i="1"/>
  <c r="F589" i="1" s="1"/>
  <c r="E588" i="1"/>
  <c r="D588" i="1"/>
  <c r="C588" i="1"/>
  <c r="B588" i="1"/>
  <c r="J587" i="1"/>
  <c r="E587" i="1"/>
  <c r="M586" i="1"/>
  <c r="L586" i="1"/>
  <c r="K586" i="1"/>
  <c r="H586" i="1"/>
  <c r="F586" i="1"/>
  <c r="D586" i="1"/>
  <c r="C586" i="1"/>
  <c r="B586" i="1"/>
  <c r="A586" i="1"/>
  <c r="M585" i="1"/>
  <c r="I585" i="1"/>
  <c r="J585" i="1" s="1"/>
  <c r="H585" i="1"/>
  <c r="F585" i="1"/>
  <c r="E585" i="1"/>
  <c r="D585" i="1"/>
  <c r="C585" i="1"/>
  <c r="B585" i="1"/>
  <c r="A585" i="1"/>
  <c r="J584" i="1"/>
  <c r="E584" i="1"/>
  <c r="E586" i="1" s="1"/>
  <c r="M583" i="1"/>
  <c r="L583" i="1"/>
  <c r="K583" i="1"/>
  <c r="H583" i="1"/>
  <c r="F583" i="1"/>
  <c r="D583" i="1"/>
  <c r="C583" i="1"/>
  <c r="B583" i="1"/>
  <c r="A583" i="1"/>
  <c r="M582" i="1"/>
  <c r="I582" i="1"/>
  <c r="J582" i="1" s="1"/>
  <c r="H582" i="1"/>
  <c r="F582" i="1"/>
  <c r="E582" i="1"/>
  <c r="D582" i="1"/>
  <c r="C582" i="1"/>
  <c r="B582" i="1"/>
  <c r="A582" i="1"/>
  <c r="J581" i="1"/>
  <c r="E581" i="1"/>
  <c r="E583" i="1" s="1"/>
  <c r="M580" i="1"/>
  <c r="L580" i="1"/>
  <c r="K580" i="1"/>
  <c r="H580" i="1"/>
  <c r="D580" i="1"/>
  <c r="C580" i="1"/>
  <c r="M579" i="1"/>
  <c r="J579" i="1"/>
  <c r="I579" i="1"/>
  <c r="I580" i="1" s="1"/>
  <c r="J580" i="1" s="1"/>
  <c r="H579" i="1"/>
  <c r="D579" i="1"/>
  <c r="C579" i="1"/>
  <c r="A579" i="1"/>
  <c r="A580" i="1" s="1"/>
  <c r="J578" i="1"/>
  <c r="E578" i="1"/>
  <c r="M577" i="1"/>
  <c r="L577" i="1"/>
  <c r="K577" i="1"/>
  <c r="H577" i="1"/>
  <c r="F577" i="1"/>
  <c r="E577" i="1"/>
  <c r="D577" i="1"/>
  <c r="C577" i="1"/>
  <c r="B577" i="1"/>
  <c r="M576" i="1"/>
  <c r="I576" i="1"/>
  <c r="H576" i="1"/>
  <c r="F576" i="1"/>
  <c r="D576" i="1"/>
  <c r="E576" i="1" s="1"/>
  <c r="C576" i="1"/>
  <c r="B576" i="1"/>
  <c r="A576" i="1"/>
  <c r="A577" i="1" s="1"/>
  <c r="J575" i="1"/>
  <c r="E575" i="1"/>
  <c r="M574" i="1"/>
  <c r="L574" i="1"/>
  <c r="K574" i="1"/>
  <c r="H574" i="1"/>
  <c r="E574" i="1"/>
  <c r="D574" i="1"/>
  <c r="C574" i="1"/>
  <c r="A574" i="1"/>
  <c r="M573" i="1"/>
  <c r="I573" i="1"/>
  <c r="I574" i="1" s="1"/>
  <c r="J574" i="1" s="1"/>
  <c r="H573" i="1"/>
  <c r="F573" i="1"/>
  <c r="F574" i="1" s="1"/>
  <c r="D573" i="1"/>
  <c r="C573" i="1"/>
  <c r="A573" i="1"/>
  <c r="J572" i="1"/>
  <c r="E572" i="1"/>
  <c r="E573" i="1" s="1"/>
  <c r="M571" i="1"/>
  <c r="L571" i="1"/>
  <c r="K571" i="1"/>
  <c r="I571" i="1"/>
  <c r="J571" i="1" s="1"/>
  <c r="H571" i="1"/>
  <c r="E571" i="1"/>
  <c r="D571" i="1"/>
  <c r="C571" i="1"/>
  <c r="A571" i="1"/>
  <c r="M570" i="1"/>
  <c r="J570" i="1"/>
  <c r="I570" i="1"/>
  <c r="H570" i="1"/>
  <c r="F570" i="1"/>
  <c r="F571" i="1" s="1"/>
  <c r="E570" i="1"/>
  <c r="D570" i="1"/>
  <c r="C570" i="1"/>
  <c r="A570" i="1"/>
  <c r="J569" i="1"/>
  <c r="E569" i="1"/>
  <c r="M568" i="1"/>
  <c r="L568" i="1"/>
  <c r="K568" i="1"/>
  <c r="H568" i="1"/>
  <c r="F568" i="1"/>
  <c r="D568" i="1"/>
  <c r="C568" i="1"/>
  <c r="A568" i="1"/>
  <c r="M567" i="1"/>
  <c r="I567" i="1"/>
  <c r="J567" i="1" s="1"/>
  <c r="H567" i="1"/>
  <c r="F567" i="1"/>
  <c r="E567" i="1"/>
  <c r="D567" i="1"/>
  <c r="C567" i="1"/>
  <c r="A567" i="1"/>
  <c r="J566" i="1"/>
  <c r="E566" i="1"/>
  <c r="E568" i="1" s="1"/>
  <c r="M565" i="1"/>
  <c r="L565" i="1"/>
  <c r="K565" i="1"/>
  <c r="H565" i="1"/>
  <c r="D565" i="1"/>
  <c r="C565" i="1"/>
  <c r="B565" i="1"/>
  <c r="B566" i="1" s="1"/>
  <c r="B567" i="1" s="1"/>
  <c r="B568" i="1" s="1"/>
  <c r="M564" i="1"/>
  <c r="J564" i="1"/>
  <c r="I564" i="1"/>
  <c r="I565" i="1" s="1"/>
  <c r="J565" i="1" s="1"/>
  <c r="H564" i="1"/>
  <c r="F564" i="1"/>
  <c r="F565" i="1" s="1"/>
  <c r="E564" i="1"/>
  <c r="D564" i="1"/>
  <c r="C564" i="1"/>
  <c r="B564" i="1"/>
  <c r="A564" i="1"/>
  <c r="A565" i="1" s="1"/>
  <c r="J563" i="1"/>
  <c r="E563" i="1"/>
  <c r="E565" i="1" s="1"/>
  <c r="M562" i="1"/>
  <c r="L562" i="1"/>
  <c r="K562" i="1"/>
  <c r="H562" i="1"/>
  <c r="D562" i="1"/>
  <c r="C562" i="1"/>
  <c r="A562" i="1"/>
  <c r="M561" i="1"/>
  <c r="J561" i="1"/>
  <c r="I561" i="1"/>
  <c r="I562" i="1" s="1"/>
  <c r="J562" i="1" s="1"/>
  <c r="H561" i="1"/>
  <c r="D561" i="1"/>
  <c r="C561" i="1"/>
  <c r="A561" i="1"/>
  <c r="J560" i="1"/>
  <c r="E560" i="1"/>
  <c r="E562" i="1" s="1"/>
  <c r="M559" i="1"/>
  <c r="L559" i="1"/>
  <c r="K559" i="1"/>
  <c r="H559" i="1"/>
  <c r="F559" i="1"/>
  <c r="D559" i="1"/>
  <c r="C559" i="1"/>
  <c r="M558" i="1"/>
  <c r="J558" i="1"/>
  <c r="I558" i="1"/>
  <c r="I559" i="1" s="1"/>
  <c r="J559" i="1" s="1"/>
  <c r="H558" i="1"/>
  <c r="F558" i="1"/>
  <c r="E558" i="1"/>
  <c r="D558" i="1"/>
  <c r="C558" i="1"/>
  <c r="B558" i="1"/>
  <c r="B559" i="1" s="1"/>
  <c r="A558" i="1"/>
  <c r="A559" i="1" s="1"/>
  <c r="J557" i="1"/>
  <c r="E557" i="1"/>
  <c r="E559" i="1" s="1"/>
  <c r="M556" i="1"/>
  <c r="L556" i="1"/>
  <c r="K556" i="1"/>
  <c r="H556" i="1"/>
  <c r="F556" i="1"/>
  <c r="D556" i="1"/>
  <c r="C556" i="1"/>
  <c r="M555" i="1"/>
  <c r="J555" i="1"/>
  <c r="I555" i="1"/>
  <c r="I556" i="1" s="1"/>
  <c r="J556" i="1" s="1"/>
  <c r="H555" i="1"/>
  <c r="F555" i="1"/>
  <c r="E555" i="1"/>
  <c r="D555" i="1"/>
  <c r="C555" i="1"/>
  <c r="B555" i="1"/>
  <c r="B556" i="1" s="1"/>
  <c r="A555" i="1"/>
  <c r="A556" i="1" s="1"/>
  <c r="J554" i="1"/>
  <c r="E554" i="1"/>
  <c r="E556" i="1" s="1"/>
  <c r="M553" i="1"/>
  <c r="L553" i="1"/>
  <c r="K553" i="1"/>
  <c r="H553" i="1"/>
  <c r="F553" i="1"/>
  <c r="D553" i="1"/>
  <c r="C553" i="1"/>
  <c r="M552" i="1"/>
  <c r="J552" i="1"/>
  <c r="I552" i="1"/>
  <c r="I553" i="1" s="1"/>
  <c r="J553" i="1" s="1"/>
  <c r="H552" i="1"/>
  <c r="F552" i="1"/>
  <c r="E552" i="1"/>
  <c r="D552" i="1"/>
  <c r="C552" i="1"/>
  <c r="B552" i="1"/>
  <c r="B553" i="1" s="1"/>
  <c r="A552" i="1"/>
  <c r="A553" i="1" s="1"/>
  <c r="J551" i="1"/>
  <c r="E551" i="1"/>
  <c r="E553" i="1" s="1"/>
  <c r="M550" i="1"/>
  <c r="L550" i="1"/>
  <c r="K550" i="1"/>
  <c r="H550" i="1"/>
  <c r="E550" i="1"/>
  <c r="D550" i="1"/>
  <c r="M549" i="1"/>
  <c r="I549" i="1"/>
  <c r="J549" i="1" s="1"/>
  <c r="H549" i="1"/>
  <c r="F549" i="1"/>
  <c r="F550" i="1" s="1"/>
  <c r="E549" i="1"/>
  <c r="D549" i="1"/>
  <c r="J548" i="1"/>
  <c r="E548" i="1"/>
  <c r="M547" i="1"/>
  <c r="L547" i="1"/>
  <c r="K547" i="1"/>
  <c r="H547" i="1"/>
  <c r="E547" i="1"/>
  <c r="D547" i="1"/>
  <c r="C547" i="1"/>
  <c r="C549" i="1" s="1"/>
  <c r="M546" i="1"/>
  <c r="I546" i="1"/>
  <c r="J546" i="1" s="1"/>
  <c r="H546" i="1"/>
  <c r="F546" i="1"/>
  <c r="F547" i="1" s="1"/>
  <c r="E546" i="1"/>
  <c r="D546" i="1"/>
  <c r="C546" i="1"/>
  <c r="C548" i="1" s="1"/>
  <c r="C550" i="1" s="1"/>
  <c r="J545" i="1"/>
  <c r="E545" i="1"/>
  <c r="M544" i="1"/>
  <c r="L544" i="1"/>
  <c r="K544" i="1"/>
  <c r="I544" i="1"/>
  <c r="J544" i="1" s="1"/>
  <c r="H544" i="1"/>
  <c r="D544" i="1"/>
  <c r="E544" i="1" s="1"/>
  <c r="C544" i="1"/>
  <c r="M543" i="1"/>
  <c r="J543" i="1"/>
  <c r="I543" i="1"/>
  <c r="H543" i="1"/>
  <c r="F543" i="1"/>
  <c r="F544" i="1" s="1"/>
  <c r="D543" i="1"/>
  <c r="E543" i="1" s="1"/>
  <c r="C543" i="1"/>
  <c r="B543" i="1"/>
  <c r="B544" i="1" s="1"/>
  <c r="A543" i="1"/>
  <c r="A544" i="1" s="1"/>
  <c r="J542" i="1"/>
  <c r="E542" i="1"/>
  <c r="M541" i="1"/>
  <c r="L541" i="1"/>
  <c r="K541" i="1"/>
  <c r="I541" i="1"/>
  <c r="J541" i="1" s="1"/>
  <c r="H541" i="1"/>
  <c r="D541" i="1"/>
  <c r="C541" i="1"/>
  <c r="M540" i="1"/>
  <c r="J540" i="1"/>
  <c r="I540" i="1"/>
  <c r="H540" i="1"/>
  <c r="F540" i="1"/>
  <c r="F541" i="1" s="1"/>
  <c r="E540" i="1"/>
  <c r="D540" i="1"/>
  <c r="C540" i="1"/>
  <c r="B540" i="1"/>
  <c r="B541" i="1" s="1"/>
  <c r="A540" i="1"/>
  <c r="A541" i="1" s="1"/>
  <c r="J539" i="1"/>
  <c r="E539" i="1"/>
  <c r="E541" i="1" s="1"/>
  <c r="M538" i="1"/>
  <c r="L538" i="1"/>
  <c r="K538" i="1"/>
  <c r="I538" i="1"/>
  <c r="J538" i="1" s="1"/>
  <c r="H538" i="1"/>
  <c r="D538" i="1"/>
  <c r="C538" i="1"/>
  <c r="M537" i="1"/>
  <c r="J537" i="1"/>
  <c r="I537" i="1"/>
  <c r="H537" i="1"/>
  <c r="F537" i="1"/>
  <c r="F538" i="1" s="1"/>
  <c r="E537" i="1"/>
  <c r="D537" i="1"/>
  <c r="C537" i="1"/>
  <c r="B537" i="1"/>
  <c r="B538" i="1" s="1"/>
  <c r="A537" i="1"/>
  <c r="A538" i="1" s="1"/>
  <c r="J536" i="1"/>
  <c r="E536" i="1"/>
  <c r="E538" i="1" s="1"/>
  <c r="M535" i="1"/>
  <c r="L535" i="1"/>
  <c r="K535" i="1"/>
  <c r="I535" i="1"/>
  <c r="J535" i="1" s="1"/>
  <c r="H535" i="1"/>
  <c r="D535" i="1"/>
  <c r="C535" i="1"/>
  <c r="M534" i="1"/>
  <c r="J534" i="1"/>
  <c r="I534" i="1"/>
  <c r="H534" i="1"/>
  <c r="F534" i="1"/>
  <c r="F535" i="1" s="1"/>
  <c r="E534" i="1"/>
  <c r="D534" i="1"/>
  <c r="C534" i="1"/>
  <c r="B534" i="1"/>
  <c r="B535" i="1" s="1"/>
  <c r="A534" i="1"/>
  <c r="A535" i="1" s="1"/>
  <c r="J533" i="1"/>
  <c r="E533" i="1"/>
  <c r="E535" i="1" s="1"/>
  <c r="M532" i="1"/>
  <c r="L532" i="1"/>
  <c r="K532" i="1"/>
  <c r="I532" i="1"/>
  <c r="J532" i="1" s="1"/>
  <c r="H532" i="1"/>
  <c r="D532" i="1"/>
  <c r="C532" i="1"/>
  <c r="M531" i="1"/>
  <c r="J531" i="1"/>
  <c r="I531" i="1"/>
  <c r="H531" i="1"/>
  <c r="F531" i="1"/>
  <c r="F532" i="1" s="1"/>
  <c r="E531" i="1"/>
  <c r="D531" i="1"/>
  <c r="C531" i="1"/>
  <c r="B531" i="1"/>
  <c r="B532" i="1" s="1"/>
  <c r="A531" i="1"/>
  <c r="A532" i="1" s="1"/>
  <c r="J530" i="1"/>
  <c r="E530" i="1"/>
  <c r="E532" i="1" s="1"/>
  <c r="M529" i="1"/>
  <c r="L529" i="1"/>
  <c r="K529" i="1"/>
  <c r="I529" i="1"/>
  <c r="J529" i="1" s="1"/>
  <c r="H529" i="1"/>
  <c r="D529" i="1"/>
  <c r="E529" i="1" s="1"/>
  <c r="C529" i="1"/>
  <c r="M528" i="1"/>
  <c r="J528" i="1"/>
  <c r="I528" i="1"/>
  <c r="H528" i="1"/>
  <c r="F528" i="1"/>
  <c r="F529" i="1" s="1"/>
  <c r="D528" i="1"/>
  <c r="E528" i="1" s="1"/>
  <c r="C528" i="1"/>
  <c r="B528" i="1"/>
  <c r="B529" i="1" s="1"/>
  <c r="A528" i="1"/>
  <c r="A529" i="1" s="1"/>
  <c r="J527" i="1"/>
  <c r="E527" i="1"/>
  <c r="M526" i="1"/>
  <c r="L526" i="1"/>
  <c r="K526" i="1"/>
  <c r="I526" i="1"/>
  <c r="J526" i="1" s="1"/>
  <c r="H526" i="1"/>
  <c r="D526" i="1"/>
  <c r="C526" i="1"/>
  <c r="M525" i="1"/>
  <c r="J525" i="1"/>
  <c r="I525" i="1"/>
  <c r="H525" i="1"/>
  <c r="F525" i="1"/>
  <c r="F526" i="1" s="1"/>
  <c r="E525" i="1"/>
  <c r="D525" i="1"/>
  <c r="C525" i="1"/>
  <c r="B525" i="1"/>
  <c r="B526" i="1" s="1"/>
  <c r="A525" i="1"/>
  <c r="A526" i="1" s="1"/>
  <c r="J524" i="1"/>
  <c r="E524" i="1"/>
  <c r="E526" i="1" s="1"/>
  <c r="M523" i="1"/>
  <c r="L523" i="1"/>
  <c r="K523" i="1"/>
  <c r="I523" i="1"/>
  <c r="J523" i="1" s="1"/>
  <c r="H523" i="1"/>
  <c r="D523" i="1"/>
  <c r="C523" i="1"/>
  <c r="M522" i="1"/>
  <c r="J522" i="1"/>
  <c r="I522" i="1"/>
  <c r="H522" i="1"/>
  <c r="F522" i="1"/>
  <c r="F523" i="1" s="1"/>
  <c r="E522" i="1"/>
  <c r="D522" i="1"/>
  <c r="C522" i="1"/>
  <c r="B522" i="1"/>
  <c r="B523" i="1" s="1"/>
  <c r="A522" i="1"/>
  <c r="A523" i="1" s="1"/>
  <c r="J521" i="1"/>
  <c r="E521" i="1"/>
  <c r="E523" i="1" s="1"/>
  <c r="M520" i="1"/>
  <c r="L520" i="1"/>
  <c r="K520" i="1"/>
  <c r="I520" i="1"/>
  <c r="J520" i="1" s="1"/>
  <c r="H520" i="1"/>
  <c r="D520" i="1"/>
  <c r="C520" i="1"/>
  <c r="M519" i="1"/>
  <c r="J519" i="1"/>
  <c r="I519" i="1"/>
  <c r="H519" i="1"/>
  <c r="F519" i="1"/>
  <c r="F520" i="1" s="1"/>
  <c r="E519" i="1"/>
  <c r="D519" i="1"/>
  <c r="C519" i="1"/>
  <c r="B519" i="1"/>
  <c r="B520" i="1" s="1"/>
  <c r="A519" i="1"/>
  <c r="A520" i="1" s="1"/>
  <c r="J518" i="1"/>
  <c r="E518" i="1"/>
  <c r="E520" i="1" s="1"/>
  <c r="M517" i="1"/>
  <c r="L517" i="1"/>
  <c r="K517" i="1"/>
  <c r="I517" i="1"/>
  <c r="J517" i="1" s="1"/>
  <c r="H517" i="1"/>
  <c r="D517" i="1"/>
  <c r="C517" i="1"/>
  <c r="M516" i="1"/>
  <c r="J516" i="1"/>
  <c r="I516" i="1"/>
  <c r="H516" i="1"/>
  <c r="F516" i="1"/>
  <c r="F517" i="1" s="1"/>
  <c r="E516" i="1"/>
  <c r="D516" i="1"/>
  <c r="C516" i="1"/>
  <c r="B516" i="1"/>
  <c r="B517" i="1" s="1"/>
  <c r="A516" i="1"/>
  <c r="A517" i="1" s="1"/>
  <c r="J515" i="1"/>
  <c r="E515" i="1"/>
  <c r="E517" i="1" s="1"/>
  <c r="M514" i="1"/>
  <c r="L514" i="1"/>
  <c r="K514" i="1"/>
  <c r="I514" i="1"/>
  <c r="J514" i="1" s="1"/>
  <c r="H514" i="1"/>
  <c r="D514" i="1"/>
  <c r="C514" i="1"/>
  <c r="M513" i="1"/>
  <c r="J513" i="1"/>
  <c r="I513" i="1"/>
  <c r="H513" i="1"/>
  <c r="F513" i="1"/>
  <c r="F514" i="1" s="1"/>
  <c r="E513" i="1"/>
  <c r="D513" i="1"/>
  <c r="C513" i="1"/>
  <c r="B513" i="1"/>
  <c r="B514" i="1" s="1"/>
  <c r="A513" i="1"/>
  <c r="A514" i="1" s="1"/>
  <c r="J512" i="1"/>
  <c r="E512" i="1"/>
  <c r="E514" i="1" s="1"/>
  <c r="M511" i="1"/>
  <c r="L511" i="1"/>
  <c r="K511" i="1"/>
  <c r="I511" i="1"/>
  <c r="J511" i="1" s="1"/>
  <c r="H511" i="1"/>
  <c r="D511" i="1"/>
  <c r="C511" i="1"/>
  <c r="M510" i="1"/>
  <c r="J510" i="1"/>
  <c r="I510" i="1"/>
  <c r="H510" i="1"/>
  <c r="F510" i="1"/>
  <c r="F511" i="1" s="1"/>
  <c r="E510" i="1"/>
  <c r="D510" i="1"/>
  <c r="C510" i="1"/>
  <c r="B510" i="1"/>
  <c r="B511" i="1" s="1"/>
  <c r="A510" i="1"/>
  <c r="A511" i="1" s="1"/>
  <c r="J509" i="1"/>
  <c r="E509" i="1"/>
  <c r="E511" i="1" s="1"/>
  <c r="M508" i="1"/>
  <c r="L508" i="1"/>
  <c r="K508" i="1"/>
  <c r="I508" i="1"/>
  <c r="J508" i="1" s="1"/>
  <c r="H508" i="1"/>
  <c r="D508" i="1"/>
  <c r="C508" i="1"/>
  <c r="M507" i="1"/>
  <c r="J507" i="1"/>
  <c r="I507" i="1"/>
  <c r="H507" i="1"/>
  <c r="F507" i="1"/>
  <c r="F508" i="1" s="1"/>
  <c r="E507" i="1"/>
  <c r="D507" i="1"/>
  <c r="C507" i="1"/>
  <c r="B507" i="1"/>
  <c r="B508" i="1" s="1"/>
  <c r="A507" i="1"/>
  <c r="A508" i="1" s="1"/>
  <c r="J506" i="1"/>
  <c r="E506" i="1"/>
  <c r="E508" i="1" s="1"/>
  <c r="M505" i="1"/>
  <c r="L505" i="1"/>
  <c r="K505" i="1"/>
  <c r="I505" i="1"/>
  <c r="J505" i="1" s="1"/>
  <c r="H505" i="1"/>
  <c r="D505" i="1"/>
  <c r="E505" i="1" s="1"/>
  <c r="C505" i="1"/>
  <c r="M504" i="1"/>
  <c r="J504" i="1"/>
  <c r="I504" i="1"/>
  <c r="H504" i="1"/>
  <c r="F504" i="1"/>
  <c r="F505" i="1" s="1"/>
  <c r="E504" i="1"/>
  <c r="D504" i="1"/>
  <c r="C504" i="1"/>
  <c r="B504" i="1"/>
  <c r="B505" i="1" s="1"/>
  <c r="A504" i="1"/>
  <c r="A505" i="1" s="1"/>
  <c r="J503" i="1"/>
  <c r="E503" i="1"/>
  <c r="M502" i="1"/>
  <c r="L502" i="1"/>
  <c r="K502" i="1"/>
  <c r="I502" i="1"/>
  <c r="J502" i="1" s="1"/>
  <c r="H502" i="1"/>
  <c r="D502" i="1"/>
  <c r="C502" i="1"/>
  <c r="M501" i="1"/>
  <c r="J501" i="1"/>
  <c r="I501" i="1"/>
  <c r="H501" i="1"/>
  <c r="F501" i="1"/>
  <c r="F502" i="1" s="1"/>
  <c r="E501" i="1"/>
  <c r="D501" i="1"/>
  <c r="C501" i="1"/>
  <c r="B501" i="1"/>
  <c r="B502" i="1" s="1"/>
  <c r="A501" i="1"/>
  <c r="A502" i="1" s="1"/>
  <c r="J500" i="1"/>
  <c r="E500" i="1"/>
  <c r="E502" i="1" s="1"/>
  <c r="M499" i="1"/>
  <c r="L499" i="1"/>
  <c r="K499" i="1"/>
  <c r="I499" i="1"/>
  <c r="J499" i="1" s="1"/>
  <c r="H499" i="1"/>
  <c r="D499" i="1"/>
  <c r="C499" i="1"/>
  <c r="M498" i="1"/>
  <c r="J498" i="1"/>
  <c r="I498" i="1"/>
  <c r="H498" i="1"/>
  <c r="F498" i="1"/>
  <c r="F499" i="1" s="1"/>
  <c r="E498" i="1"/>
  <c r="D498" i="1"/>
  <c r="C498" i="1"/>
  <c r="B498" i="1"/>
  <c r="B499" i="1" s="1"/>
  <c r="A498" i="1"/>
  <c r="A499" i="1" s="1"/>
  <c r="J497" i="1"/>
  <c r="E497" i="1"/>
  <c r="E499" i="1" s="1"/>
  <c r="M496" i="1"/>
  <c r="L496" i="1"/>
  <c r="K496" i="1"/>
  <c r="I496" i="1"/>
  <c r="J496" i="1" s="1"/>
  <c r="H496" i="1"/>
  <c r="D496" i="1"/>
  <c r="C496" i="1"/>
  <c r="M495" i="1"/>
  <c r="J495" i="1"/>
  <c r="I495" i="1"/>
  <c r="H495" i="1"/>
  <c r="F495" i="1"/>
  <c r="F496" i="1" s="1"/>
  <c r="E495" i="1"/>
  <c r="D495" i="1"/>
  <c r="C495" i="1"/>
  <c r="B495" i="1"/>
  <c r="B496" i="1" s="1"/>
  <c r="A495" i="1"/>
  <c r="A496" i="1" s="1"/>
  <c r="J494" i="1"/>
  <c r="E494" i="1"/>
  <c r="E496" i="1" s="1"/>
  <c r="M493" i="1"/>
  <c r="L493" i="1"/>
  <c r="K493" i="1"/>
  <c r="I493" i="1"/>
  <c r="J493" i="1" s="1"/>
  <c r="H493" i="1"/>
  <c r="D493" i="1"/>
  <c r="C493" i="1"/>
  <c r="M492" i="1"/>
  <c r="J492" i="1"/>
  <c r="I492" i="1"/>
  <c r="H492" i="1"/>
  <c r="F492" i="1"/>
  <c r="F493" i="1" s="1"/>
  <c r="E492" i="1"/>
  <c r="D492" i="1"/>
  <c r="C492" i="1"/>
  <c r="B492" i="1"/>
  <c r="B493" i="1" s="1"/>
  <c r="A492" i="1"/>
  <c r="A493" i="1" s="1"/>
  <c r="J491" i="1"/>
  <c r="E491" i="1"/>
  <c r="E493" i="1" s="1"/>
  <c r="M490" i="1"/>
  <c r="L490" i="1"/>
  <c r="K490" i="1"/>
  <c r="I490" i="1"/>
  <c r="J490" i="1" s="1"/>
  <c r="H490" i="1"/>
  <c r="D490" i="1"/>
  <c r="E490" i="1" s="1"/>
  <c r="C490" i="1"/>
  <c r="M489" i="1"/>
  <c r="J489" i="1"/>
  <c r="I489" i="1"/>
  <c r="H489" i="1"/>
  <c r="F489" i="1"/>
  <c r="F490" i="1" s="1"/>
  <c r="E489" i="1"/>
  <c r="D489" i="1"/>
  <c r="C489" i="1"/>
  <c r="B489" i="1"/>
  <c r="B490" i="1" s="1"/>
  <c r="A489" i="1"/>
  <c r="A490" i="1" s="1"/>
  <c r="J488" i="1"/>
  <c r="E488" i="1"/>
  <c r="M487" i="1"/>
  <c r="L487" i="1"/>
  <c r="K487" i="1"/>
  <c r="I487" i="1"/>
  <c r="J487" i="1" s="1"/>
  <c r="H487" i="1"/>
  <c r="D487" i="1"/>
  <c r="C487" i="1"/>
  <c r="M486" i="1"/>
  <c r="J486" i="1"/>
  <c r="I486" i="1"/>
  <c r="H486" i="1"/>
  <c r="F486" i="1"/>
  <c r="F487" i="1" s="1"/>
  <c r="E486" i="1"/>
  <c r="D486" i="1"/>
  <c r="C486" i="1"/>
  <c r="B486" i="1"/>
  <c r="B487" i="1" s="1"/>
  <c r="A486" i="1"/>
  <c r="A487" i="1" s="1"/>
  <c r="J485" i="1"/>
  <c r="E485" i="1"/>
  <c r="E487" i="1" s="1"/>
  <c r="M484" i="1"/>
  <c r="L484" i="1"/>
  <c r="K484" i="1"/>
  <c r="I484" i="1"/>
  <c r="J484" i="1" s="1"/>
  <c r="H484" i="1"/>
  <c r="D484" i="1"/>
  <c r="C484" i="1"/>
  <c r="M483" i="1"/>
  <c r="J483" i="1"/>
  <c r="I483" i="1"/>
  <c r="H483" i="1"/>
  <c r="F483" i="1"/>
  <c r="F484" i="1" s="1"/>
  <c r="E483" i="1"/>
  <c r="D483" i="1"/>
  <c r="C483" i="1"/>
  <c r="B483" i="1"/>
  <c r="B484" i="1" s="1"/>
  <c r="A483" i="1"/>
  <c r="A484" i="1" s="1"/>
  <c r="J482" i="1"/>
  <c r="E482" i="1"/>
  <c r="E484" i="1" s="1"/>
  <c r="M481" i="1"/>
  <c r="L481" i="1"/>
  <c r="K481" i="1"/>
  <c r="I481" i="1"/>
  <c r="J481" i="1" s="1"/>
  <c r="H481" i="1"/>
  <c r="D481" i="1"/>
  <c r="C481" i="1"/>
  <c r="M480" i="1"/>
  <c r="J480" i="1"/>
  <c r="I480" i="1"/>
  <c r="H480" i="1"/>
  <c r="F480" i="1"/>
  <c r="F481" i="1" s="1"/>
  <c r="E480" i="1"/>
  <c r="D480" i="1"/>
  <c r="C480" i="1"/>
  <c r="B480" i="1"/>
  <c r="B481" i="1" s="1"/>
  <c r="A480" i="1"/>
  <c r="A481" i="1" s="1"/>
  <c r="J479" i="1"/>
  <c r="E479" i="1"/>
  <c r="E481" i="1" s="1"/>
  <c r="M478" i="1"/>
  <c r="L478" i="1"/>
  <c r="K478" i="1"/>
  <c r="I478" i="1"/>
  <c r="J478" i="1" s="1"/>
  <c r="H478" i="1"/>
  <c r="D478" i="1"/>
  <c r="C478" i="1"/>
  <c r="M477" i="1"/>
  <c r="J477" i="1"/>
  <c r="I477" i="1"/>
  <c r="H477" i="1"/>
  <c r="F477" i="1"/>
  <c r="F478" i="1" s="1"/>
  <c r="E477" i="1"/>
  <c r="D477" i="1"/>
  <c r="C477" i="1"/>
  <c r="B477" i="1"/>
  <c r="B478" i="1" s="1"/>
  <c r="A477" i="1"/>
  <c r="A478" i="1" s="1"/>
  <c r="J476" i="1"/>
  <c r="E476" i="1"/>
  <c r="E478" i="1" s="1"/>
  <c r="M475" i="1"/>
  <c r="L475" i="1"/>
  <c r="K475" i="1"/>
  <c r="I475" i="1"/>
  <c r="J475" i="1" s="1"/>
  <c r="H475" i="1"/>
  <c r="D475" i="1"/>
  <c r="C475" i="1"/>
  <c r="B475" i="1"/>
  <c r="M474" i="1"/>
  <c r="J474" i="1"/>
  <c r="I474" i="1"/>
  <c r="H474" i="1"/>
  <c r="D474" i="1"/>
  <c r="C474" i="1"/>
  <c r="B474" i="1"/>
  <c r="A474" i="1"/>
  <c r="A475" i="1" s="1"/>
  <c r="J473" i="1"/>
  <c r="E473" i="1"/>
  <c r="M472" i="1"/>
  <c r="L472" i="1"/>
  <c r="K472" i="1"/>
  <c r="H472" i="1"/>
  <c r="F472" i="1"/>
  <c r="D472" i="1"/>
  <c r="C472" i="1"/>
  <c r="B472" i="1"/>
  <c r="A472" i="1"/>
  <c r="M471" i="1"/>
  <c r="I471" i="1"/>
  <c r="H471" i="1"/>
  <c r="F471" i="1"/>
  <c r="D471" i="1"/>
  <c r="C471" i="1"/>
  <c r="B471" i="1"/>
  <c r="A471" i="1"/>
  <c r="J470" i="1"/>
  <c r="E470" i="1"/>
  <c r="E471" i="1" s="1"/>
  <c r="M469" i="1"/>
  <c r="L469" i="1"/>
  <c r="K469" i="1"/>
  <c r="H469" i="1"/>
  <c r="F469" i="1"/>
  <c r="D469" i="1"/>
  <c r="C469" i="1"/>
  <c r="B469" i="1"/>
  <c r="A469" i="1"/>
  <c r="M468" i="1"/>
  <c r="I468" i="1"/>
  <c r="H468" i="1"/>
  <c r="F468" i="1"/>
  <c r="D468" i="1"/>
  <c r="C468" i="1"/>
  <c r="B468" i="1"/>
  <c r="A468" i="1"/>
  <c r="J467" i="1"/>
  <c r="E467" i="1"/>
  <c r="E468" i="1" s="1"/>
  <c r="M466" i="1"/>
  <c r="L466" i="1"/>
  <c r="K466" i="1"/>
  <c r="H466" i="1"/>
  <c r="F466" i="1"/>
  <c r="D466" i="1"/>
  <c r="C466" i="1"/>
  <c r="B466" i="1"/>
  <c r="A466" i="1"/>
  <c r="M465" i="1"/>
  <c r="I465" i="1"/>
  <c r="H465" i="1"/>
  <c r="F465" i="1"/>
  <c r="D465" i="1"/>
  <c r="C465" i="1"/>
  <c r="B465" i="1"/>
  <c r="A465" i="1"/>
  <c r="J464" i="1"/>
  <c r="E464" i="1"/>
  <c r="E465" i="1" s="1"/>
  <c r="M463" i="1"/>
  <c r="L463" i="1"/>
  <c r="K463" i="1"/>
  <c r="H463" i="1"/>
  <c r="F463" i="1"/>
  <c r="D463" i="1"/>
  <c r="C463" i="1"/>
  <c r="B463" i="1"/>
  <c r="A463" i="1"/>
  <c r="M462" i="1"/>
  <c r="I462" i="1"/>
  <c r="H462" i="1"/>
  <c r="F462" i="1"/>
  <c r="D462" i="1"/>
  <c r="C462" i="1"/>
  <c r="B462" i="1"/>
  <c r="A462" i="1"/>
  <c r="J461" i="1"/>
  <c r="E461" i="1"/>
  <c r="E462" i="1" s="1"/>
  <c r="M460" i="1"/>
  <c r="L460" i="1"/>
  <c r="K460" i="1"/>
  <c r="H460" i="1"/>
  <c r="F460" i="1"/>
  <c r="D460" i="1"/>
  <c r="C460" i="1"/>
  <c r="B460" i="1"/>
  <c r="A460" i="1"/>
  <c r="M459" i="1"/>
  <c r="I459" i="1"/>
  <c r="H459" i="1"/>
  <c r="F459" i="1"/>
  <c r="D459" i="1"/>
  <c r="C459" i="1"/>
  <c r="B459" i="1"/>
  <c r="A459" i="1"/>
  <c r="J458" i="1"/>
  <c r="E458" i="1"/>
  <c r="E459" i="1" s="1"/>
  <c r="M457" i="1"/>
  <c r="L457" i="1"/>
  <c r="K457" i="1"/>
  <c r="H457" i="1"/>
  <c r="F457" i="1"/>
  <c r="E457" i="1"/>
  <c r="D457" i="1"/>
  <c r="C457" i="1"/>
  <c r="B457" i="1"/>
  <c r="A457" i="1"/>
  <c r="M456" i="1"/>
  <c r="I456" i="1"/>
  <c r="H456" i="1"/>
  <c r="F456" i="1"/>
  <c r="D456" i="1"/>
  <c r="E456" i="1" s="1"/>
  <c r="C456" i="1"/>
  <c r="B456" i="1"/>
  <c r="A456" i="1"/>
  <c r="J455" i="1"/>
  <c r="E455" i="1"/>
  <c r="M454" i="1"/>
  <c r="L454" i="1"/>
  <c r="K454" i="1"/>
  <c r="H454" i="1"/>
  <c r="F454" i="1"/>
  <c r="D454" i="1"/>
  <c r="C454" i="1"/>
  <c r="B454" i="1"/>
  <c r="A454" i="1"/>
  <c r="M453" i="1"/>
  <c r="I453" i="1"/>
  <c r="H453" i="1"/>
  <c r="F453" i="1"/>
  <c r="D453" i="1"/>
  <c r="C453" i="1"/>
  <c r="B453" i="1"/>
  <c r="A453" i="1"/>
  <c r="J452" i="1"/>
  <c r="E452" i="1"/>
  <c r="E453" i="1" s="1"/>
  <c r="M451" i="1"/>
  <c r="L451" i="1"/>
  <c r="K451" i="1"/>
  <c r="H451" i="1"/>
  <c r="F451" i="1"/>
  <c r="D451" i="1"/>
  <c r="C451" i="1"/>
  <c r="B451" i="1"/>
  <c r="A451" i="1"/>
  <c r="M450" i="1"/>
  <c r="I450" i="1"/>
  <c r="H450" i="1"/>
  <c r="F450" i="1"/>
  <c r="D450" i="1"/>
  <c r="C450" i="1"/>
  <c r="B450" i="1"/>
  <c r="A450" i="1"/>
  <c r="J449" i="1"/>
  <c r="E449" i="1"/>
  <c r="E450" i="1" s="1"/>
  <c r="M448" i="1"/>
  <c r="L448" i="1"/>
  <c r="K448" i="1"/>
  <c r="H448" i="1"/>
  <c r="F448" i="1"/>
  <c r="D448" i="1"/>
  <c r="C448" i="1"/>
  <c r="B448" i="1"/>
  <c r="A448" i="1"/>
  <c r="M447" i="1"/>
  <c r="I447" i="1"/>
  <c r="H447" i="1"/>
  <c r="F447" i="1"/>
  <c r="D447" i="1"/>
  <c r="C447" i="1"/>
  <c r="B447" i="1"/>
  <c r="A447" i="1"/>
  <c r="J446" i="1"/>
  <c r="E446" i="1"/>
  <c r="E447" i="1" s="1"/>
  <c r="M445" i="1"/>
  <c r="L445" i="1"/>
  <c r="K445" i="1"/>
  <c r="H445" i="1"/>
  <c r="F445" i="1"/>
  <c r="D445" i="1"/>
  <c r="C445" i="1"/>
  <c r="B445" i="1"/>
  <c r="A445" i="1"/>
  <c r="M444" i="1"/>
  <c r="I444" i="1"/>
  <c r="H444" i="1"/>
  <c r="F444" i="1"/>
  <c r="D444" i="1"/>
  <c r="C444" i="1"/>
  <c r="B444" i="1"/>
  <c r="A444" i="1"/>
  <c r="J443" i="1"/>
  <c r="E443" i="1"/>
  <c r="E444" i="1" s="1"/>
  <c r="M442" i="1"/>
  <c r="L442" i="1"/>
  <c r="K442" i="1"/>
  <c r="H442" i="1"/>
  <c r="F442" i="1"/>
  <c r="E442" i="1"/>
  <c r="D442" i="1"/>
  <c r="C442" i="1"/>
  <c r="B442" i="1"/>
  <c r="A442" i="1"/>
  <c r="M441" i="1"/>
  <c r="I441" i="1"/>
  <c r="H441" i="1"/>
  <c r="F441" i="1"/>
  <c r="D441" i="1"/>
  <c r="E441" i="1" s="1"/>
  <c r="C441" i="1"/>
  <c r="B441" i="1"/>
  <c r="A441" i="1"/>
  <c r="J440" i="1"/>
  <c r="E440" i="1"/>
  <c r="M439" i="1"/>
  <c r="L439" i="1"/>
  <c r="K439" i="1"/>
  <c r="H439" i="1"/>
  <c r="F439" i="1"/>
  <c r="D439" i="1"/>
  <c r="C439" i="1"/>
  <c r="B439" i="1"/>
  <c r="A439" i="1"/>
  <c r="M438" i="1"/>
  <c r="I438" i="1"/>
  <c r="H438" i="1"/>
  <c r="F438" i="1"/>
  <c r="D438" i="1"/>
  <c r="C438" i="1"/>
  <c r="B438" i="1"/>
  <c r="A438" i="1"/>
  <c r="J437" i="1"/>
  <c r="E437" i="1"/>
  <c r="E438" i="1" s="1"/>
  <c r="M436" i="1"/>
  <c r="L436" i="1"/>
  <c r="K436" i="1"/>
  <c r="H436" i="1"/>
  <c r="F436" i="1"/>
  <c r="D436" i="1"/>
  <c r="C436" i="1"/>
  <c r="B436" i="1"/>
  <c r="A436" i="1"/>
  <c r="M435" i="1"/>
  <c r="I435" i="1"/>
  <c r="H435" i="1"/>
  <c r="F435" i="1"/>
  <c r="D435" i="1"/>
  <c r="C435" i="1"/>
  <c r="B435" i="1"/>
  <c r="A435" i="1"/>
  <c r="J434" i="1"/>
  <c r="E434" i="1"/>
  <c r="E435" i="1" s="1"/>
  <c r="M433" i="1"/>
  <c r="L433" i="1"/>
  <c r="K433" i="1"/>
  <c r="H433" i="1"/>
  <c r="F433" i="1"/>
  <c r="D433" i="1"/>
  <c r="C433" i="1"/>
  <c r="B433" i="1"/>
  <c r="A433" i="1"/>
  <c r="M432" i="1"/>
  <c r="I432" i="1"/>
  <c r="H432" i="1"/>
  <c r="F432" i="1"/>
  <c r="D432" i="1"/>
  <c r="C432" i="1"/>
  <c r="B432" i="1"/>
  <c r="A432" i="1"/>
  <c r="J431" i="1"/>
  <c r="E431" i="1"/>
  <c r="E432" i="1" s="1"/>
  <c r="M430" i="1"/>
  <c r="L430" i="1"/>
  <c r="K430" i="1"/>
  <c r="H430" i="1"/>
  <c r="F430" i="1"/>
  <c r="D430" i="1"/>
  <c r="C430" i="1"/>
  <c r="B430" i="1"/>
  <c r="A430" i="1"/>
  <c r="M429" i="1"/>
  <c r="I429" i="1"/>
  <c r="H429" i="1"/>
  <c r="F429" i="1"/>
  <c r="D429" i="1"/>
  <c r="C429" i="1"/>
  <c r="B429" i="1"/>
  <c r="A429" i="1"/>
  <c r="J428" i="1"/>
  <c r="E428" i="1"/>
  <c r="E429" i="1" s="1"/>
  <c r="M427" i="1"/>
  <c r="L427" i="1"/>
  <c r="K427" i="1"/>
  <c r="H427" i="1"/>
  <c r="F427" i="1"/>
  <c r="D427" i="1"/>
  <c r="C427" i="1"/>
  <c r="B427" i="1"/>
  <c r="A427" i="1"/>
  <c r="M426" i="1"/>
  <c r="I426" i="1"/>
  <c r="H426" i="1"/>
  <c r="F426" i="1"/>
  <c r="D426" i="1"/>
  <c r="C426" i="1"/>
  <c r="B426" i="1"/>
  <c r="A426" i="1"/>
  <c r="J425" i="1"/>
  <c r="E425" i="1"/>
  <c r="E426" i="1" s="1"/>
  <c r="M424" i="1"/>
  <c r="L424" i="1"/>
  <c r="K424" i="1"/>
  <c r="H424" i="1"/>
  <c r="D424" i="1"/>
  <c r="C424" i="1"/>
  <c r="B424" i="1"/>
  <c r="A424" i="1"/>
  <c r="M423" i="1"/>
  <c r="I423" i="1"/>
  <c r="H423" i="1"/>
  <c r="F423" i="1"/>
  <c r="F424" i="1" s="1"/>
  <c r="D423" i="1"/>
  <c r="C423" i="1"/>
  <c r="B423" i="1"/>
  <c r="A423" i="1"/>
  <c r="J422" i="1"/>
  <c r="E422" i="1"/>
  <c r="E423" i="1" s="1"/>
  <c r="M421" i="1"/>
  <c r="L421" i="1"/>
  <c r="K421" i="1"/>
  <c r="H421" i="1"/>
  <c r="D421" i="1"/>
  <c r="C421" i="1"/>
  <c r="B421" i="1"/>
  <c r="A421" i="1"/>
  <c r="M420" i="1"/>
  <c r="I420" i="1"/>
  <c r="H420" i="1"/>
  <c r="F420" i="1"/>
  <c r="F421" i="1" s="1"/>
  <c r="D420" i="1"/>
  <c r="C420" i="1"/>
  <c r="B420" i="1"/>
  <c r="A420" i="1"/>
  <c r="J419" i="1"/>
  <c r="E419" i="1"/>
  <c r="E420" i="1" s="1"/>
  <c r="M418" i="1"/>
  <c r="L418" i="1"/>
  <c r="K418" i="1"/>
  <c r="H418" i="1"/>
  <c r="D418" i="1"/>
  <c r="C418" i="1"/>
  <c r="B418" i="1"/>
  <c r="A418" i="1"/>
  <c r="M417" i="1"/>
  <c r="I417" i="1"/>
  <c r="H417" i="1"/>
  <c r="F417" i="1"/>
  <c r="F418" i="1" s="1"/>
  <c r="D417" i="1"/>
  <c r="C417" i="1"/>
  <c r="B417" i="1"/>
  <c r="A417" i="1"/>
  <c r="J416" i="1"/>
  <c r="E416" i="1"/>
  <c r="E417" i="1" s="1"/>
  <c r="M415" i="1"/>
  <c r="L415" i="1"/>
  <c r="K415" i="1"/>
  <c r="H415" i="1"/>
  <c r="D415" i="1"/>
  <c r="C415" i="1"/>
  <c r="B415" i="1"/>
  <c r="A415" i="1"/>
  <c r="M414" i="1"/>
  <c r="I414" i="1"/>
  <c r="H414" i="1"/>
  <c r="F414" i="1"/>
  <c r="F415" i="1" s="1"/>
  <c r="D414" i="1"/>
  <c r="C414" i="1"/>
  <c r="B414" i="1"/>
  <c r="A414" i="1"/>
  <c r="J413" i="1"/>
  <c r="E413" i="1"/>
  <c r="E414" i="1" s="1"/>
  <c r="M412" i="1"/>
  <c r="L412" i="1"/>
  <c r="K412" i="1"/>
  <c r="H412" i="1"/>
  <c r="F412" i="1"/>
  <c r="D412" i="1"/>
  <c r="C412" i="1"/>
  <c r="B412" i="1"/>
  <c r="A412" i="1"/>
  <c r="M411" i="1"/>
  <c r="I411" i="1"/>
  <c r="H411" i="1"/>
  <c r="F411" i="1"/>
  <c r="D411" i="1"/>
  <c r="C411" i="1"/>
  <c r="B411" i="1"/>
  <c r="A411" i="1"/>
  <c r="J410" i="1"/>
  <c r="E410" i="1"/>
  <c r="E411" i="1" s="1"/>
  <c r="M409" i="1"/>
  <c r="L409" i="1"/>
  <c r="K409" i="1"/>
  <c r="H409" i="1"/>
  <c r="E409" i="1"/>
  <c r="D409" i="1"/>
  <c r="C409" i="1"/>
  <c r="A409" i="1"/>
  <c r="M408" i="1"/>
  <c r="I408" i="1"/>
  <c r="H408" i="1"/>
  <c r="F408" i="1"/>
  <c r="F409" i="1" s="1"/>
  <c r="D408" i="1"/>
  <c r="C408" i="1"/>
  <c r="B408" i="1"/>
  <c r="B409" i="1" s="1"/>
  <c r="A408" i="1"/>
  <c r="J407" i="1"/>
  <c r="E407" i="1"/>
  <c r="E408" i="1" s="1"/>
  <c r="M406" i="1"/>
  <c r="L406" i="1"/>
  <c r="K406" i="1"/>
  <c r="H406" i="1"/>
  <c r="D406" i="1"/>
  <c r="C406" i="1"/>
  <c r="M405" i="1"/>
  <c r="I405" i="1"/>
  <c r="J405" i="1" s="1"/>
  <c r="H405" i="1"/>
  <c r="F405" i="1"/>
  <c r="F406" i="1" s="1"/>
  <c r="D405" i="1"/>
  <c r="C405" i="1"/>
  <c r="B405" i="1"/>
  <c r="B406" i="1" s="1"/>
  <c r="A405" i="1"/>
  <c r="A406" i="1" s="1"/>
  <c r="J404" i="1"/>
  <c r="E404" i="1"/>
  <c r="E405" i="1" s="1"/>
  <c r="M403" i="1"/>
  <c r="L403" i="1"/>
  <c r="K403" i="1"/>
  <c r="J403" i="1"/>
  <c r="I403" i="1"/>
  <c r="H403" i="1"/>
  <c r="E403" i="1"/>
  <c r="D403" i="1"/>
  <c r="C403" i="1"/>
  <c r="A403" i="1"/>
  <c r="M402" i="1"/>
  <c r="J402" i="1"/>
  <c r="I402" i="1"/>
  <c r="H402" i="1"/>
  <c r="F402" i="1"/>
  <c r="F403" i="1" s="1"/>
  <c r="D402" i="1"/>
  <c r="C402" i="1"/>
  <c r="B402" i="1"/>
  <c r="B403" i="1" s="1"/>
  <c r="A402" i="1"/>
  <c r="J401" i="1"/>
  <c r="E401" i="1"/>
  <c r="E402" i="1" s="1"/>
  <c r="M400" i="1"/>
  <c r="L400" i="1"/>
  <c r="K400" i="1"/>
  <c r="I400" i="1"/>
  <c r="J400" i="1" s="1"/>
  <c r="H400" i="1"/>
  <c r="D400" i="1"/>
  <c r="C400" i="1"/>
  <c r="B400" i="1"/>
  <c r="M399" i="1"/>
  <c r="I399" i="1"/>
  <c r="J399" i="1" s="1"/>
  <c r="H399" i="1"/>
  <c r="F399" i="1"/>
  <c r="F400" i="1" s="1"/>
  <c r="D399" i="1"/>
  <c r="C399" i="1"/>
  <c r="B399" i="1"/>
  <c r="A399" i="1"/>
  <c r="A400" i="1" s="1"/>
  <c r="J398" i="1"/>
  <c r="E398" i="1"/>
  <c r="E399" i="1" s="1"/>
  <c r="M397" i="1"/>
  <c r="L397" i="1"/>
  <c r="K397" i="1"/>
  <c r="J397" i="1"/>
  <c r="I397" i="1"/>
  <c r="H397" i="1"/>
  <c r="F397" i="1"/>
  <c r="E397" i="1"/>
  <c r="D397" i="1"/>
  <c r="C397" i="1"/>
  <c r="A397" i="1"/>
  <c r="M396" i="1"/>
  <c r="J396" i="1"/>
  <c r="I396" i="1"/>
  <c r="H396" i="1"/>
  <c r="F396" i="1"/>
  <c r="D396" i="1"/>
  <c r="C396" i="1"/>
  <c r="B396" i="1"/>
  <c r="B397" i="1" s="1"/>
  <c r="A396" i="1"/>
  <c r="J395" i="1"/>
  <c r="E395" i="1"/>
  <c r="E396" i="1" s="1"/>
  <c r="M394" i="1"/>
  <c r="L394" i="1"/>
  <c r="K394" i="1"/>
  <c r="H394" i="1"/>
  <c r="D394" i="1"/>
  <c r="M393" i="1"/>
  <c r="I393" i="1"/>
  <c r="J393" i="1" s="1"/>
  <c r="H393" i="1"/>
  <c r="F393" i="1"/>
  <c r="F394" i="1" s="1"/>
  <c r="D393" i="1"/>
  <c r="B393" i="1"/>
  <c r="B394" i="1" s="1"/>
  <c r="A393" i="1"/>
  <c r="A394" i="1" s="1"/>
  <c r="J392" i="1"/>
  <c r="E392" i="1"/>
  <c r="E394" i="1" s="1"/>
  <c r="M391" i="1"/>
  <c r="L391" i="1"/>
  <c r="K391" i="1"/>
  <c r="I391" i="1"/>
  <c r="J391" i="1" s="1"/>
  <c r="H391" i="1"/>
  <c r="F391" i="1"/>
  <c r="E391" i="1"/>
  <c r="D391" i="1"/>
  <c r="C391" i="1"/>
  <c r="A391" i="1"/>
  <c r="M390" i="1"/>
  <c r="J390" i="1"/>
  <c r="I390" i="1"/>
  <c r="H390" i="1"/>
  <c r="F390" i="1"/>
  <c r="E390" i="1"/>
  <c r="D390" i="1"/>
  <c r="C390" i="1"/>
  <c r="A390" i="1"/>
  <c r="J389" i="1"/>
  <c r="E389" i="1"/>
  <c r="M388" i="1"/>
  <c r="L388" i="1"/>
  <c r="K388" i="1"/>
  <c r="I388" i="1"/>
  <c r="J388" i="1" s="1"/>
  <c r="H388" i="1"/>
  <c r="F388" i="1"/>
  <c r="D388" i="1"/>
  <c r="C388" i="1"/>
  <c r="B388" i="1"/>
  <c r="A388" i="1"/>
  <c r="M387" i="1"/>
  <c r="I387" i="1"/>
  <c r="J387" i="1" s="1"/>
  <c r="H387" i="1"/>
  <c r="F387" i="1"/>
  <c r="E387" i="1"/>
  <c r="D387" i="1"/>
  <c r="C387" i="1"/>
  <c r="B387" i="1"/>
  <c r="A387" i="1"/>
  <c r="J386" i="1"/>
  <c r="E386" i="1"/>
  <c r="E388" i="1" s="1"/>
  <c r="M385" i="1"/>
  <c r="L385" i="1"/>
  <c r="K385" i="1"/>
  <c r="H385" i="1"/>
  <c r="E385" i="1"/>
  <c r="D385" i="1"/>
  <c r="C385" i="1"/>
  <c r="A385" i="1"/>
  <c r="M384" i="1"/>
  <c r="I384" i="1"/>
  <c r="J384" i="1" s="1"/>
  <c r="H384" i="1"/>
  <c r="F384" i="1"/>
  <c r="F385" i="1" s="1"/>
  <c r="D384" i="1"/>
  <c r="C384" i="1"/>
  <c r="B384" i="1"/>
  <c r="B385" i="1" s="1"/>
  <c r="A384" i="1"/>
  <c r="J383" i="1"/>
  <c r="E383" i="1"/>
  <c r="E384" i="1" s="1"/>
  <c r="M382" i="1"/>
  <c r="L382" i="1"/>
  <c r="K382" i="1"/>
  <c r="I382" i="1"/>
  <c r="J382" i="1" s="1"/>
  <c r="H382" i="1"/>
  <c r="F382" i="1"/>
  <c r="D382" i="1"/>
  <c r="C382" i="1"/>
  <c r="B382" i="1"/>
  <c r="A382" i="1"/>
  <c r="M381" i="1"/>
  <c r="I381" i="1"/>
  <c r="J381" i="1" s="1"/>
  <c r="H381" i="1"/>
  <c r="F381" i="1"/>
  <c r="D381" i="1"/>
  <c r="C381" i="1"/>
  <c r="B381" i="1"/>
  <c r="A381" i="1"/>
  <c r="J380" i="1"/>
  <c r="E380" i="1"/>
  <c r="E382" i="1" s="1"/>
  <c r="M379" i="1"/>
  <c r="L379" i="1"/>
  <c r="K379" i="1"/>
  <c r="H379" i="1"/>
  <c r="E379" i="1"/>
  <c r="D379" i="1"/>
  <c r="C379" i="1"/>
  <c r="A379" i="1"/>
  <c r="M378" i="1"/>
  <c r="I378" i="1"/>
  <c r="J378" i="1" s="1"/>
  <c r="H378" i="1"/>
  <c r="F378" i="1"/>
  <c r="F379" i="1" s="1"/>
  <c r="D378" i="1"/>
  <c r="C378" i="1"/>
  <c r="B378" i="1"/>
  <c r="B379" i="1" s="1"/>
  <c r="A378" i="1"/>
  <c r="J377" i="1"/>
  <c r="E377" i="1"/>
  <c r="E378" i="1" s="1"/>
  <c r="M376" i="1"/>
  <c r="L376" i="1"/>
  <c r="K376" i="1"/>
  <c r="I376" i="1"/>
  <c r="J376" i="1" s="1"/>
  <c r="H376" i="1"/>
  <c r="F376" i="1"/>
  <c r="D376" i="1"/>
  <c r="C376" i="1"/>
  <c r="B376" i="1"/>
  <c r="A376" i="1"/>
  <c r="M375" i="1"/>
  <c r="I375" i="1"/>
  <c r="J375" i="1" s="1"/>
  <c r="H375" i="1"/>
  <c r="F375" i="1"/>
  <c r="E375" i="1"/>
  <c r="D375" i="1"/>
  <c r="C375" i="1"/>
  <c r="B375" i="1"/>
  <c r="A375" i="1"/>
  <c r="J374" i="1"/>
  <c r="E374" i="1"/>
  <c r="E376" i="1" s="1"/>
  <c r="M373" i="1"/>
  <c r="L373" i="1"/>
  <c r="K373" i="1"/>
  <c r="H373" i="1"/>
  <c r="E373" i="1"/>
  <c r="D373" i="1"/>
  <c r="C373" i="1"/>
  <c r="A373" i="1"/>
  <c r="M372" i="1"/>
  <c r="I372" i="1"/>
  <c r="H372" i="1"/>
  <c r="F372" i="1"/>
  <c r="F373" i="1" s="1"/>
  <c r="E372" i="1"/>
  <c r="D372" i="1"/>
  <c r="C372" i="1"/>
  <c r="B372" i="1"/>
  <c r="B373" i="1" s="1"/>
  <c r="A372" i="1"/>
  <c r="J371" i="1"/>
  <c r="E371" i="1"/>
  <c r="M370" i="1"/>
  <c r="L370" i="1"/>
  <c r="K370" i="1"/>
  <c r="I370" i="1"/>
  <c r="J370" i="1" s="1"/>
  <c r="H370" i="1"/>
  <c r="F370" i="1"/>
  <c r="D370" i="1"/>
  <c r="C370" i="1"/>
  <c r="B370" i="1"/>
  <c r="A370" i="1"/>
  <c r="M369" i="1"/>
  <c r="I369" i="1"/>
  <c r="J369" i="1" s="1"/>
  <c r="H369" i="1"/>
  <c r="F369" i="1"/>
  <c r="D369" i="1"/>
  <c r="C369" i="1"/>
  <c r="B369" i="1"/>
  <c r="A369" i="1"/>
  <c r="J368" i="1"/>
  <c r="E368" i="1"/>
  <c r="M367" i="1"/>
  <c r="L367" i="1"/>
  <c r="K367" i="1"/>
  <c r="H367" i="1"/>
  <c r="E367" i="1"/>
  <c r="D367" i="1"/>
  <c r="C367" i="1"/>
  <c r="A367" i="1"/>
  <c r="M366" i="1"/>
  <c r="I366" i="1"/>
  <c r="J366" i="1" s="1"/>
  <c r="H366" i="1"/>
  <c r="F366" i="1"/>
  <c r="F367" i="1" s="1"/>
  <c r="E366" i="1"/>
  <c r="D366" i="1"/>
  <c r="C366" i="1"/>
  <c r="B366" i="1"/>
  <c r="B367" i="1" s="1"/>
  <c r="A366" i="1"/>
  <c r="J365" i="1"/>
  <c r="E365" i="1"/>
  <c r="M364" i="1"/>
  <c r="L364" i="1"/>
  <c r="K364" i="1"/>
  <c r="I364" i="1"/>
  <c r="J364" i="1" s="1"/>
  <c r="H364" i="1"/>
  <c r="F364" i="1"/>
  <c r="D364" i="1"/>
  <c r="C364" i="1"/>
  <c r="B364" i="1"/>
  <c r="A364" i="1"/>
  <c r="M363" i="1"/>
  <c r="I363" i="1"/>
  <c r="J363" i="1" s="1"/>
  <c r="H363" i="1"/>
  <c r="F363" i="1"/>
  <c r="E363" i="1"/>
  <c r="D363" i="1"/>
  <c r="C363" i="1"/>
  <c r="B363" i="1"/>
  <c r="A363" i="1"/>
  <c r="J362" i="1"/>
  <c r="E362" i="1"/>
  <c r="E364" i="1" s="1"/>
  <c r="M361" i="1"/>
  <c r="L361" i="1"/>
  <c r="K361" i="1"/>
  <c r="H361" i="1"/>
  <c r="E361" i="1"/>
  <c r="D361" i="1"/>
  <c r="C361" i="1"/>
  <c r="A361" i="1"/>
  <c r="M360" i="1"/>
  <c r="I360" i="1"/>
  <c r="J360" i="1" s="1"/>
  <c r="H360" i="1"/>
  <c r="F360" i="1"/>
  <c r="F361" i="1" s="1"/>
  <c r="D360" i="1"/>
  <c r="C360" i="1"/>
  <c r="B360" i="1"/>
  <c r="B361" i="1" s="1"/>
  <c r="A360" i="1"/>
  <c r="J359" i="1"/>
  <c r="E359" i="1"/>
  <c r="E360" i="1" s="1"/>
  <c r="M358" i="1"/>
  <c r="L358" i="1"/>
  <c r="K358" i="1"/>
  <c r="I358" i="1"/>
  <c r="J358" i="1" s="1"/>
  <c r="H358" i="1"/>
  <c r="F358" i="1"/>
  <c r="D358" i="1"/>
  <c r="C358" i="1"/>
  <c r="B358" i="1"/>
  <c r="A358" i="1"/>
  <c r="M357" i="1"/>
  <c r="I357" i="1"/>
  <c r="J357" i="1" s="1"/>
  <c r="H357" i="1"/>
  <c r="F357" i="1"/>
  <c r="D357" i="1"/>
  <c r="C357" i="1"/>
  <c r="B357" i="1"/>
  <c r="A357" i="1"/>
  <c r="J356" i="1"/>
  <c r="E356" i="1"/>
  <c r="E358" i="1" s="1"/>
  <c r="M355" i="1"/>
  <c r="L355" i="1"/>
  <c r="K355" i="1"/>
  <c r="H355" i="1"/>
  <c r="E355" i="1"/>
  <c r="D355" i="1"/>
  <c r="C355" i="1"/>
  <c r="A355" i="1"/>
  <c r="M354" i="1"/>
  <c r="I354" i="1"/>
  <c r="J354" i="1" s="1"/>
  <c r="H354" i="1"/>
  <c r="F354" i="1"/>
  <c r="F355" i="1" s="1"/>
  <c r="D354" i="1"/>
  <c r="C354" i="1"/>
  <c r="B354" i="1"/>
  <c r="B355" i="1" s="1"/>
  <c r="A354" i="1"/>
  <c r="J353" i="1"/>
  <c r="E353" i="1"/>
  <c r="E354" i="1" s="1"/>
  <c r="M352" i="1"/>
  <c r="L352" i="1"/>
  <c r="K352" i="1"/>
  <c r="I352" i="1"/>
  <c r="J352" i="1" s="1"/>
  <c r="H352" i="1"/>
  <c r="F352" i="1"/>
  <c r="D352" i="1"/>
  <c r="C352" i="1"/>
  <c r="B352" i="1"/>
  <c r="A352" i="1"/>
  <c r="M351" i="1"/>
  <c r="I351" i="1"/>
  <c r="J351" i="1" s="1"/>
  <c r="H351" i="1"/>
  <c r="F351" i="1"/>
  <c r="E351" i="1"/>
  <c r="D351" i="1"/>
  <c r="C351" i="1"/>
  <c r="B351" i="1"/>
  <c r="A351" i="1"/>
  <c r="J350" i="1"/>
  <c r="E350" i="1"/>
  <c r="E352" i="1" s="1"/>
  <c r="M349" i="1"/>
  <c r="L349" i="1"/>
  <c r="K349" i="1"/>
  <c r="H349" i="1"/>
  <c r="E349" i="1"/>
  <c r="D349" i="1"/>
  <c r="C349" i="1"/>
  <c r="A349" i="1"/>
  <c r="M348" i="1"/>
  <c r="I348" i="1"/>
  <c r="H348" i="1"/>
  <c r="F348" i="1"/>
  <c r="F349" i="1" s="1"/>
  <c r="E348" i="1"/>
  <c r="D348" i="1"/>
  <c r="C348" i="1"/>
  <c r="B348" i="1"/>
  <c r="B349" i="1" s="1"/>
  <c r="A348" i="1"/>
  <c r="J347" i="1"/>
  <c r="E347" i="1"/>
  <c r="M346" i="1"/>
  <c r="L346" i="1"/>
  <c r="K346" i="1"/>
  <c r="I346" i="1"/>
  <c r="J346" i="1" s="1"/>
  <c r="H346" i="1"/>
  <c r="F346" i="1"/>
  <c r="D346" i="1"/>
  <c r="C346" i="1"/>
  <c r="B346" i="1"/>
  <c r="A346" i="1"/>
  <c r="M345" i="1"/>
  <c r="I345" i="1"/>
  <c r="J345" i="1" s="1"/>
  <c r="H345" i="1"/>
  <c r="F345" i="1"/>
  <c r="D345" i="1"/>
  <c r="C345" i="1"/>
  <c r="B345" i="1"/>
  <c r="A345" i="1"/>
  <c r="J344" i="1"/>
  <c r="E344" i="1"/>
  <c r="M343" i="1"/>
  <c r="L343" i="1"/>
  <c r="K343" i="1"/>
  <c r="H343" i="1"/>
  <c r="E343" i="1"/>
  <c r="D343" i="1"/>
  <c r="C343" i="1"/>
  <c r="A343" i="1"/>
  <c r="M342" i="1"/>
  <c r="I342" i="1"/>
  <c r="J342" i="1" s="1"/>
  <c r="H342" i="1"/>
  <c r="F342" i="1"/>
  <c r="F343" i="1" s="1"/>
  <c r="E342" i="1"/>
  <c r="D342" i="1"/>
  <c r="C342" i="1"/>
  <c r="B342" i="1"/>
  <c r="B343" i="1" s="1"/>
  <c r="A342" i="1"/>
  <c r="J341" i="1"/>
  <c r="E341" i="1"/>
  <c r="M340" i="1"/>
  <c r="L340" i="1"/>
  <c r="K340" i="1"/>
  <c r="I340" i="1"/>
  <c r="J340" i="1" s="1"/>
  <c r="H340" i="1"/>
  <c r="F340" i="1"/>
  <c r="D340" i="1"/>
  <c r="C340" i="1"/>
  <c r="B340" i="1"/>
  <c r="A340" i="1"/>
  <c r="M339" i="1"/>
  <c r="I339" i="1"/>
  <c r="J339" i="1" s="1"/>
  <c r="H339" i="1"/>
  <c r="F339" i="1"/>
  <c r="E339" i="1"/>
  <c r="D339" i="1"/>
  <c r="C339" i="1"/>
  <c r="B339" i="1"/>
  <c r="A339" i="1"/>
  <c r="J338" i="1"/>
  <c r="E338" i="1"/>
  <c r="E340" i="1" s="1"/>
  <c r="M337" i="1"/>
  <c r="L337" i="1"/>
  <c r="K337" i="1"/>
  <c r="H337" i="1"/>
  <c r="E337" i="1"/>
  <c r="D337" i="1"/>
  <c r="C337" i="1"/>
  <c r="A337" i="1"/>
  <c r="M336" i="1"/>
  <c r="I336" i="1"/>
  <c r="J336" i="1" s="1"/>
  <c r="H336" i="1"/>
  <c r="F336" i="1"/>
  <c r="F337" i="1" s="1"/>
  <c r="D336" i="1"/>
  <c r="C336" i="1"/>
  <c r="B336" i="1"/>
  <c r="B337" i="1" s="1"/>
  <c r="A336" i="1"/>
  <c r="J335" i="1"/>
  <c r="E335" i="1"/>
  <c r="E336" i="1" s="1"/>
  <c r="M334" i="1"/>
  <c r="L334" i="1"/>
  <c r="K334" i="1"/>
  <c r="I334" i="1"/>
  <c r="J334" i="1" s="1"/>
  <c r="H334" i="1"/>
  <c r="F334" i="1"/>
  <c r="D334" i="1"/>
  <c r="C334" i="1"/>
  <c r="B334" i="1"/>
  <c r="A334" i="1"/>
  <c r="M333" i="1"/>
  <c r="I333" i="1"/>
  <c r="J333" i="1" s="1"/>
  <c r="H333" i="1"/>
  <c r="F333" i="1"/>
  <c r="D333" i="1"/>
  <c r="C333" i="1"/>
  <c r="B333" i="1"/>
  <c r="A333" i="1"/>
  <c r="J332" i="1"/>
  <c r="E332" i="1"/>
  <c r="E334" i="1" s="1"/>
  <c r="M331" i="1"/>
  <c r="L331" i="1"/>
  <c r="K331" i="1"/>
  <c r="H331" i="1"/>
  <c r="E331" i="1"/>
  <c r="D331" i="1"/>
  <c r="C331" i="1"/>
  <c r="A331" i="1"/>
  <c r="M330" i="1"/>
  <c r="I330" i="1"/>
  <c r="J330" i="1" s="1"/>
  <c r="H330" i="1"/>
  <c r="F330" i="1"/>
  <c r="F331" i="1" s="1"/>
  <c r="D330" i="1"/>
  <c r="C330" i="1"/>
  <c r="B330" i="1"/>
  <c r="B331" i="1" s="1"/>
  <c r="A330" i="1"/>
  <c r="J329" i="1"/>
  <c r="E329" i="1"/>
  <c r="E330" i="1" s="1"/>
  <c r="M328" i="1"/>
  <c r="L328" i="1"/>
  <c r="K328" i="1"/>
  <c r="I328" i="1"/>
  <c r="J328" i="1" s="1"/>
  <c r="H328" i="1"/>
  <c r="F328" i="1"/>
  <c r="D328" i="1"/>
  <c r="C328" i="1"/>
  <c r="B328" i="1"/>
  <c r="A328" i="1"/>
  <c r="M327" i="1"/>
  <c r="I327" i="1"/>
  <c r="J327" i="1" s="1"/>
  <c r="H327" i="1"/>
  <c r="F327" i="1"/>
  <c r="E327" i="1"/>
  <c r="D327" i="1"/>
  <c r="C327" i="1"/>
  <c r="B327" i="1"/>
  <c r="A327" i="1"/>
  <c r="J326" i="1"/>
  <c r="E326" i="1"/>
  <c r="E328" i="1" s="1"/>
  <c r="M325" i="1"/>
  <c r="L325" i="1"/>
  <c r="K325" i="1"/>
  <c r="H325" i="1"/>
  <c r="E325" i="1"/>
  <c r="D325" i="1"/>
  <c r="C325" i="1"/>
  <c r="A325" i="1"/>
  <c r="M324" i="1"/>
  <c r="I324" i="1"/>
  <c r="H324" i="1"/>
  <c r="F324" i="1"/>
  <c r="F325" i="1" s="1"/>
  <c r="E324" i="1"/>
  <c r="D324" i="1"/>
  <c r="C324" i="1"/>
  <c r="B324" i="1"/>
  <c r="B325" i="1" s="1"/>
  <c r="A324" i="1"/>
  <c r="J323" i="1"/>
  <c r="E323" i="1"/>
  <c r="M322" i="1"/>
  <c r="L322" i="1"/>
  <c r="K322" i="1"/>
  <c r="I322" i="1"/>
  <c r="J322" i="1" s="1"/>
  <c r="H322" i="1"/>
  <c r="F322" i="1"/>
  <c r="D322" i="1"/>
  <c r="C322" i="1"/>
  <c r="B322" i="1"/>
  <c r="A322" i="1"/>
  <c r="M321" i="1"/>
  <c r="I321" i="1"/>
  <c r="J321" i="1" s="1"/>
  <c r="H321" i="1"/>
  <c r="F321" i="1"/>
  <c r="D321" i="1"/>
  <c r="C321" i="1"/>
  <c r="B321" i="1"/>
  <c r="A321" i="1"/>
  <c r="J320" i="1"/>
  <c r="E320" i="1"/>
  <c r="M319" i="1"/>
  <c r="L319" i="1"/>
  <c r="K319" i="1"/>
  <c r="H319" i="1"/>
  <c r="E319" i="1"/>
  <c r="D319" i="1"/>
  <c r="C319" i="1"/>
  <c r="A319" i="1"/>
  <c r="M318" i="1"/>
  <c r="I318" i="1"/>
  <c r="J318" i="1" s="1"/>
  <c r="H318" i="1"/>
  <c r="F318" i="1"/>
  <c r="F319" i="1" s="1"/>
  <c r="E318" i="1"/>
  <c r="D318" i="1"/>
  <c r="C318" i="1"/>
  <c r="B318" i="1"/>
  <c r="B319" i="1" s="1"/>
  <c r="A318" i="1"/>
  <c r="J317" i="1"/>
  <c r="E317" i="1"/>
  <c r="M316" i="1"/>
  <c r="L316" i="1"/>
  <c r="K316" i="1"/>
  <c r="I316" i="1"/>
  <c r="J316" i="1" s="1"/>
  <c r="H316" i="1"/>
  <c r="F316" i="1"/>
  <c r="D316" i="1"/>
  <c r="C316" i="1"/>
  <c r="B316" i="1"/>
  <c r="A316" i="1"/>
  <c r="M315" i="1"/>
  <c r="I315" i="1"/>
  <c r="J315" i="1" s="1"/>
  <c r="H315" i="1"/>
  <c r="F315" i="1"/>
  <c r="E315" i="1"/>
  <c r="D315" i="1"/>
  <c r="C315" i="1"/>
  <c r="B315" i="1"/>
  <c r="A315" i="1"/>
  <c r="J314" i="1"/>
  <c r="E314" i="1"/>
  <c r="E316" i="1" s="1"/>
  <c r="M313" i="1"/>
  <c r="L313" i="1"/>
  <c r="K313" i="1"/>
  <c r="H313" i="1"/>
  <c r="E313" i="1"/>
  <c r="D313" i="1"/>
  <c r="C313" i="1"/>
  <c r="A313" i="1"/>
  <c r="M312" i="1"/>
  <c r="I312" i="1"/>
  <c r="J312" i="1" s="1"/>
  <c r="H312" i="1"/>
  <c r="F312" i="1"/>
  <c r="F313" i="1" s="1"/>
  <c r="D312" i="1"/>
  <c r="C312" i="1"/>
  <c r="B312" i="1"/>
  <c r="B313" i="1" s="1"/>
  <c r="A312" i="1"/>
  <c r="J311" i="1"/>
  <c r="E311" i="1"/>
  <c r="E312" i="1" s="1"/>
  <c r="M310" i="1"/>
  <c r="L310" i="1"/>
  <c r="K310" i="1"/>
  <c r="I310" i="1"/>
  <c r="J310" i="1" s="1"/>
  <c r="H310" i="1"/>
  <c r="F310" i="1"/>
  <c r="D310" i="1"/>
  <c r="C310" i="1"/>
  <c r="B310" i="1"/>
  <c r="A310" i="1"/>
  <c r="M309" i="1"/>
  <c r="I309" i="1"/>
  <c r="J309" i="1" s="1"/>
  <c r="H309" i="1"/>
  <c r="F309" i="1"/>
  <c r="D309" i="1"/>
  <c r="C309" i="1"/>
  <c r="B309" i="1"/>
  <c r="A309" i="1"/>
  <c r="J308" i="1"/>
  <c r="E308" i="1"/>
  <c r="E310" i="1" s="1"/>
  <c r="M307" i="1"/>
  <c r="L307" i="1"/>
  <c r="K307" i="1"/>
  <c r="H307" i="1"/>
  <c r="E307" i="1"/>
  <c r="D307" i="1"/>
  <c r="C307" i="1"/>
  <c r="A307" i="1"/>
  <c r="M306" i="1"/>
  <c r="I306" i="1"/>
  <c r="J306" i="1" s="1"/>
  <c r="H306" i="1"/>
  <c r="F306" i="1"/>
  <c r="F307" i="1" s="1"/>
  <c r="D306" i="1"/>
  <c r="C306" i="1"/>
  <c r="B306" i="1"/>
  <c r="B307" i="1" s="1"/>
  <c r="A306" i="1"/>
  <c r="J305" i="1"/>
  <c r="E305" i="1"/>
  <c r="E306" i="1" s="1"/>
  <c r="M304" i="1"/>
  <c r="L304" i="1"/>
  <c r="K304" i="1"/>
  <c r="I304" i="1"/>
  <c r="J304" i="1" s="1"/>
  <c r="H304" i="1"/>
  <c r="F304" i="1"/>
  <c r="D304" i="1"/>
  <c r="C304" i="1"/>
  <c r="B304" i="1"/>
  <c r="A304" i="1"/>
  <c r="M303" i="1"/>
  <c r="I303" i="1"/>
  <c r="J303" i="1" s="1"/>
  <c r="H303" i="1"/>
  <c r="F303" i="1"/>
  <c r="E303" i="1"/>
  <c r="D303" i="1"/>
  <c r="C303" i="1"/>
  <c r="B303" i="1"/>
  <c r="A303" i="1"/>
  <c r="J302" i="1"/>
  <c r="E302" i="1"/>
  <c r="E304" i="1" s="1"/>
  <c r="M301" i="1"/>
  <c r="L301" i="1"/>
  <c r="K301" i="1"/>
  <c r="H301" i="1"/>
  <c r="E301" i="1"/>
  <c r="D301" i="1"/>
  <c r="C301" i="1"/>
  <c r="A301" i="1"/>
  <c r="M300" i="1"/>
  <c r="I300" i="1"/>
  <c r="H300" i="1"/>
  <c r="F300" i="1"/>
  <c r="F301" i="1" s="1"/>
  <c r="E300" i="1"/>
  <c r="D300" i="1"/>
  <c r="C300" i="1"/>
  <c r="B300" i="1"/>
  <c r="B301" i="1" s="1"/>
  <c r="A300" i="1"/>
  <c r="J299" i="1"/>
  <c r="E299" i="1"/>
  <c r="M298" i="1"/>
  <c r="L298" i="1"/>
  <c r="K298" i="1"/>
  <c r="H298" i="1"/>
  <c r="F298" i="1"/>
  <c r="D298" i="1"/>
  <c r="C298" i="1"/>
  <c r="B298" i="1"/>
  <c r="A298" i="1"/>
  <c r="M297" i="1"/>
  <c r="I297" i="1"/>
  <c r="H297" i="1"/>
  <c r="F297" i="1"/>
  <c r="E297" i="1"/>
  <c r="D297" i="1"/>
  <c r="C297" i="1"/>
  <c r="B297" i="1"/>
  <c r="A297" i="1"/>
  <c r="J296" i="1"/>
  <c r="E296" i="1"/>
  <c r="E298" i="1" s="1"/>
  <c r="M295" i="1"/>
  <c r="L295" i="1"/>
  <c r="K295" i="1"/>
  <c r="H295" i="1"/>
  <c r="F295" i="1"/>
  <c r="D295" i="1"/>
  <c r="C295" i="1"/>
  <c r="B295" i="1"/>
  <c r="A295" i="1"/>
  <c r="M294" i="1"/>
  <c r="I294" i="1"/>
  <c r="H294" i="1"/>
  <c r="F294" i="1"/>
  <c r="E294" i="1"/>
  <c r="D294" i="1"/>
  <c r="C294" i="1"/>
  <c r="B294" i="1"/>
  <c r="A294" i="1"/>
  <c r="J293" i="1"/>
  <c r="E293" i="1"/>
  <c r="E295" i="1" s="1"/>
  <c r="M292" i="1"/>
  <c r="L292" i="1"/>
  <c r="K292" i="1"/>
  <c r="H292" i="1"/>
  <c r="F292" i="1"/>
  <c r="D292" i="1"/>
  <c r="C292" i="1"/>
  <c r="B292" i="1"/>
  <c r="A292" i="1"/>
  <c r="M291" i="1"/>
  <c r="I291" i="1"/>
  <c r="H291" i="1"/>
  <c r="F291" i="1"/>
  <c r="E291" i="1"/>
  <c r="D291" i="1"/>
  <c r="C291" i="1"/>
  <c r="B291" i="1"/>
  <c r="A291" i="1"/>
  <c r="J290" i="1"/>
  <c r="E290" i="1"/>
  <c r="E292" i="1" s="1"/>
  <c r="M289" i="1"/>
  <c r="L289" i="1"/>
  <c r="K289" i="1"/>
  <c r="H289" i="1"/>
  <c r="F289" i="1"/>
  <c r="D289" i="1"/>
  <c r="C289" i="1"/>
  <c r="B289" i="1"/>
  <c r="A289" i="1"/>
  <c r="M288" i="1"/>
  <c r="I288" i="1"/>
  <c r="H288" i="1"/>
  <c r="F288" i="1"/>
  <c r="E288" i="1"/>
  <c r="D288" i="1"/>
  <c r="C288" i="1"/>
  <c r="B288" i="1"/>
  <c r="A288" i="1"/>
  <c r="J287" i="1"/>
  <c r="E287" i="1"/>
  <c r="E289" i="1" s="1"/>
  <c r="M286" i="1"/>
  <c r="L286" i="1"/>
  <c r="K286" i="1"/>
  <c r="H286" i="1"/>
  <c r="F286" i="1"/>
  <c r="D286" i="1"/>
  <c r="C286" i="1"/>
  <c r="B286" i="1"/>
  <c r="A286" i="1"/>
  <c r="M285" i="1"/>
  <c r="I285" i="1"/>
  <c r="H285" i="1"/>
  <c r="F285" i="1"/>
  <c r="E285" i="1"/>
  <c r="D285" i="1"/>
  <c r="C285" i="1"/>
  <c r="B285" i="1"/>
  <c r="A285" i="1"/>
  <c r="J284" i="1"/>
  <c r="E284" i="1"/>
  <c r="E286" i="1" s="1"/>
  <c r="M283" i="1"/>
  <c r="L283" i="1"/>
  <c r="K283" i="1"/>
  <c r="H283" i="1"/>
  <c r="F283" i="1"/>
  <c r="D283" i="1"/>
  <c r="C283" i="1"/>
  <c r="B283" i="1"/>
  <c r="A283" i="1"/>
  <c r="M282" i="1"/>
  <c r="I282" i="1"/>
  <c r="H282" i="1"/>
  <c r="F282" i="1"/>
  <c r="E282" i="1"/>
  <c r="D282" i="1"/>
  <c r="C282" i="1"/>
  <c r="B282" i="1"/>
  <c r="A282" i="1"/>
  <c r="J281" i="1"/>
  <c r="E281" i="1"/>
  <c r="E283" i="1" s="1"/>
  <c r="M280" i="1"/>
  <c r="L280" i="1"/>
  <c r="K280" i="1"/>
  <c r="H280" i="1"/>
  <c r="F280" i="1"/>
  <c r="D280" i="1"/>
  <c r="C280" i="1"/>
  <c r="B280" i="1"/>
  <c r="A280" i="1"/>
  <c r="M279" i="1"/>
  <c r="I279" i="1"/>
  <c r="H279" i="1"/>
  <c r="F279" i="1"/>
  <c r="E279" i="1"/>
  <c r="D279" i="1"/>
  <c r="C279" i="1"/>
  <c r="B279" i="1"/>
  <c r="A279" i="1"/>
  <c r="J278" i="1"/>
  <c r="E278" i="1"/>
  <c r="E280" i="1" s="1"/>
  <c r="M277" i="1"/>
  <c r="L277" i="1"/>
  <c r="K277" i="1"/>
  <c r="H277" i="1"/>
  <c r="F277" i="1"/>
  <c r="D277" i="1"/>
  <c r="C277" i="1"/>
  <c r="B277" i="1"/>
  <c r="A277" i="1"/>
  <c r="M276" i="1"/>
  <c r="I276" i="1"/>
  <c r="H276" i="1"/>
  <c r="F276" i="1"/>
  <c r="E276" i="1"/>
  <c r="D276" i="1"/>
  <c r="C276" i="1"/>
  <c r="B276" i="1"/>
  <c r="A276" i="1"/>
  <c r="J275" i="1"/>
  <c r="E275" i="1"/>
  <c r="E277" i="1" s="1"/>
  <c r="M274" i="1"/>
  <c r="L274" i="1"/>
  <c r="K274" i="1"/>
  <c r="H274" i="1"/>
  <c r="F274" i="1"/>
  <c r="D274" i="1"/>
  <c r="C274" i="1"/>
  <c r="B274" i="1"/>
  <c r="A274" i="1"/>
  <c r="M273" i="1"/>
  <c r="I273" i="1"/>
  <c r="H273" i="1"/>
  <c r="F273" i="1"/>
  <c r="E273" i="1"/>
  <c r="D273" i="1"/>
  <c r="C273" i="1"/>
  <c r="B273" i="1"/>
  <c r="A273" i="1"/>
  <c r="J272" i="1"/>
  <c r="E272" i="1"/>
  <c r="E274" i="1" s="1"/>
  <c r="M271" i="1"/>
  <c r="L271" i="1"/>
  <c r="K271" i="1"/>
  <c r="H271" i="1"/>
  <c r="F271" i="1"/>
  <c r="D271" i="1"/>
  <c r="C271" i="1"/>
  <c r="B271" i="1"/>
  <c r="A271" i="1"/>
  <c r="M270" i="1"/>
  <c r="I270" i="1"/>
  <c r="H270" i="1"/>
  <c r="F270" i="1"/>
  <c r="E270" i="1"/>
  <c r="D270" i="1"/>
  <c r="C270" i="1"/>
  <c r="B270" i="1"/>
  <c r="A270" i="1"/>
  <c r="J269" i="1"/>
  <c r="E269" i="1"/>
  <c r="E271" i="1" s="1"/>
  <c r="M268" i="1"/>
  <c r="L268" i="1"/>
  <c r="K268" i="1"/>
  <c r="H268" i="1"/>
  <c r="F268" i="1"/>
  <c r="D268" i="1"/>
  <c r="C268" i="1"/>
  <c r="B268" i="1"/>
  <c r="A268" i="1"/>
  <c r="M267" i="1"/>
  <c r="I267" i="1"/>
  <c r="H267" i="1"/>
  <c r="F267" i="1"/>
  <c r="E267" i="1"/>
  <c r="D267" i="1"/>
  <c r="C267" i="1"/>
  <c r="B267" i="1"/>
  <c r="A267" i="1"/>
  <c r="J266" i="1"/>
  <c r="E266" i="1"/>
  <c r="E268" i="1" s="1"/>
  <c r="M265" i="1"/>
  <c r="L265" i="1"/>
  <c r="K265" i="1"/>
  <c r="H265" i="1"/>
  <c r="F265" i="1"/>
  <c r="D265" i="1"/>
  <c r="C265" i="1"/>
  <c r="B265" i="1"/>
  <c r="A265" i="1"/>
  <c r="M264" i="1"/>
  <c r="I264" i="1"/>
  <c r="H264" i="1"/>
  <c r="F264" i="1"/>
  <c r="E264" i="1"/>
  <c r="D264" i="1"/>
  <c r="C264" i="1"/>
  <c r="B264" i="1"/>
  <c r="A264" i="1"/>
  <c r="J263" i="1"/>
  <c r="E263" i="1"/>
  <c r="E265" i="1" s="1"/>
  <c r="M262" i="1"/>
  <c r="L262" i="1"/>
  <c r="K262" i="1"/>
  <c r="H262" i="1"/>
  <c r="F262" i="1"/>
  <c r="D262" i="1"/>
  <c r="C262" i="1"/>
  <c r="B262" i="1"/>
  <c r="A262" i="1"/>
  <c r="M261" i="1"/>
  <c r="I261" i="1"/>
  <c r="H261" i="1"/>
  <c r="F261" i="1"/>
  <c r="E261" i="1"/>
  <c r="D261" i="1"/>
  <c r="C261" i="1"/>
  <c r="B261" i="1"/>
  <c r="A261" i="1"/>
  <c r="J260" i="1"/>
  <c r="E260" i="1"/>
  <c r="E262" i="1" s="1"/>
  <c r="M259" i="1"/>
  <c r="L259" i="1"/>
  <c r="K259" i="1"/>
  <c r="H259" i="1"/>
  <c r="F259" i="1"/>
  <c r="D259" i="1"/>
  <c r="C259" i="1"/>
  <c r="B259" i="1"/>
  <c r="A259" i="1"/>
  <c r="M258" i="1"/>
  <c r="I258" i="1"/>
  <c r="H258" i="1"/>
  <c r="F258" i="1"/>
  <c r="E258" i="1"/>
  <c r="D258" i="1"/>
  <c r="C258" i="1"/>
  <c r="B258" i="1"/>
  <c r="A258" i="1"/>
  <c r="J257" i="1"/>
  <c r="E257" i="1"/>
  <c r="E259" i="1" s="1"/>
  <c r="M256" i="1"/>
  <c r="L256" i="1"/>
  <c r="K256" i="1"/>
  <c r="H256" i="1"/>
  <c r="F256" i="1"/>
  <c r="D256" i="1"/>
  <c r="C256" i="1"/>
  <c r="B256" i="1"/>
  <c r="A256" i="1"/>
  <c r="M255" i="1"/>
  <c r="I255" i="1"/>
  <c r="H255" i="1"/>
  <c r="F255" i="1"/>
  <c r="E255" i="1"/>
  <c r="D255" i="1"/>
  <c r="C255" i="1"/>
  <c r="B255" i="1"/>
  <c r="A255" i="1"/>
  <c r="J254" i="1"/>
  <c r="E254" i="1"/>
  <c r="E256" i="1" s="1"/>
  <c r="M253" i="1"/>
  <c r="L253" i="1"/>
  <c r="K253" i="1"/>
  <c r="H253" i="1"/>
  <c r="F253" i="1"/>
  <c r="D253" i="1"/>
  <c r="C253" i="1"/>
  <c r="B253" i="1"/>
  <c r="A253" i="1"/>
  <c r="M252" i="1"/>
  <c r="I252" i="1"/>
  <c r="H252" i="1"/>
  <c r="F252" i="1"/>
  <c r="E252" i="1"/>
  <c r="D252" i="1"/>
  <c r="C252" i="1"/>
  <c r="B252" i="1"/>
  <c r="A252" i="1"/>
  <c r="J251" i="1"/>
  <c r="E251" i="1"/>
  <c r="E253" i="1" s="1"/>
  <c r="M250" i="1"/>
  <c r="L250" i="1"/>
  <c r="K250" i="1"/>
  <c r="H250" i="1"/>
  <c r="F250" i="1"/>
  <c r="D250" i="1"/>
  <c r="C250" i="1"/>
  <c r="B250" i="1"/>
  <c r="A250" i="1"/>
  <c r="M249" i="1"/>
  <c r="I249" i="1"/>
  <c r="H249" i="1"/>
  <c r="F249" i="1"/>
  <c r="E249" i="1"/>
  <c r="D249" i="1"/>
  <c r="C249" i="1"/>
  <c r="B249" i="1"/>
  <c r="A249" i="1"/>
  <c r="J248" i="1"/>
  <c r="E248" i="1"/>
  <c r="E250" i="1" s="1"/>
  <c r="M247" i="1"/>
  <c r="L247" i="1"/>
  <c r="K247" i="1"/>
  <c r="H247" i="1"/>
  <c r="F247" i="1"/>
  <c r="D247" i="1"/>
  <c r="C247" i="1"/>
  <c r="B247" i="1"/>
  <c r="A247" i="1"/>
  <c r="M246" i="1"/>
  <c r="I246" i="1"/>
  <c r="H246" i="1"/>
  <c r="F246" i="1"/>
  <c r="E246" i="1"/>
  <c r="D246" i="1"/>
  <c r="C246" i="1"/>
  <c r="B246" i="1"/>
  <c r="A246" i="1"/>
  <c r="J245" i="1"/>
  <c r="E245" i="1"/>
  <c r="E247" i="1" s="1"/>
  <c r="M244" i="1"/>
  <c r="L244" i="1"/>
  <c r="K244" i="1"/>
  <c r="H244" i="1"/>
  <c r="F244" i="1"/>
  <c r="D244" i="1"/>
  <c r="C244" i="1"/>
  <c r="B244" i="1"/>
  <c r="A244" i="1"/>
  <c r="M243" i="1"/>
  <c r="I243" i="1"/>
  <c r="H243" i="1"/>
  <c r="F243" i="1"/>
  <c r="E243" i="1"/>
  <c r="D243" i="1"/>
  <c r="C243" i="1"/>
  <c r="B243" i="1"/>
  <c r="A243" i="1"/>
  <c r="J242" i="1"/>
  <c r="E242" i="1"/>
  <c r="E244" i="1" s="1"/>
  <c r="M241" i="1"/>
  <c r="L241" i="1"/>
  <c r="K241" i="1"/>
  <c r="H241" i="1"/>
  <c r="F241" i="1"/>
  <c r="D241" i="1"/>
  <c r="C241" i="1"/>
  <c r="B241" i="1"/>
  <c r="A241" i="1"/>
  <c r="M240" i="1"/>
  <c r="I240" i="1"/>
  <c r="H240" i="1"/>
  <c r="F240" i="1"/>
  <c r="E240" i="1"/>
  <c r="D240" i="1"/>
  <c r="C240" i="1"/>
  <c r="B240" i="1"/>
  <c r="A240" i="1"/>
  <c r="J239" i="1"/>
  <c r="E239" i="1"/>
  <c r="E241" i="1" s="1"/>
  <c r="M238" i="1"/>
  <c r="L238" i="1"/>
  <c r="K238" i="1"/>
  <c r="H238" i="1"/>
  <c r="F238" i="1"/>
  <c r="D238" i="1"/>
  <c r="C238" i="1"/>
  <c r="B238" i="1"/>
  <c r="A238" i="1"/>
  <c r="M237" i="1"/>
  <c r="I237" i="1"/>
  <c r="H237" i="1"/>
  <c r="F237" i="1"/>
  <c r="E237" i="1"/>
  <c r="D237" i="1"/>
  <c r="C237" i="1"/>
  <c r="B237" i="1"/>
  <c r="A237" i="1"/>
  <c r="J236" i="1"/>
  <c r="E236" i="1"/>
  <c r="E238" i="1" s="1"/>
  <c r="M235" i="1"/>
  <c r="L235" i="1"/>
  <c r="K235" i="1"/>
  <c r="H235" i="1"/>
  <c r="F235" i="1"/>
  <c r="D235" i="1"/>
  <c r="C235" i="1"/>
  <c r="B235" i="1"/>
  <c r="A235" i="1"/>
  <c r="M234" i="1"/>
  <c r="I234" i="1"/>
  <c r="H234" i="1"/>
  <c r="F234" i="1"/>
  <c r="E234" i="1"/>
  <c r="D234" i="1"/>
  <c r="C234" i="1"/>
  <c r="B234" i="1"/>
  <c r="A234" i="1"/>
  <c r="J233" i="1"/>
  <c r="E233" i="1"/>
  <c r="E235" i="1" s="1"/>
  <c r="M232" i="1"/>
  <c r="L232" i="1"/>
  <c r="K232" i="1"/>
  <c r="H232" i="1"/>
  <c r="F232" i="1"/>
  <c r="D232" i="1"/>
  <c r="C232" i="1"/>
  <c r="B232" i="1"/>
  <c r="A232" i="1"/>
  <c r="M231" i="1"/>
  <c r="I231" i="1"/>
  <c r="H231" i="1"/>
  <c r="F231" i="1"/>
  <c r="E231" i="1"/>
  <c r="D231" i="1"/>
  <c r="C231" i="1"/>
  <c r="B231" i="1"/>
  <c r="A231" i="1"/>
  <c r="J230" i="1"/>
  <c r="E230" i="1"/>
  <c r="E232" i="1" s="1"/>
  <c r="M229" i="1"/>
  <c r="L229" i="1"/>
  <c r="K229" i="1"/>
  <c r="H229" i="1"/>
  <c r="F229" i="1"/>
  <c r="D229" i="1"/>
  <c r="C229" i="1"/>
  <c r="B229" i="1"/>
  <c r="A229" i="1"/>
  <c r="M228" i="1"/>
  <c r="I228" i="1"/>
  <c r="H228" i="1"/>
  <c r="F228" i="1"/>
  <c r="E228" i="1"/>
  <c r="D228" i="1"/>
  <c r="C228" i="1"/>
  <c r="B228" i="1"/>
  <c r="A228" i="1"/>
  <c r="J227" i="1"/>
  <c r="E227" i="1"/>
  <c r="E229" i="1" s="1"/>
  <c r="M226" i="1"/>
  <c r="L226" i="1"/>
  <c r="K226" i="1"/>
  <c r="H226" i="1"/>
  <c r="F226" i="1"/>
  <c r="D226" i="1"/>
  <c r="C226" i="1"/>
  <c r="B226" i="1"/>
  <c r="A226" i="1"/>
  <c r="M225" i="1"/>
  <c r="I225" i="1"/>
  <c r="H225" i="1"/>
  <c r="F225" i="1"/>
  <c r="E225" i="1"/>
  <c r="D225" i="1"/>
  <c r="C225" i="1"/>
  <c r="B225" i="1"/>
  <c r="A225" i="1"/>
  <c r="J224" i="1"/>
  <c r="E224" i="1"/>
  <c r="E226" i="1" s="1"/>
  <c r="M223" i="1"/>
  <c r="L223" i="1"/>
  <c r="K223" i="1"/>
  <c r="H223" i="1"/>
  <c r="F223" i="1"/>
  <c r="D223" i="1"/>
  <c r="C223" i="1"/>
  <c r="B223" i="1"/>
  <c r="A223" i="1"/>
  <c r="M222" i="1"/>
  <c r="I222" i="1"/>
  <c r="H222" i="1"/>
  <c r="F222" i="1"/>
  <c r="E222" i="1"/>
  <c r="D222" i="1"/>
  <c r="C222" i="1"/>
  <c r="B222" i="1"/>
  <c r="A222" i="1"/>
  <c r="J221" i="1"/>
  <c r="E221" i="1"/>
  <c r="E223" i="1" s="1"/>
  <c r="M220" i="1"/>
  <c r="L220" i="1"/>
  <c r="K220" i="1"/>
  <c r="H220" i="1"/>
  <c r="D220" i="1"/>
  <c r="C220" i="1"/>
  <c r="B220" i="1"/>
  <c r="A220" i="1"/>
  <c r="M219" i="1"/>
  <c r="I219" i="1"/>
  <c r="H219" i="1"/>
  <c r="F219" i="1"/>
  <c r="F220" i="1" s="1"/>
  <c r="E219" i="1"/>
  <c r="D219" i="1"/>
  <c r="C219" i="1"/>
  <c r="B219" i="1"/>
  <c r="A219" i="1"/>
  <c r="J218" i="1"/>
  <c r="E218" i="1"/>
  <c r="E220" i="1" s="1"/>
  <c r="M217" i="1"/>
  <c r="L217" i="1"/>
  <c r="K217" i="1"/>
  <c r="H217" i="1"/>
  <c r="D217" i="1"/>
  <c r="C217" i="1"/>
  <c r="B217" i="1"/>
  <c r="A217" i="1"/>
  <c r="M216" i="1"/>
  <c r="I216" i="1"/>
  <c r="H216" i="1"/>
  <c r="F216" i="1"/>
  <c r="F217" i="1" s="1"/>
  <c r="E216" i="1"/>
  <c r="D216" i="1"/>
  <c r="C216" i="1"/>
  <c r="B216" i="1"/>
  <c r="A216" i="1"/>
  <c r="J215" i="1"/>
  <c r="E215" i="1"/>
  <c r="E217" i="1" s="1"/>
  <c r="M214" i="1"/>
  <c r="L214" i="1"/>
  <c r="K214" i="1"/>
  <c r="H214" i="1"/>
  <c r="D214" i="1"/>
  <c r="C214" i="1"/>
  <c r="B214" i="1"/>
  <c r="A214" i="1"/>
  <c r="M213" i="1"/>
  <c r="I213" i="1"/>
  <c r="H213" i="1"/>
  <c r="F213" i="1"/>
  <c r="F214" i="1" s="1"/>
  <c r="E213" i="1"/>
  <c r="D213" i="1"/>
  <c r="C213" i="1"/>
  <c r="B213" i="1"/>
  <c r="A213" i="1"/>
  <c r="J212" i="1"/>
  <c r="E212" i="1"/>
  <c r="E214" i="1" s="1"/>
  <c r="M211" i="1"/>
  <c r="L211" i="1"/>
  <c r="K211" i="1"/>
  <c r="H211" i="1"/>
  <c r="D211" i="1"/>
  <c r="C211" i="1"/>
  <c r="B211" i="1"/>
  <c r="A211" i="1"/>
  <c r="M210" i="1"/>
  <c r="I210" i="1"/>
  <c r="H210" i="1"/>
  <c r="F210" i="1"/>
  <c r="F211" i="1" s="1"/>
  <c r="E210" i="1"/>
  <c r="D210" i="1"/>
  <c r="C210" i="1"/>
  <c r="B210" i="1"/>
  <c r="A210" i="1"/>
  <c r="J209" i="1"/>
  <c r="E209" i="1"/>
  <c r="E211" i="1" s="1"/>
  <c r="M208" i="1"/>
  <c r="L208" i="1"/>
  <c r="K208" i="1"/>
  <c r="H208" i="1"/>
  <c r="D208" i="1"/>
  <c r="C208" i="1"/>
  <c r="B208" i="1"/>
  <c r="A208" i="1"/>
  <c r="M207" i="1"/>
  <c r="I207" i="1"/>
  <c r="H207" i="1"/>
  <c r="F207" i="1"/>
  <c r="F208" i="1" s="1"/>
  <c r="E207" i="1"/>
  <c r="D207" i="1"/>
  <c r="C207" i="1"/>
  <c r="B207" i="1"/>
  <c r="A207" i="1"/>
  <c r="J206" i="1"/>
  <c r="E206" i="1"/>
  <c r="E208" i="1" s="1"/>
  <c r="M205" i="1"/>
  <c r="L205" i="1"/>
  <c r="K205" i="1"/>
  <c r="H205" i="1"/>
  <c r="D205" i="1"/>
  <c r="C205" i="1"/>
  <c r="B205" i="1"/>
  <c r="A205" i="1"/>
  <c r="M204" i="1"/>
  <c r="I204" i="1"/>
  <c r="H204" i="1"/>
  <c r="F204" i="1"/>
  <c r="F205" i="1" s="1"/>
  <c r="E204" i="1"/>
  <c r="D204" i="1"/>
  <c r="C204" i="1"/>
  <c r="B204" i="1"/>
  <c r="A204" i="1"/>
  <c r="J203" i="1"/>
  <c r="E203" i="1"/>
  <c r="E205" i="1" s="1"/>
  <c r="M202" i="1"/>
  <c r="L202" i="1"/>
  <c r="K202" i="1"/>
  <c r="H202" i="1"/>
  <c r="D202" i="1"/>
  <c r="C202" i="1"/>
  <c r="A202" i="1"/>
  <c r="M201" i="1"/>
  <c r="I201" i="1"/>
  <c r="H201" i="1"/>
  <c r="F201" i="1"/>
  <c r="F202" i="1" s="1"/>
  <c r="E201" i="1"/>
  <c r="D201" i="1"/>
  <c r="C201" i="1"/>
  <c r="B201" i="1"/>
  <c r="B202" i="1" s="1"/>
  <c r="A201" i="1"/>
  <c r="J200" i="1"/>
  <c r="E200" i="1"/>
  <c r="E202" i="1" s="1"/>
  <c r="M199" i="1"/>
  <c r="L199" i="1"/>
  <c r="K199" i="1"/>
  <c r="I199" i="1"/>
  <c r="J199" i="1" s="1"/>
  <c r="H199" i="1"/>
  <c r="D199" i="1"/>
  <c r="C199" i="1"/>
  <c r="B199" i="1"/>
  <c r="A199" i="1"/>
  <c r="M198" i="1"/>
  <c r="I198" i="1"/>
  <c r="J198" i="1" s="1"/>
  <c r="H198" i="1"/>
  <c r="F198" i="1"/>
  <c r="F199" i="1" s="1"/>
  <c r="E198" i="1"/>
  <c r="D198" i="1"/>
  <c r="C198" i="1"/>
  <c r="B198" i="1"/>
  <c r="A198" i="1"/>
  <c r="J197" i="1"/>
  <c r="E197" i="1"/>
  <c r="E199" i="1" s="1"/>
  <c r="M196" i="1"/>
  <c r="L196" i="1"/>
  <c r="K196" i="1"/>
  <c r="H196" i="1"/>
  <c r="D196" i="1"/>
  <c r="C196" i="1"/>
  <c r="A196" i="1"/>
  <c r="M195" i="1"/>
  <c r="I195" i="1"/>
  <c r="J195" i="1" s="1"/>
  <c r="H195" i="1"/>
  <c r="F195" i="1"/>
  <c r="F196" i="1" s="1"/>
  <c r="E195" i="1"/>
  <c r="D195" i="1"/>
  <c r="C195" i="1"/>
  <c r="B195" i="1"/>
  <c r="B196" i="1" s="1"/>
  <c r="A195" i="1"/>
  <c r="J194" i="1"/>
  <c r="E194" i="1"/>
  <c r="E196" i="1" s="1"/>
  <c r="M193" i="1"/>
  <c r="L193" i="1"/>
  <c r="K193" i="1"/>
  <c r="H193" i="1"/>
  <c r="D193" i="1"/>
  <c r="C193" i="1"/>
  <c r="B193" i="1"/>
  <c r="M192" i="1"/>
  <c r="I192" i="1"/>
  <c r="J192" i="1" s="1"/>
  <c r="H192" i="1"/>
  <c r="F192" i="1"/>
  <c r="F193" i="1" s="1"/>
  <c r="D192" i="1"/>
  <c r="B192" i="1"/>
  <c r="A192" i="1"/>
  <c r="A193" i="1" s="1"/>
  <c r="J191" i="1"/>
  <c r="E191" i="1"/>
  <c r="E193" i="1" s="1"/>
  <c r="M190" i="1"/>
  <c r="L190" i="1"/>
  <c r="K190" i="1"/>
  <c r="J190" i="1"/>
  <c r="I190" i="1"/>
  <c r="H190" i="1"/>
  <c r="D190" i="1"/>
  <c r="C190" i="1"/>
  <c r="B190" i="1"/>
  <c r="A190" i="1"/>
  <c r="M189" i="1"/>
  <c r="J189" i="1"/>
  <c r="I189" i="1"/>
  <c r="H189" i="1"/>
  <c r="F189" i="1"/>
  <c r="F190" i="1" s="1"/>
  <c r="D189" i="1"/>
  <c r="C189" i="1"/>
  <c r="B189" i="1"/>
  <c r="A189" i="1"/>
  <c r="J188" i="1"/>
  <c r="E188" i="1"/>
  <c r="E189" i="1" s="1"/>
  <c r="M187" i="1"/>
  <c r="L187" i="1"/>
  <c r="K187" i="1"/>
  <c r="J187" i="1"/>
  <c r="I187" i="1"/>
  <c r="H187" i="1"/>
  <c r="D187" i="1"/>
  <c r="C187" i="1"/>
  <c r="B187" i="1"/>
  <c r="M186" i="1"/>
  <c r="J186" i="1"/>
  <c r="I186" i="1"/>
  <c r="H186" i="1"/>
  <c r="F186" i="1"/>
  <c r="F187" i="1" s="1"/>
  <c r="E186" i="1"/>
  <c r="D186" i="1"/>
  <c r="C186" i="1"/>
  <c r="B186" i="1"/>
  <c r="A186" i="1"/>
  <c r="A187" i="1" s="1"/>
  <c r="J185" i="1"/>
  <c r="E185" i="1"/>
  <c r="E187" i="1" s="1"/>
  <c r="M184" i="1"/>
  <c r="L184" i="1"/>
  <c r="K184" i="1"/>
  <c r="J184" i="1"/>
  <c r="I184" i="1"/>
  <c r="H184" i="1"/>
  <c r="D184" i="1"/>
  <c r="C184" i="1"/>
  <c r="B184" i="1"/>
  <c r="M183" i="1"/>
  <c r="J183" i="1"/>
  <c r="I183" i="1"/>
  <c r="H183" i="1"/>
  <c r="F183" i="1"/>
  <c r="F184" i="1" s="1"/>
  <c r="E183" i="1"/>
  <c r="D183" i="1"/>
  <c r="C183" i="1"/>
  <c r="B183" i="1"/>
  <c r="A183" i="1"/>
  <c r="A184" i="1" s="1"/>
  <c r="J182" i="1"/>
  <c r="E182" i="1"/>
  <c r="E184" i="1" s="1"/>
  <c r="M181" i="1"/>
  <c r="L181" i="1"/>
  <c r="K181" i="1"/>
  <c r="J181" i="1"/>
  <c r="I181" i="1"/>
  <c r="H181" i="1"/>
  <c r="D181" i="1"/>
  <c r="C181" i="1"/>
  <c r="B181" i="1"/>
  <c r="A181" i="1"/>
  <c r="M180" i="1"/>
  <c r="J180" i="1"/>
  <c r="I180" i="1"/>
  <c r="H180" i="1"/>
  <c r="F180" i="1"/>
  <c r="F181" i="1" s="1"/>
  <c r="D180" i="1"/>
  <c r="C180" i="1"/>
  <c r="B180" i="1"/>
  <c r="A180" i="1"/>
  <c r="J179" i="1"/>
  <c r="E179" i="1"/>
  <c r="E181" i="1" s="1"/>
  <c r="M178" i="1"/>
  <c r="L178" i="1"/>
  <c r="K178" i="1"/>
  <c r="J178" i="1"/>
  <c r="I178" i="1"/>
  <c r="H178" i="1"/>
  <c r="D178" i="1"/>
  <c r="C178" i="1"/>
  <c r="B178" i="1"/>
  <c r="A178" i="1"/>
  <c r="M177" i="1"/>
  <c r="J177" i="1"/>
  <c r="I177" i="1"/>
  <c r="H177" i="1"/>
  <c r="F177" i="1"/>
  <c r="F178" i="1" s="1"/>
  <c r="D177" i="1"/>
  <c r="C177" i="1"/>
  <c r="B177" i="1"/>
  <c r="A177" i="1"/>
  <c r="J176" i="1"/>
  <c r="E176" i="1"/>
  <c r="E178" i="1" s="1"/>
  <c r="M175" i="1"/>
  <c r="L175" i="1"/>
  <c r="K175" i="1"/>
  <c r="J175" i="1"/>
  <c r="I175" i="1"/>
  <c r="H175" i="1"/>
  <c r="D175" i="1"/>
  <c r="C175" i="1"/>
  <c r="B175" i="1"/>
  <c r="M174" i="1"/>
  <c r="J174" i="1"/>
  <c r="I174" i="1"/>
  <c r="H174" i="1"/>
  <c r="F174" i="1"/>
  <c r="F175" i="1" s="1"/>
  <c r="E174" i="1"/>
  <c r="D174" i="1"/>
  <c r="C174" i="1"/>
  <c r="B174" i="1"/>
  <c r="A174" i="1"/>
  <c r="A175" i="1" s="1"/>
  <c r="J173" i="1"/>
  <c r="E173" i="1"/>
  <c r="E175" i="1" s="1"/>
  <c r="M172" i="1"/>
  <c r="L172" i="1"/>
  <c r="K172" i="1"/>
  <c r="J172" i="1"/>
  <c r="I172" i="1"/>
  <c r="H172" i="1"/>
  <c r="D172" i="1"/>
  <c r="C172" i="1"/>
  <c r="B172" i="1"/>
  <c r="M171" i="1"/>
  <c r="J171" i="1"/>
  <c r="I171" i="1"/>
  <c r="H171" i="1"/>
  <c r="F171" i="1"/>
  <c r="F172" i="1" s="1"/>
  <c r="E171" i="1"/>
  <c r="D171" i="1"/>
  <c r="C171" i="1"/>
  <c r="B171" i="1"/>
  <c r="A171" i="1"/>
  <c r="A172" i="1" s="1"/>
  <c r="J170" i="1"/>
  <c r="E170" i="1"/>
  <c r="E172" i="1" s="1"/>
  <c r="M169" i="1"/>
  <c r="L169" i="1"/>
  <c r="K169" i="1"/>
  <c r="J169" i="1"/>
  <c r="I169" i="1"/>
  <c r="H169" i="1"/>
  <c r="D169" i="1"/>
  <c r="C169" i="1"/>
  <c r="B169" i="1"/>
  <c r="A169" i="1"/>
  <c r="M168" i="1"/>
  <c r="J168" i="1"/>
  <c r="I168" i="1"/>
  <c r="H168" i="1"/>
  <c r="F168" i="1"/>
  <c r="F169" i="1" s="1"/>
  <c r="D168" i="1"/>
  <c r="C168" i="1"/>
  <c r="B168" i="1"/>
  <c r="A168" i="1"/>
  <c r="J167" i="1"/>
  <c r="E167" i="1"/>
  <c r="E168" i="1" s="1"/>
  <c r="M166" i="1"/>
  <c r="L166" i="1"/>
  <c r="K166" i="1"/>
  <c r="J166" i="1"/>
  <c r="I166" i="1"/>
  <c r="H166" i="1"/>
  <c r="D166" i="1"/>
  <c r="C166" i="1"/>
  <c r="A166" i="1"/>
  <c r="M165" i="1"/>
  <c r="J165" i="1"/>
  <c r="I165" i="1"/>
  <c r="H165" i="1"/>
  <c r="F165" i="1"/>
  <c r="F166" i="1" s="1"/>
  <c r="D165" i="1"/>
  <c r="C165" i="1"/>
  <c r="B165" i="1"/>
  <c r="B166" i="1" s="1"/>
  <c r="A165" i="1"/>
  <c r="J164" i="1"/>
  <c r="E164" i="1"/>
  <c r="E165" i="1" s="1"/>
  <c r="M163" i="1"/>
  <c r="L163" i="1"/>
  <c r="K163" i="1"/>
  <c r="I163" i="1"/>
  <c r="J163" i="1" s="1"/>
  <c r="H163" i="1"/>
  <c r="D163" i="1"/>
  <c r="C163" i="1"/>
  <c r="M162" i="1"/>
  <c r="J162" i="1"/>
  <c r="I162" i="1"/>
  <c r="H162" i="1"/>
  <c r="F162" i="1"/>
  <c r="F163" i="1" s="1"/>
  <c r="E162" i="1"/>
  <c r="D162" i="1"/>
  <c r="C162" i="1"/>
  <c r="B162" i="1"/>
  <c r="B163" i="1" s="1"/>
  <c r="A162" i="1"/>
  <c r="A163" i="1" s="1"/>
  <c r="J161" i="1"/>
  <c r="E161" i="1"/>
  <c r="E163" i="1" s="1"/>
  <c r="M160" i="1"/>
  <c r="L160" i="1"/>
  <c r="K160" i="1"/>
  <c r="J160" i="1"/>
  <c r="I160" i="1"/>
  <c r="H160" i="1"/>
  <c r="D160" i="1"/>
  <c r="C160" i="1"/>
  <c r="B160" i="1"/>
  <c r="M159" i="1"/>
  <c r="J159" i="1"/>
  <c r="I159" i="1"/>
  <c r="H159" i="1"/>
  <c r="F159" i="1"/>
  <c r="F160" i="1" s="1"/>
  <c r="E159" i="1"/>
  <c r="D159" i="1"/>
  <c r="C159" i="1"/>
  <c r="B159" i="1"/>
  <c r="A159" i="1"/>
  <c r="A160" i="1" s="1"/>
  <c r="J158" i="1"/>
  <c r="E158" i="1"/>
  <c r="E160" i="1" s="1"/>
  <c r="M157" i="1"/>
  <c r="L157" i="1"/>
  <c r="K157" i="1"/>
  <c r="I157" i="1"/>
  <c r="J157" i="1" s="1"/>
  <c r="H157" i="1"/>
  <c r="D157" i="1"/>
  <c r="C157" i="1"/>
  <c r="B157" i="1"/>
  <c r="A157" i="1"/>
  <c r="M156" i="1"/>
  <c r="J156" i="1"/>
  <c r="I156" i="1"/>
  <c r="H156" i="1"/>
  <c r="F156" i="1"/>
  <c r="F157" i="1" s="1"/>
  <c r="D156" i="1"/>
  <c r="C156" i="1"/>
  <c r="B156" i="1"/>
  <c r="A156" i="1"/>
  <c r="J155" i="1"/>
  <c r="E155" i="1"/>
  <c r="E157" i="1" s="1"/>
  <c r="M154" i="1"/>
  <c r="L154" i="1"/>
  <c r="K154" i="1"/>
  <c r="J154" i="1"/>
  <c r="I154" i="1"/>
  <c r="H154" i="1"/>
  <c r="D154" i="1"/>
  <c r="C154" i="1"/>
  <c r="A154" i="1"/>
  <c r="M153" i="1"/>
  <c r="J153" i="1"/>
  <c r="I153" i="1"/>
  <c r="H153" i="1"/>
  <c r="F153" i="1"/>
  <c r="F154" i="1" s="1"/>
  <c r="D153" i="1"/>
  <c r="C153" i="1"/>
  <c r="B153" i="1"/>
  <c r="B154" i="1" s="1"/>
  <c r="A153" i="1"/>
  <c r="J152" i="1"/>
  <c r="E152" i="1"/>
  <c r="E154" i="1" s="1"/>
  <c r="M151" i="1"/>
  <c r="L151" i="1"/>
  <c r="K151" i="1"/>
  <c r="I151" i="1"/>
  <c r="J151" i="1" s="1"/>
  <c r="H151" i="1"/>
  <c r="D151" i="1"/>
  <c r="C151" i="1"/>
  <c r="M150" i="1"/>
  <c r="J150" i="1"/>
  <c r="I150" i="1"/>
  <c r="H150" i="1"/>
  <c r="F150" i="1"/>
  <c r="F151" i="1" s="1"/>
  <c r="E150" i="1"/>
  <c r="D150" i="1"/>
  <c r="C150" i="1"/>
  <c r="B150" i="1"/>
  <c r="B151" i="1" s="1"/>
  <c r="A150" i="1"/>
  <c r="A151" i="1" s="1"/>
  <c r="J149" i="1"/>
  <c r="E149" i="1"/>
  <c r="E151" i="1" s="1"/>
  <c r="M148" i="1"/>
  <c r="L148" i="1"/>
  <c r="K148" i="1"/>
  <c r="I148" i="1"/>
  <c r="J148" i="1" s="1"/>
  <c r="H148" i="1"/>
  <c r="D148" i="1"/>
  <c r="C148" i="1"/>
  <c r="B148" i="1"/>
  <c r="M147" i="1"/>
  <c r="J147" i="1"/>
  <c r="I147" i="1"/>
  <c r="H147" i="1"/>
  <c r="F147" i="1"/>
  <c r="F148" i="1" s="1"/>
  <c r="E147" i="1"/>
  <c r="D147" i="1"/>
  <c r="C147" i="1"/>
  <c r="B147" i="1"/>
  <c r="A147" i="1"/>
  <c r="A148" i="1" s="1"/>
  <c r="J146" i="1"/>
  <c r="E146" i="1"/>
  <c r="E148" i="1" s="1"/>
  <c r="M145" i="1"/>
  <c r="L145" i="1"/>
  <c r="K145" i="1"/>
  <c r="I145" i="1"/>
  <c r="J145" i="1" s="1"/>
  <c r="H145" i="1"/>
  <c r="D145" i="1"/>
  <c r="C145" i="1"/>
  <c r="B145" i="1"/>
  <c r="A145" i="1"/>
  <c r="M144" i="1"/>
  <c r="J144" i="1"/>
  <c r="I144" i="1"/>
  <c r="H144" i="1"/>
  <c r="F144" i="1"/>
  <c r="F145" i="1" s="1"/>
  <c r="D144" i="1"/>
  <c r="C144" i="1"/>
  <c r="B144" i="1"/>
  <c r="A144" i="1"/>
  <c r="J143" i="1"/>
  <c r="E143" i="1"/>
  <c r="E144" i="1" s="1"/>
  <c r="M142" i="1"/>
  <c r="L142" i="1"/>
  <c r="K142" i="1"/>
  <c r="H142" i="1"/>
  <c r="D142" i="1"/>
  <c r="C142" i="1"/>
  <c r="A142" i="1"/>
  <c r="M141" i="1"/>
  <c r="I141" i="1"/>
  <c r="I142" i="1" s="1"/>
  <c r="J142" i="1" s="1"/>
  <c r="H141" i="1"/>
  <c r="F141" i="1"/>
  <c r="F142" i="1" s="1"/>
  <c r="D141" i="1"/>
  <c r="C141" i="1"/>
  <c r="B141" i="1"/>
  <c r="B142" i="1" s="1"/>
  <c r="A141" i="1"/>
  <c r="J140" i="1"/>
  <c r="E140" i="1"/>
  <c r="E141" i="1" s="1"/>
  <c r="M139" i="1"/>
  <c r="L139" i="1"/>
  <c r="K139" i="1"/>
  <c r="I139" i="1"/>
  <c r="J139" i="1" s="1"/>
  <c r="H139" i="1"/>
  <c r="D139" i="1"/>
  <c r="C139" i="1"/>
  <c r="A139" i="1"/>
  <c r="M138" i="1"/>
  <c r="I138" i="1"/>
  <c r="J138" i="1" s="1"/>
  <c r="H138" i="1"/>
  <c r="F138" i="1"/>
  <c r="F139" i="1" s="1"/>
  <c r="D138" i="1"/>
  <c r="C138" i="1"/>
  <c r="B138" i="1"/>
  <c r="B139" i="1" s="1"/>
  <c r="A138" i="1"/>
  <c r="J137" i="1"/>
  <c r="E137" i="1"/>
  <c r="E138" i="1" s="1"/>
  <c r="M136" i="1"/>
  <c r="L136" i="1"/>
  <c r="K136" i="1"/>
  <c r="I136" i="1"/>
  <c r="J136" i="1" s="1"/>
  <c r="H136" i="1"/>
  <c r="D136" i="1"/>
  <c r="C136" i="1"/>
  <c r="A136" i="1"/>
  <c r="M135" i="1"/>
  <c r="I135" i="1"/>
  <c r="J135" i="1" s="1"/>
  <c r="H135" i="1"/>
  <c r="F135" i="1"/>
  <c r="F136" i="1" s="1"/>
  <c r="D135" i="1"/>
  <c r="C135" i="1"/>
  <c r="B135" i="1"/>
  <c r="B136" i="1" s="1"/>
  <c r="A135" i="1"/>
  <c r="J134" i="1"/>
  <c r="E134" i="1"/>
  <c r="E135" i="1" s="1"/>
  <c r="M133" i="1"/>
  <c r="L133" i="1"/>
  <c r="K133" i="1"/>
  <c r="I133" i="1"/>
  <c r="J133" i="1" s="1"/>
  <c r="H133" i="1"/>
  <c r="D133" i="1"/>
  <c r="C133" i="1"/>
  <c r="A133" i="1"/>
  <c r="M132" i="1"/>
  <c r="I132" i="1"/>
  <c r="J132" i="1" s="1"/>
  <c r="H132" i="1"/>
  <c r="F132" i="1"/>
  <c r="F133" i="1" s="1"/>
  <c r="D132" i="1"/>
  <c r="C132" i="1"/>
  <c r="B132" i="1"/>
  <c r="B133" i="1" s="1"/>
  <c r="A132" i="1"/>
  <c r="J131" i="1"/>
  <c r="E131" i="1"/>
  <c r="E132" i="1" s="1"/>
  <c r="M130" i="1"/>
  <c r="L130" i="1"/>
  <c r="K130" i="1"/>
  <c r="I130" i="1"/>
  <c r="J130" i="1" s="1"/>
  <c r="H130" i="1"/>
  <c r="D130" i="1"/>
  <c r="C130" i="1"/>
  <c r="A130" i="1"/>
  <c r="M129" i="1"/>
  <c r="I129" i="1"/>
  <c r="J129" i="1" s="1"/>
  <c r="H129" i="1"/>
  <c r="F129" i="1"/>
  <c r="F130" i="1" s="1"/>
  <c r="D129" i="1"/>
  <c r="C129" i="1"/>
  <c r="B129" i="1"/>
  <c r="B130" i="1" s="1"/>
  <c r="A129" i="1"/>
  <c r="J128" i="1"/>
  <c r="E128" i="1"/>
  <c r="E129" i="1" s="1"/>
  <c r="M127" i="1"/>
  <c r="L127" i="1"/>
  <c r="K127" i="1"/>
  <c r="I127" i="1"/>
  <c r="J127" i="1" s="1"/>
  <c r="H127" i="1"/>
  <c r="D127" i="1"/>
  <c r="C127" i="1"/>
  <c r="A127" i="1"/>
  <c r="M126" i="1"/>
  <c r="I126" i="1"/>
  <c r="J126" i="1" s="1"/>
  <c r="H126" i="1"/>
  <c r="F126" i="1"/>
  <c r="F127" i="1" s="1"/>
  <c r="D126" i="1"/>
  <c r="C126" i="1"/>
  <c r="B126" i="1"/>
  <c r="B127" i="1" s="1"/>
  <c r="A126" i="1"/>
  <c r="J125" i="1"/>
  <c r="E125" i="1"/>
  <c r="E126" i="1" s="1"/>
  <c r="M124" i="1"/>
  <c r="L124" i="1"/>
  <c r="K124" i="1"/>
  <c r="I124" i="1"/>
  <c r="J124" i="1" s="1"/>
  <c r="H124" i="1"/>
  <c r="D124" i="1"/>
  <c r="C124" i="1"/>
  <c r="A124" i="1"/>
  <c r="M123" i="1"/>
  <c r="I123" i="1"/>
  <c r="J123" i="1" s="1"/>
  <c r="H123" i="1"/>
  <c r="F123" i="1"/>
  <c r="F124" i="1" s="1"/>
  <c r="D123" i="1"/>
  <c r="C123" i="1"/>
  <c r="B123" i="1"/>
  <c r="B124" i="1" s="1"/>
  <c r="A123" i="1"/>
  <c r="J122" i="1"/>
  <c r="E122" i="1"/>
  <c r="E123" i="1" s="1"/>
  <c r="M121" i="1"/>
  <c r="L121" i="1"/>
  <c r="K121" i="1"/>
  <c r="I121" i="1"/>
  <c r="J121" i="1" s="1"/>
  <c r="H121" i="1"/>
  <c r="D121" i="1"/>
  <c r="C121" i="1"/>
  <c r="A121" i="1"/>
  <c r="M120" i="1"/>
  <c r="I120" i="1"/>
  <c r="J120" i="1" s="1"/>
  <c r="H120" i="1"/>
  <c r="F120" i="1"/>
  <c r="F121" i="1" s="1"/>
  <c r="D120" i="1"/>
  <c r="C120" i="1"/>
  <c r="B120" i="1"/>
  <c r="B121" i="1" s="1"/>
  <c r="A120" i="1"/>
  <c r="J119" i="1"/>
  <c r="E119" i="1"/>
  <c r="E120" i="1" s="1"/>
  <c r="M118" i="1"/>
  <c r="L118" i="1"/>
  <c r="K118" i="1"/>
  <c r="I118" i="1"/>
  <c r="J118" i="1" s="1"/>
  <c r="H118" i="1"/>
  <c r="D118" i="1"/>
  <c r="C118" i="1"/>
  <c r="A118" i="1"/>
  <c r="M117" i="1"/>
  <c r="I117" i="1"/>
  <c r="J117" i="1" s="1"/>
  <c r="H117" i="1"/>
  <c r="F117" i="1"/>
  <c r="F118" i="1" s="1"/>
  <c r="D117" i="1"/>
  <c r="C117" i="1"/>
  <c r="B117" i="1"/>
  <c r="B118" i="1" s="1"/>
  <c r="A117" i="1"/>
  <c r="J116" i="1"/>
  <c r="E116" i="1"/>
  <c r="E117" i="1" s="1"/>
  <c r="M115" i="1"/>
  <c r="L115" i="1"/>
  <c r="K115" i="1"/>
  <c r="I115" i="1"/>
  <c r="J115" i="1" s="1"/>
  <c r="H115" i="1"/>
  <c r="D115" i="1"/>
  <c r="C115" i="1"/>
  <c r="A115" i="1"/>
  <c r="M114" i="1"/>
  <c r="I114" i="1"/>
  <c r="J114" i="1" s="1"/>
  <c r="H114" i="1"/>
  <c r="F114" i="1"/>
  <c r="F115" i="1" s="1"/>
  <c r="D114" i="1"/>
  <c r="C114" i="1"/>
  <c r="B114" i="1"/>
  <c r="B115" i="1" s="1"/>
  <c r="A114" i="1"/>
  <c r="J113" i="1"/>
  <c r="E113" i="1"/>
  <c r="E114" i="1" s="1"/>
  <c r="M112" i="1"/>
  <c r="L112" i="1"/>
  <c r="K112" i="1"/>
  <c r="I112" i="1"/>
  <c r="J112" i="1" s="1"/>
  <c r="H112" i="1"/>
  <c r="D112" i="1"/>
  <c r="C112" i="1"/>
  <c r="A112" i="1"/>
  <c r="M111" i="1"/>
  <c r="I111" i="1"/>
  <c r="J111" i="1" s="1"/>
  <c r="H111" i="1"/>
  <c r="F111" i="1"/>
  <c r="F112" i="1" s="1"/>
  <c r="D111" i="1"/>
  <c r="C111" i="1"/>
  <c r="B111" i="1"/>
  <c r="B112" i="1" s="1"/>
  <c r="A111" i="1"/>
  <c r="J110" i="1"/>
  <c r="E110" i="1"/>
  <c r="E111" i="1" s="1"/>
  <c r="M109" i="1"/>
  <c r="L109" i="1"/>
  <c r="K109" i="1"/>
  <c r="I109" i="1"/>
  <c r="J109" i="1" s="1"/>
  <c r="H109" i="1"/>
  <c r="D109" i="1"/>
  <c r="C109" i="1"/>
  <c r="A109" i="1"/>
  <c r="M108" i="1"/>
  <c r="I108" i="1"/>
  <c r="J108" i="1" s="1"/>
  <c r="H108" i="1"/>
  <c r="F108" i="1"/>
  <c r="F109" i="1" s="1"/>
  <c r="D108" i="1"/>
  <c r="C108" i="1"/>
  <c r="B108" i="1"/>
  <c r="B109" i="1" s="1"/>
  <c r="A108" i="1"/>
  <c r="J107" i="1"/>
  <c r="E107" i="1"/>
  <c r="E108" i="1" s="1"/>
  <c r="M106" i="1"/>
  <c r="L106" i="1"/>
  <c r="K106" i="1"/>
  <c r="I106" i="1"/>
  <c r="J106" i="1" s="1"/>
  <c r="H106" i="1"/>
  <c r="D106" i="1"/>
  <c r="C106" i="1"/>
  <c r="A106" i="1"/>
  <c r="M105" i="1"/>
  <c r="I105" i="1"/>
  <c r="J105" i="1" s="1"/>
  <c r="H105" i="1"/>
  <c r="F105" i="1"/>
  <c r="F106" i="1" s="1"/>
  <c r="D105" i="1"/>
  <c r="C105" i="1"/>
  <c r="B105" i="1"/>
  <c r="B106" i="1" s="1"/>
  <c r="A105" i="1"/>
  <c r="J104" i="1"/>
  <c r="E104" i="1"/>
  <c r="E105" i="1" s="1"/>
  <c r="M103" i="1"/>
  <c r="L103" i="1"/>
  <c r="K103" i="1"/>
  <c r="I103" i="1"/>
  <c r="J103" i="1" s="1"/>
  <c r="H103" i="1"/>
  <c r="D103" i="1"/>
  <c r="C103" i="1"/>
  <c r="A103" i="1"/>
  <c r="M102" i="1"/>
  <c r="I102" i="1"/>
  <c r="J102" i="1" s="1"/>
  <c r="H102" i="1"/>
  <c r="F102" i="1"/>
  <c r="F103" i="1" s="1"/>
  <c r="D102" i="1"/>
  <c r="C102" i="1"/>
  <c r="B102" i="1"/>
  <c r="B103" i="1" s="1"/>
  <c r="A102" i="1"/>
  <c r="J101" i="1"/>
  <c r="E101" i="1"/>
  <c r="E102" i="1" s="1"/>
  <c r="M100" i="1"/>
  <c r="L100" i="1"/>
  <c r="K100" i="1"/>
  <c r="I100" i="1"/>
  <c r="J100" i="1" s="1"/>
  <c r="H100" i="1"/>
  <c r="D100" i="1"/>
  <c r="C100" i="1"/>
  <c r="A100" i="1"/>
  <c r="M99" i="1"/>
  <c r="I99" i="1"/>
  <c r="J99" i="1" s="1"/>
  <c r="H99" i="1"/>
  <c r="F99" i="1"/>
  <c r="F100" i="1" s="1"/>
  <c r="D99" i="1"/>
  <c r="C99" i="1"/>
  <c r="B99" i="1"/>
  <c r="B100" i="1" s="1"/>
  <c r="A99" i="1"/>
  <c r="J98" i="1"/>
  <c r="E98" i="1"/>
  <c r="E99" i="1" s="1"/>
  <c r="M97" i="1"/>
  <c r="L97" i="1"/>
  <c r="K97" i="1"/>
  <c r="I97" i="1"/>
  <c r="J97" i="1" s="1"/>
  <c r="H97" i="1"/>
  <c r="D97" i="1"/>
  <c r="C97" i="1"/>
  <c r="A97" i="1"/>
  <c r="M96" i="1"/>
  <c r="I96" i="1"/>
  <c r="J96" i="1" s="1"/>
  <c r="H96" i="1"/>
  <c r="F96" i="1"/>
  <c r="F97" i="1" s="1"/>
  <c r="D96" i="1"/>
  <c r="C96" i="1"/>
  <c r="B96" i="1"/>
  <c r="B97" i="1" s="1"/>
  <c r="A96" i="1"/>
  <c r="J95" i="1"/>
  <c r="E95" i="1"/>
  <c r="E96" i="1" s="1"/>
  <c r="M94" i="1"/>
  <c r="L94" i="1"/>
  <c r="K94" i="1"/>
  <c r="I94" i="1"/>
  <c r="J94" i="1" s="1"/>
  <c r="H94" i="1"/>
  <c r="D94" i="1"/>
  <c r="C94" i="1"/>
  <c r="A94" i="1"/>
  <c r="M93" i="1"/>
  <c r="I93" i="1"/>
  <c r="J93" i="1" s="1"/>
  <c r="H93" i="1"/>
  <c r="F93" i="1"/>
  <c r="F94" i="1" s="1"/>
  <c r="D93" i="1"/>
  <c r="C93" i="1"/>
  <c r="B93" i="1"/>
  <c r="B94" i="1" s="1"/>
  <c r="A93" i="1"/>
  <c r="J92" i="1"/>
  <c r="E92" i="1"/>
  <c r="E93" i="1" s="1"/>
  <c r="M91" i="1"/>
  <c r="L91" i="1"/>
  <c r="K91" i="1"/>
  <c r="I91" i="1"/>
  <c r="J91" i="1" s="1"/>
  <c r="H91" i="1"/>
  <c r="D91" i="1"/>
  <c r="C91" i="1"/>
  <c r="A91" i="1"/>
  <c r="M90" i="1"/>
  <c r="I90" i="1"/>
  <c r="J90" i="1" s="1"/>
  <c r="H90" i="1"/>
  <c r="F90" i="1"/>
  <c r="F91" i="1" s="1"/>
  <c r="D90" i="1"/>
  <c r="C90" i="1"/>
  <c r="B90" i="1"/>
  <c r="B91" i="1" s="1"/>
  <c r="A90" i="1"/>
  <c r="J89" i="1"/>
  <c r="E89" i="1"/>
  <c r="E90" i="1" s="1"/>
  <c r="M88" i="1"/>
  <c r="L88" i="1"/>
  <c r="K88" i="1"/>
  <c r="I88" i="1"/>
  <c r="J88" i="1" s="1"/>
  <c r="H88" i="1"/>
  <c r="D88" i="1"/>
  <c r="C88" i="1"/>
  <c r="A88" i="1"/>
  <c r="M87" i="1"/>
  <c r="I87" i="1"/>
  <c r="J87" i="1" s="1"/>
  <c r="H87" i="1"/>
  <c r="F87" i="1"/>
  <c r="F88" i="1" s="1"/>
  <c r="D87" i="1"/>
  <c r="C87" i="1"/>
  <c r="B87" i="1"/>
  <c r="B88" i="1" s="1"/>
  <c r="A87" i="1"/>
  <c r="J86" i="1"/>
  <c r="E86" i="1"/>
  <c r="E87" i="1" s="1"/>
  <c r="M85" i="1"/>
  <c r="L85" i="1"/>
  <c r="K85" i="1"/>
  <c r="I85" i="1"/>
  <c r="J85" i="1" s="1"/>
  <c r="H85" i="1"/>
  <c r="F85" i="1"/>
  <c r="D85" i="1"/>
  <c r="C85" i="1"/>
  <c r="A85" i="1"/>
  <c r="M84" i="1"/>
  <c r="I84" i="1"/>
  <c r="J84" i="1" s="1"/>
  <c r="H84" i="1"/>
  <c r="F84" i="1"/>
  <c r="D84" i="1"/>
  <c r="C84" i="1"/>
  <c r="B84" i="1"/>
  <c r="B85" i="1" s="1"/>
  <c r="A84" i="1"/>
  <c r="J83" i="1"/>
  <c r="E83" i="1"/>
  <c r="E84" i="1" s="1"/>
  <c r="M82" i="1"/>
  <c r="L82" i="1"/>
  <c r="K82" i="1"/>
  <c r="I82" i="1"/>
  <c r="J82" i="1" s="1"/>
  <c r="H82" i="1"/>
  <c r="F82" i="1"/>
  <c r="D82" i="1"/>
  <c r="C82" i="1"/>
  <c r="A82" i="1"/>
  <c r="M81" i="1"/>
  <c r="I81" i="1"/>
  <c r="J81" i="1" s="1"/>
  <c r="H81" i="1"/>
  <c r="F81" i="1"/>
  <c r="D81" i="1"/>
  <c r="C81" i="1"/>
  <c r="B81" i="1"/>
  <c r="B82" i="1" s="1"/>
  <c r="A81" i="1"/>
  <c r="J80" i="1"/>
  <c r="E80" i="1"/>
  <c r="E81" i="1" s="1"/>
  <c r="M79" i="1"/>
  <c r="L79" i="1"/>
  <c r="K79" i="1"/>
  <c r="I79" i="1"/>
  <c r="J79" i="1" s="1"/>
  <c r="H79" i="1"/>
  <c r="D79" i="1"/>
  <c r="C79" i="1"/>
  <c r="A79" i="1"/>
  <c r="M78" i="1"/>
  <c r="I78" i="1"/>
  <c r="J78" i="1" s="1"/>
  <c r="H78" i="1"/>
  <c r="F78" i="1"/>
  <c r="F79" i="1" s="1"/>
  <c r="D78" i="1"/>
  <c r="C78" i="1"/>
  <c r="B78" i="1"/>
  <c r="B79" i="1" s="1"/>
  <c r="A78" i="1"/>
  <c r="J77" i="1"/>
  <c r="E77" i="1"/>
  <c r="E78" i="1" s="1"/>
  <c r="M76" i="1"/>
  <c r="L76" i="1"/>
  <c r="K76" i="1"/>
  <c r="I76" i="1"/>
  <c r="J76" i="1" s="1"/>
  <c r="H76" i="1"/>
  <c r="D76" i="1"/>
  <c r="C76" i="1"/>
  <c r="A76" i="1"/>
  <c r="M75" i="1"/>
  <c r="I75" i="1"/>
  <c r="J75" i="1" s="1"/>
  <c r="H75" i="1"/>
  <c r="F75" i="1"/>
  <c r="F76" i="1" s="1"/>
  <c r="D75" i="1"/>
  <c r="C75" i="1"/>
  <c r="B75" i="1"/>
  <c r="B76" i="1" s="1"/>
  <c r="A75" i="1"/>
  <c r="J74" i="1"/>
  <c r="E74" i="1"/>
  <c r="E75" i="1" s="1"/>
  <c r="M73" i="1"/>
  <c r="L73" i="1"/>
  <c r="K73" i="1"/>
  <c r="I73" i="1"/>
  <c r="J73" i="1" s="1"/>
  <c r="H73" i="1"/>
  <c r="D73" i="1"/>
  <c r="C73" i="1"/>
  <c r="A73" i="1"/>
  <c r="M72" i="1"/>
  <c r="I72" i="1"/>
  <c r="J72" i="1" s="1"/>
  <c r="H72" i="1"/>
  <c r="F72" i="1"/>
  <c r="F73" i="1" s="1"/>
  <c r="D72" i="1"/>
  <c r="C72" i="1"/>
  <c r="B72" i="1"/>
  <c r="B73" i="1" s="1"/>
  <c r="A72" i="1"/>
  <c r="J71" i="1"/>
  <c r="E71" i="1"/>
  <c r="E72" i="1" s="1"/>
  <c r="M70" i="1"/>
  <c r="L70" i="1"/>
  <c r="K70" i="1"/>
  <c r="I70" i="1"/>
  <c r="J70" i="1" s="1"/>
  <c r="H70" i="1"/>
  <c r="D70" i="1"/>
  <c r="C70" i="1"/>
  <c r="A70" i="1"/>
  <c r="M69" i="1"/>
  <c r="I69" i="1"/>
  <c r="J69" i="1" s="1"/>
  <c r="H69" i="1"/>
  <c r="F69" i="1"/>
  <c r="F70" i="1" s="1"/>
  <c r="D69" i="1"/>
  <c r="C69" i="1"/>
  <c r="B69" i="1"/>
  <c r="B70" i="1" s="1"/>
  <c r="A69" i="1"/>
  <c r="J68" i="1"/>
  <c r="E68" i="1"/>
  <c r="E69" i="1" s="1"/>
  <c r="M67" i="1"/>
  <c r="L67" i="1"/>
  <c r="K67" i="1"/>
  <c r="I67" i="1"/>
  <c r="J67" i="1" s="1"/>
  <c r="H67" i="1"/>
  <c r="D67" i="1"/>
  <c r="C67" i="1"/>
  <c r="A67" i="1"/>
  <c r="M66" i="1"/>
  <c r="I66" i="1"/>
  <c r="J66" i="1" s="1"/>
  <c r="H66" i="1"/>
  <c r="F66" i="1"/>
  <c r="F67" i="1" s="1"/>
  <c r="D66" i="1"/>
  <c r="C66" i="1"/>
  <c r="B66" i="1"/>
  <c r="B67" i="1" s="1"/>
  <c r="A66" i="1"/>
  <c r="J65" i="1"/>
  <c r="E65" i="1"/>
  <c r="E66" i="1" s="1"/>
  <c r="M64" i="1"/>
  <c r="L64" i="1"/>
  <c r="K64" i="1"/>
  <c r="I64" i="1"/>
  <c r="J64" i="1" s="1"/>
  <c r="H64" i="1"/>
  <c r="D64" i="1"/>
  <c r="C64" i="1"/>
  <c r="A64" i="1"/>
  <c r="M63" i="1"/>
  <c r="I63" i="1"/>
  <c r="J63" i="1" s="1"/>
  <c r="H63" i="1"/>
  <c r="F63" i="1"/>
  <c r="F64" i="1" s="1"/>
  <c r="D63" i="1"/>
  <c r="C63" i="1"/>
  <c r="B63" i="1"/>
  <c r="B64" i="1" s="1"/>
  <c r="A63" i="1"/>
  <c r="J62" i="1"/>
  <c r="E62" i="1"/>
  <c r="E63" i="1" s="1"/>
  <c r="M61" i="1"/>
  <c r="L61" i="1"/>
  <c r="K61" i="1"/>
  <c r="I61" i="1"/>
  <c r="J61" i="1" s="1"/>
  <c r="H61" i="1"/>
  <c r="D61" i="1"/>
  <c r="C61" i="1"/>
  <c r="A61" i="1"/>
  <c r="M60" i="1"/>
  <c r="I60" i="1"/>
  <c r="J60" i="1" s="1"/>
  <c r="H60" i="1"/>
  <c r="F60" i="1"/>
  <c r="F61" i="1" s="1"/>
  <c r="D60" i="1"/>
  <c r="C60" i="1"/>
  <c r="B60" i="1"/>
  <c r="B61" i="1" s="1"/>
  <c r="A60" i="1"/>
  <c r="J59" i="1"/>
  <c r="E59" i="1"/>
  <c r="E60" i="1" s="1"/>
  <c r="M58" i="1"/>
  <c r="L58" i="1"/>
  <c r="K58" i="1"/>
  <c r="I58" i="1"/>
  <c r="J58" i="1" s="1"/>
  <c r="H58" i="1"/>
  <c r="D58" i="1"/>
  <c r="C58" i="1"/>
  <c r="A58" i="1"/>
  <c r="M57" i="1"/>
  <c r="I57" i="1"/>
  <c r="J57" i="1" s="1"/>
  <c r="H57" i="1"/>
  <c r="F57" i="1"/>
  <c r="F58" i="1" s="1"/>
  <c r="D57" i="1"/>
  <c r="C57" i="1"/>
  <c r="B57" i="1"/>
  <c r="B58" i="1" s="1"/>
  <c r="A57" i="1"/>
  <c r="J56" i="1"/>
  <c r="E56" i="1"/>
  <c r="E57" i="1" s="1"/>
  <c r="M55" i="1"/>
  <c r="L55" i="1"/>
  <c r="K55" i="1"/>
  <c r="I55" i="1"/>
  <c r="J55" i="1" s="1"/>
  <c r="H55" i="1"/>
  <c r="D55" i="1"/>
  <c r="C55" i="1"/>
  <c r="A55" i="1"/>
  <c r="M54" i="1"/>
  <c r="I54" i="1"/>
  <c r="J54" i="1" s="1"/>
  <c r="H54" i="1"/>
  <c r="F54" i="1"/>
  <c r="F55" i="1" s="1"/>
  <c r="D54" i="1"/>
  <c r="C54" i="1"/>
  <c r="B54" i="1"/>
  <c r="B55" i="1" s="1"/>
  <c r="A54" i="1"/>
  <c r="J53" i="1"/>
  <c r="E53" i="1"/>
  <c r="E54" i="1" s="1"/>
  <c r="M52" i="1"/>
  <c r="L52" i="1"/>
  <c r="K52" i="1"/>
  <c r="I52" i="1"/>
  <c r="J52" i="1" s="1"/>
  <c r="H52" i="1"/>
  <c r="D52" i="1"/>
  <c r="C52" i="1"/>
  <c r="A52" i="1"/>
  <c r="M51" i="1"/>
  <c r="I51" i="1"/>
  <c r="J51" i="1" s="1"/>
  <c r="H51" i="1"/>
  <c r="F51" i="1"/>
  <c r="F52" i="1" s="1"/>
  <c r="D51" i="1"/>
  <c r="C51" i="1"/>
  <c r="B51" i="1"/>
  <c r="B52" i="1" s="1"/>
  <c r="A51" i="1"/>
  <c r="J50" i="1"/>
  <c r="E50" i="1"/>
  <c r="E51" i="1" s="1"/>
  <c r="M49" i="1"/>
  <c r="L49" i="1"/>
  <c r="K49" i="1"/>
  <c r="I49" i="1"/>
  <c r="J49" i="1" s="1"/>
  <c r="H49" i="1"/>
  <c r="D49" i="1"/>
  <c r="C49" i="1"/>
  <c r="A49" i="1"/>
  <c r="M48" i="1"/>
  <c r="I48" i="1"/>
  <c r="J48" i="1" s="1"/>
  <c r="H48" i="1"/>
  <c r="F48" i="1"/>
  <c r="F49" i="1" s="1"/>
  <c r="D48" i="1"/>
  <c r="C48" i="1"/>
  <c r="B48" i="1"/>
  <c r="B49" i="1" s="1"/>
  <c r="A48" i="1"/>
  <c r="J47" i="1"/>
  <c r="E47" i="1"/>
  <c r="E48" i="1" s="1"/>
  <c r="M46" i="1"/>
  <c r="L46" i="1"/>
  <c r="K46" i="1"/>
  <c r="I46" i="1"/>
  <c r="J46" i="1" s="1"/>
  <c r="H46" i="1"/>
  <c r="D46" i="1"/>
  <c r="C46" i="1"/>
  <c r="A46" i="1"/>
  <c r="M45" i="1"/>
  <c r="I45" i="1"/>
  <c r="J45" i="1" s="1"/>
  <c r="H45" i="1"/>
  <c r="F45" i="1"/>
  <c r="F46" i="1" s="1"/>
  <c r="D45" i="1"/>
  <c r="C45" i="1"/>
  <c r="B45" i="1"/>
  <c r="B46" i="1" s="1"/>
  <c r="A45" i="1"/>
  <c r="J44" i="1"/>
  <c r="E44" i="1"/>
  <c r="E45" i="1" s="1"/>
  <c r="M43" i="1"/>
  <c r="L43" i="1"/>
  <c r="K43" i="1"/>
  <c r="I43" i="1"/>
  <c r="J43" i="1" s="1"/>
  <c r="H43" i="1"/>
  <c r="D43" i="1"/>
  <c r="C43" i="1"/>
  <c r="A43" i="1"/>
  <c r="M42" i="1"/>
  <c r="I42" i="1"/>
  <c r="J42" i="1" s="1"/>
  <c r="H42" i="1"/>
  <c r="F42" i="1"/>
  <c r="F43" i="1" s="1"/>
  <c r="D42" i="1"/>
  <c r="C42" i="1"/>
  <c r="B42" i="1"/>
  <c r="B43" i="1" s="1"/>
  <c r="A42" i="1"/>
  <c r="J41" i="1"/>
  <c r="E41" i="1"/>
  <c r="E42" i="1" s="1"/>
  <c r="M40" i="1"/>
  <c r="L40" i="1"/>
  <c r="K40" i="1"/>
  <c r="I40" i="1"/>
  <c r="J40" i="1" s="1"/>
  <c r="H40" i="1"/>
  <c r="D40" i="1"/>
  <c r="C40" i="1"/>
  <c r="A40" i="1"/>
  <c r="M39" i="1"/>
  <c r="I39" i="1"/>
  <c r="J39" i="1" s="1"/>
  <c r="H39" i="1"/>
  <c r="F39" i="1"/>
  <c r="F40" i="1" s="1"/>
  <c r="D39" i="1"/>
  <c r="C39" i="1"/>
  <c r="B39" i="1"/>
  <c r="B40" i="1" s="1"/>
  <c r="A39" i="1"/>
  <c r="J38" i="1"/>
  <c r="E38" i="1"/>
  <c r="E39" i="1" s="1"/>
  <c r="M37" i="1"/>
  <c r="L37" i="1"/>
  <c r="K37" i="1"/>
  <c r="I37" i="1"/>
  <c r="J37" i="1" s="1"/>
  <c r="H37" i="1"/>
  <c r="D37" i="1"/>
  <c r="C37" i="1"/>
  <c r="A37" i="1"/>
  <c r="M36" i="1"/>
  <c r="I36" i="1"/>
  <c r="J36" i="1" s="1"/>
  <c r="H36" i="1"/>
  <c r="F36" i="1"/>
  <c r="F37" i="1" s="1"/>
  <c r="D36" i="1"/>
  <c r="C36" i="1"/>
  <c r="B36" i="1"/>
  <c r="B37" i="1" s="1"/>
  <c r="A36" i="1"/>
  <c r="J35" i="1"/>
  <c r="E35" i="1"/>
  <c r="E36" i="1" s="1"/>
  <c r="M34" i="1"/>
  <c r="L34" i="1"/>
  <c r="K34" i="1"/>
  <c r="I34" i="1"/>
  <c r="J34" i="1" s="1"/>
  <c r="H34" i="1"/>
  <c r="D34" i="1"/>
  <c r="C34" i="1"/>
  <c r="A34" i="1"/>
  <c r="M33" i="1"/>
  <c r="I33" i="1"/>
  <c r="J33" i="1" s="1"/>
  <c r="H33" i="1"/>
  <c r="F33" i="1"/>
  <c r="F34" i="1" s="1"/>
  <c r="D33" i="1"/>
  <c r="C33" i="1"/>
  <c r="B33" i="1"/>
  <c r="B34" i="1" s="1"/>
  <c r="A33" i="1"/>
  <c r="J32" i="1"/>
  <c r="E32" i="1"/>
  <c r="E33" i="1" s="1"/>
  <c r="M31" i="1"/>
  <c r="L31" i="1"/>
  <c r="K31" i="1"/>
  <c r="I31" i="1"/>
  <c r="J31" i="1" s="1"/>
  <c r="H31" i="1"/>
  <c r="D31" i="1"/>
  <c r="C31" i="1"/>
  <c r="A31" i="1"/>
  <c r="M30" i="1"/>
  <c r="I30" i="1"/>
  <c r="J30" i="1" s="1"/>
  <c r="H30" i="1"/>
  <c r="F30" i="1"/>
  <c r="F31" i="1" s="1"/>
  <c r="D30" i="1"/>
  <c r="C30" i="1"/>
  <c r="B30" i="1"/>
  <c r="B31" i="1" s="1"/>
  <c r="A30" i="1"/>
  <c r="J29" i="1"/>
  <c r="E29" i="1"/>
  <c r="E30" i="1" s="1"/>
  <c r="M28" i="1"/>
  <c r="L28" i="1"/>
  <c r="K28" i="1"/>
  <c r="I28" i="1"/>
  <c r="J28" i="1" s="1"/>
  <c r="H28" i="1"/>
  <c r="D28" i="1"/>
  <c r="C28" i="1"/>
  <c r="A28" i="1"/>
  <c r="M27" i="1"/>
  <c r="I27" i="1"/>
  <c r="J27" i="1" s="1"/>
  <c r="H27" i="1"/>
  <c r="F27" i="1"/>
  <c r="F28" i="1" s="1"/>
  <c r="D27" i="1"/>
  <c r="C27" i="1"/>
  <c r="B27" i="1"/>
  <c r="B28" i="1" s="1"/>
  <c r="A27" i="1"/>
  <c r="J26" i="1"/>
  <c r="E26" i="1"/>
  <c r="E27" i="1" s="1"/>
  <c r="M25" i="1"/>
  <c r="L25" i="1"/>
  <c r="K25" i="1"/>
  <c r="I25" i="1"/>
  <c r="J25" i="1" s="1"/>
  <c r="H25" i="1"/>
  <c r="E25" i="1"/>
  <c r="D25" i="1"/>
  <c r="C25" i="1"/>
  <c r="A25" i="1"/>
  <c r="M24" i="1"/>
  <c r="I24" i="1"/>
  <c r="J24" i="1" s="1"/>
  <c r="H24" i="1"/>
  <c r="F24" i="1"/>
  <c r="F25" i="1" s="1"/>
  <c r="D24" i="1"/>
  <c r="C24" i="1"/>
  <c r="B24" i="1"/>
  <c r="B25" i="1" s="1"/>
  <c r="A24" i="1"/>
  <c r="J23" i="1"/>
  <c r="E23" i="1"/>
  <c r="E24" i="1" s="1"/>
  <c r="M22" i="1"/>
  <c r="L22" i="1"/>
  <c r="K22" i="1"/>
  <c r="I22" i="1"/>
  <c r="J22" i="1" s="1"/>
  <c r="H22" i="1"/>
  <c r="E22" i="1"/>
  <c r="D22" i="1"/>
  <c r="C22" i="1"/>
  <c r="A22" i="1"/>
  <c r="M21" i="1"/>
  <c r="I21" i="1"/>
  <c r="J21" i="1" s="1"/>
  <c r="H21" i="1"/>
  <c r="F21" i="1"/>
  <c r="F22" i="1" s="1"/>
  <c r="D21" i="1"/>
  <c r="C21" i="1"/>
  <c r="B21" i="1"/>
  <c r="B22" i="1" s="1"/>
  <c r="A21" i="1"/>
  <c r="J20" i="1"/>
  <c r="E20" i="1"/>
  <c r="E21" i="1" s="1"/>
  <c r="M19" i="1"/>
  <c r="L19" i="1"/>
  <c r="K19" i="1"/>
  <c r="I19" i="1"/>
  <c r="J19" i="1" s="1"/>
  <c r="H19" i="1"/>
  <c r="D19" i="1"/>
  <c r="C19" i="1"/>
  <c r="A19" i="1"/>
  <c r="M18" i="1"/>
  <c r="I18" i="1"/>
  <c r="J18" i="1" s="1"/>
  <c r="H18" i="1"/>
  <c r="F18" i="1"/>
  <c r="F19" i="1" s="1"/>
  <c r="D18" i="1"/>
  <c r="C18" i="1"/>
  <c r="B18" i="1"/>
  <c r="B19" i="1" s="1"/>
  <c r="A18" i="1"/>
  <c r="J17" i="1"/>
  <c r="E17" i="1"/>
  <c r="E18" i="1" s="1"/>
  <c r="M16" i="1"/>
  <c r="L16" i="1"/>
  <c r="K16" i="1"/>
  <c r="I16" i="1"/>
  <c r="J16" i="1" s="1"/>
  <c r="H16" i="1"/>
  <c r="D16" i="1"/>
  <c r="C16" i="1"/>
  <c r="A16" i="1"/>
  <c r="M15" i="1"/>
  <c r="I15" i="1"/>
  <c r="J15" i="1" s="1"/>
  <c r="H15" i="1"/>
  <c r="F15" i="1"/>
  <c r="F16" i="1" s="1"/>
  <c r="D15" i="1"/>
  <c r="C15" i="1"/>
  <c r="B15" i="1"/>
  <c r="B16" i="1" s="1"/>
  <c r="A15" i="1"/>
  <c r="J14" i="1"/>
  <c r="E14" i="1"/>
  <c r="E15" i="1" s="1"/>
  <c r="M13" i="1"/>
  <c r="L13" i="1"/>
  <c r="K13" i="1"/>
  <c r="I13" i="1"/>
  <c r="J13" i="1" s="1"/>
  <c r="H13" i="1"/>
  <c r="D13" i="1"/>
  <c r="C13" i="1"/>
  <c r="A13" i="1"/>
  <c r="M12" i="1"/>
  <c r="I12" i="1"/>
  <c r="J12" i="1" s="1"/>
  <c r="H12" i="1"/>
  <c r="F12" i="1"/>
  <c r="F13" i="1" s="1"/>
  <c r="D12" i="1"/>
  <c r="C12" i="1"/>
  <c r="B12" i="1"/>
  <c r="B13" i="1" s="1"/>
  <c r="A12" i="1"/>
  <c r="J11" i="1"/>
  <c r="E11" i="1"/>
  <c r="E12" i="1" s="1"/>
  <c r="M10" i="1"/>
  <c r="L10" i="1"/>
  <c r="K10" i="1"/>
  <c r="I10" i="1"/>
  <c r="J10" i="1" s="1"/>
  <c r="H10" i="1"/>
  <c r="D10" i="1"/>
  <c r="C10" i="1"/>
  <c r="A10" i="1"/>
  <c r="M9" i="1"/>
  <c r="I9" i="1"/>
  <c r="J9" i="1" s="1"/>
  <c r="H9" i="1"/>
  <c r="F9" i="1"/>
  <c r="F10" i="1" s="1"/>
  <c r="D9" i="1"/>
  <c r="C9" i="1"/>
  <c r="B9" i="1"/>
  <c r="B10" i="1" s="1"/>
  <c r="A9" i="1"/>
  <c r="J8" i="1"/>
  <c r="E8" i="1"/>
  <c r="E9" i="1" s="1"/>
  <c r="M7" i="1"/>
  <c r="L7" i="1"/>
  <c r="K7" i="1"/>
  <c r="I7" i="1"/>
  <c r="J7" i="1" s="1"/>
  <c r="H7" i="1"/>
  <c r="F7" i="1"/>
  <c r="D7" i="1"/>
  <c r="C7" i="1"/>
  <c r="A7" i="1"/>
  <c r="M6" i="1"/>
  <c r="I6" i="1"/>
  <c r="J6" i="1" s="1"/>
  <c r="H6" i="1"/>
  <c r="F6" i="1"/>
  <c r="D6" i="1"/>
  <c r="C6" i="1"/>
  <c r="B6" i="1"/>
  <c r="B7" i="1" s="1"/>
  <c r="A6" i="1"/>
  <c r="J5" i="1"/>
  <c r="E5" i="1"/>
  <c r="E6" i="1" s="1"/>
  <c r="M4" i="1"/>
  <c r="L4" i="1"/>
  <c r="K4" i="1"/>
  <c r="I4" i="1"/>
  <c r="J4" i="1" s="1"/>
  <c r="H4" i="1"/>
  <c r="F4" i="1"/>
  <c r="D4" i="1"/>
  <c r="C4" i="1"/>
  <c r="A4" i="1"/>
  <c r="M3" i="1"/>
  <c r="I3" i="1"/>
  <c r="J3" i="1" s="1"/>
  <c r="H3" i="1"/>
  <c r="F3" i="1"/>
  <c r="D3" i="1"/>
  <c r="C3" i="1"/>
  <c r="B3" i="1"/>
  <c r="B4" i="1" s="1"/>
  <c r="A3" i="1"/>
  <c r="J2" i="1"/>
  <c r="E2" i="1"/>
  <c r="E3" i="1" s="1"/>
  <c r="E4" i="1" l="1"/>
  <c r="E7" i="1"/>
  <c r="E10" i="1"/>
  <c r="E13" i="1"/>
  <c r="E16" i="1"/>
  <c r="E19" i="1"/>
  <c r="E28" i="1"/>
  <c r="E37" i="1"/>
  <c r="E46" i="1"/>
  <c r="E55" i="1"/>
  <c r="E67" i="1"/>
  <c r="E70" i="1"/>
  <c r="E73" i="1"/>
  <c r="E100" i="1"/>
  <c r="E103" i="1"/>
  <c r="E118" i="1"/>
  <c r="E127" i="1"/>
  <c r="E139" i="1"/>
  <c r="E166" i="1"/>
  <c r="E190" i="1"/>
  <c r="J372" i="1"/>
  <c r="I373" i="1"/>
  <c r="J373" i="1" s="1"/>
  <c r="E156" i="1"/>
  <c r="E180" i="1"/>
  <c r="I205" i="1"/>
  <c r="J205" i="1" s="1"/>
  <c r="J204" i="1"/>
  <c r="I211" i="1"/>
  <c r="J211" i="1" s="1"/>
  <c r="J210" i="1"/>
  <c r="I217" i="1"/>
  <c r="J217" i="1" s="1"/>
  <c r="J216" i="1"/>
  <c r="I223" i="1"/>
  <c r="J223" i="1" s="1"/>
  <c r="J222" i="1"/>
  <c r="I229" i="1"/>
  <c r="J229" i="1" s="1"/>
  <c r="J228" i="1"/>
  <c r="I235" i="1"/>
  <c r="J235" i="1" s="1"/>
  <c r="J234" i="1"/>
  <c r="I241" i="1"/>
  <c r="J241" i="1" s="1"/>
  <c r="J240" i="1"/>
  <c r="I247" i="1"/>
  <c r="J247" i="1" s="1"/>
  <c r="J246" i="1"/>
  <c r="I253" i="1"/>
  <c r="J253" i="1" s="1"/>
  <c r="J252" i="1"/>
  <c r="I259" i="1"/>
  <c r="J259" i="1" s="1"/>
  <c r="J258" i="1"/>
  <c r="I265" i="1"/>
  <c r="J265" i="1" s="1"/>
  <c r="J264" i="1"/>
  <c r="I271" i="1"/>
  <c r="J271" i="1" s="1"/>
  <c r="J270" i="1"/>
  <c r="I277" i="1"/>
  <c r="J277" i="1" s="1"/>
  <c r="J276" i="1"/>
  <c r="I283" i="1"/>
  <c r="J283" i="1" s="1"/>
  <c r="J282" i="1"/>
  <c r="I289" i="1"/>
  <c r="J289" i="1" s="1"/>
  <c r="J288" i="1"/>
  <c r="I295" i="1"/>
  <c r="J295" i="1" s="1"/>
  <c r="J294" i="1"/>
  <c r="J300" i="1"/>
  <c r="I301" i="1"/>
  <c r="J301" i="1" s="1"/>
  <c r="E322" i="1"/>
  <c r="E321" i="1"/>
  <c r="E49" i="1"/>
  <c r="E52" i="1"/>
  <c r="E79" i="1"/>
  <c r="E82" i="1"/>
  <c r="E85" i="1"/>
  <c r="E88" i="1"/>
  <c r="E91" i="1"/>
  <c r="E94" i="1"/>
  <c r="E130" i="1"/>
  <c r="J141" i="1"/>
  <c r="E153" i="1"/>
  <c r="E177" i="1"/>
  <c r="E169" i="1"/>
  <c r="I196" i="1"/>
  <c r="J196" i="1" s="1"/>
  <c r="J348" i="1"/>
  <c r="I349" i="1"/>
  <c r="J349" i="1" s="1"/>
  <c r="E370" i="1"/>
  <c r="E369" i="1"/>
  <c r="E31" i="1"/>
  <c r="E34" i="1"/>
  <c r="E43" i="1"/>
  <c r="E58" i="1"/>
  <c r="E76" i="1"/>
  <c r="E115" i="1"/>
  <c r="E121" i="1"/>
  <c r="E124" i="1"/>
  <c r="E142" i="1"/>
  <c r="E192" i="1"/>
  <c r="E145" i="1"/>
  <c r="E40" i="1"/>
  <c r="E64" i="1"/>
  <c r="I202" i="1"/>
  <c r="J202" i="1" s="1"/>
  <c r="J201" i="1"/>
  <c r="I208" i="1"/>
  <c r="J208" i="1" s="1"/>
  <c r="J207" i="1"/>
  <c r="I214" i="1"/>
  <c r="J214" i="1" s="1"/>
  <c r="J213" i="1"/>
  <c r="I220" i="1"/>
  <c r="J220" i="1" s="1"/>
  <c r="J219" i="1"/>
  <c r="I226" i="1"/>
  <c r="J226" i="1" s="1"/>
  <c r="J225" i="1"/>
  <c r="I232" i="1"/>
  <c r="J232" i="1" s="1"/>
  <c r="J231" i="1"/>
  <c r="I238" i="1"/>
  <c r="J238" i="1" s="1"/>
  <c r="J237" i="1"/>
  <c r="I244" i="1"/>
  <c r="J244" i="1" s="1"/>
  <c r="J243" i="1"/>
  <c r="I250" i="1"/>
  <c r="J250" i="1" s="1"/>
  <c r="J249" i="1"/>
  <c r="I256" i="1"/>
  <c r="J256" i="1" s="1"/>
  <c r="J255" i="1"/>
  <c r="I262" i="1"/>
  <c r="J262" i="1" s="1"/>
  <c r="J261" i="1"/>
  <c r="I268" i="1"/>
  <c r="J268" i="1" s="1"/>
  <c r="J267" i="1"/>
  <c r="I274" i="1"/>
  <c r="J274" i="1" s="1"/>
  <c r="J273" i="1"/>
  <c r="I280" i="1"/>
  <c r="J280" i="1" s="1"/>
  <c r="J279" i="1"/>
  <c r="I286" i="1"/>
  <c r="J286" i="1" s="1"/>
  <c r="J285" i="1"/>
  <c r="I292" i="1"/>
  <c r="J292" i="1" s="1"/>
  <c r="J291" i="1"/>
  <c r="I298" i="1"/>
  <c r="J298" i="1" s="1"/>
  <c r="J297" i="1"/>
  <c r="E61" i="1"/>
  <c r="E97" i="1"/>
  <c r="E106" i="1"/>
  <c r="E109" i="1"/>
  <c r="E112" i="1"/>
  <c r="E133" i="1"/>
  <c r="E136" i="1"/>
  <c r="K1192" i="1"/>
  <c r="K1194" i="1"/>
  <c r="K1196" i="1" s="1"/>
  <c r="K1198" i="1" s="1"/>
  <c r="K1191" i="1"/>
  <c r="K1193" i="1"/>
  <c r="L1194" i="1"/>
  <c r="L1191" i="1"/>
  <c r="L1193" i="1"/>
  <c r="L1195" i="1" s="1"/>
  <c r="L1192" i="1"/>
  <c r="I193" i="1"/>
  <c r="J193" i="1" s="1"/>
  <c r="J324" i="1"/>
  <c r="I325" i="1"/>
  <c r="J325" i="1" s="1"/>
  <c r="E346" i="1"/>
  <c r="E345" i="1"/>
  <c r="I418" i="1"/>
  <c r="J418" i="1" s="1"/>
  <c r="J417" i="1"/>
  <c r="I424" i="1"/>
  <c r="J424" i="1" s="1"/>
  <c r="J423" i="1"/>
  <c r="I430" i="1"/>
  <c r="J430" i="1" s="1"/>
  <c r="J429" i="1"/>
  <c r="I436" i="1"/>
  <c r="J436" i="1" s="1"/>
  <c r="J435" i="1"/>
  <c r="I442" i="1"/>
  <c r="J442" i="1" s="1"/>
  <c r="J441" i="1"/>
  <c r="I448" i="1"/>
  <c r="J448" i="1" s="1"/>
  <c r="J447" i="1"/>
  <c r="I454" i="1"/>
  <c r="J454" i="1" s="1"/>
  <c r="J453" i="1"/>
  <c r="I460" i="1"/>
  <c r="J460" i="1" s="1"/>
  <c r="J459" i="1"/>
  <c r="I466" i="1"/>
  <c r="J466" i="1" s="1"/>
  <c r="J465" i="1"/>
  <c r="I472" i="1"/>
  <c r="J472" i="1" s="1"/>
  <c r="J471" i="1"/>
  <c r="I313" i="1"/>
  <c r="J313" i="1" s="1"/>
  <c r="I337" i="1"/>
  <c r="J337" i="1" s="1"/>
  <c r="I361" i="1"/>
  <c r="J361" i="1" s="1"/>
  <c r="I385" i="1"/>
  <c r="J385" i="1" s="1"/>
  <c r="E580" i="1"/>
  <c r="E579" i="1"/>
  <c r="I394" i="1"/>
  <c r="J394" i="1" s="1"/>
  <c r="E406" i="1"/>
  <c r="I409" i="1"/>
  <c r="J409" i="1" s="1"/>
  <c r="J408" i="1"/>
  <c r="E415" i="1"/>
  <c r="E421" i="1"/>
  <c r="E427" i="1"/>
  <c r="E433" i="1"/>
  <c r="E439" i="1"/>
  <c r="E445" i="1"/>
  <c r="E451" i="1"/>
  <c r="E463" i="1"/>
  <c r="E469" i="1"/>
  <c r="E603" i="1"/>
  <c r="E604" i="1"/>
  <c r="J681" i="1"/>
  <c r="I307" i="1"/>
  <c r="J307" i="1" s="1"/>
  <c r="I331" i="1"/>
  <c r="J331" i="1" s="1"/>
  <c r="I355" i="1"/>
  <c r="J355" i="1" s="1"/>
  <c r="I379" i="1"/>
  <c r="J379" i="1" s="1"/>
  <c r="I415" i="1"/>
  <c r="J415" i="1" s="1"/>
  <c r="J414" i="1"/>
  <c r="I421" i="1"/>
  <c r="J421" i="1" s="1"/>
  <c r="J420" i="1"/>
  <c r="I427" i="1"/>
  <c r="J427" i="1" s="1"/>
  <c r="J426" i="1"/>
  <c r="I433" i="1"/>
  <c r="J433" i="1" s="1"/>
  <c r="J432" i="1"/>
  <c r="I439" i="1"/>
  <c r="J439" i="1" s="1"/>
  <c r="J438" i="1"/>
  <c r="I445" i="1"/>
  <c r="J445" i="1" s="1"/>
  <c r="J444" i="1"/>
  <c r="I451" i="1"/>
  <c r="J451" i="1" s="1"/>
  <c r="J450" i="1"/>
  <c r="I457" i="1"/>
  <c r="J457" i="1" s="1"/>
  <c r="J456" i="1"/>
  <c r="I463" i="1"/>
  <c r="J463" i="1" s="1"/>
  <c r="J462" i="1"/>
  <c r="I469" i="1"/>
  <c r="J469" i="1" s="1"/>
  <c r="J468" i="1"/>
  <c r="E474" i="1"/>
  <c r="E475" i="1"/>
  <c r="J642" i="1"/>
  <c r="E400" i="1"/>
  <c r="I406" i="1"/>
  <c r="J406" i="1" s="1"/>
  <c r="E412" i="1"/>
  <c r="E612" i="1"/>
  <c r="E613" i="1"/>
  <c r="E309" i="1"/>
  <c r="E333" i="1"/>
  <c r="E357" i="1"/>
  <c r="E381" i="1"/>
  <c r="E418" i="1"/>
  <c r="E424" i="1"/>
  <c r="E430" i="1"/>
  <c r="E436" i="1"/>
  <c r="E448" i="1"/>
  <c r="E454" i="1"/>
  <c r="E460" i="1"/>
  <c r="E466" i="1"/>
  <c r="E472" i="1"/>
  <c r="I577" i="1"/>
  <c r="J577" i="1" s="1"/>
  <c r="J576" i="1"/>
  <c r="J639" i="1"/>
  <c r="J651" i="1"/>
  <c r="J663" i="1"/>
  <c r="J675" i="1"/>
  <c r="I319" i="1"/>
  <c r="J319" i="1" s="1"/>
  <c r="I343" i="1"/>
  <c r="J343" i="1" s="1"/>
  <c r="I367" i="1"/>
  <c r="J367" i="1" s="1"/>
  <c r="E393" i="1"/>
  <c r="I412" i="1"/>
  <c r="J412" i="1" s="1"/>
  <c r="J411" i="1"/>
  <c r="I568" i="1"/>
  <c r="J568" i="1" s="1"/>
  <c r="I583" i="1"/>
  <c r="J583" i="1" s="1"/>
  <c r="I586" i="1"/>
  <c r="J586" i="1" s="1"/>
  <c r="I817" i="1"/>
  <c r="J817" i="1" s="1"/>
  <c r="J816" i="1"/>
  <c r="I550" i="1"/>
  <c r="J550" i="1" s="1"/>
  <c r="J966" i="1"/>
  <c r="I967" i="1"/>
  <c r="J967" i="1" s="1"/>
  <c r="J573" i="1"/>
  <c r="J600" i="1"/>
  <c r="J609" i="1"/>
  <c r="J618" i="1"/>
  <c r="E561" i="1"/>
  <c r="I631" i="1"/>
  <c r="J631" i="1" s="1"/>
  <c r="I547" i="1"/>
  <c r="J547" i="1" s="1"/>
  <c r="J606" i="1"/>
  <c r="J615" i="1"/>
  <c r="J891" i="1"/>
  <c r="I892" i="1"/>
  <c r="J892" i="1" s="1"/>
  <c r="J822" i="1"/>
  <c r="I898" i="1"/>
  <c r="J898" i="1" s="1"/>
  <c r="I973" i="1"/>
  <c r="J973" i="1" s="1"/>
  <c r="L1197" i="1" l="1"/>
  <c r="L1198" i="1" s="1"/>
</calcChain>
</file>

<file path=xl/sharedStrings.xml><?xml version="1.0" encoding="utf-8"?>
<sst xmlns="http://schemas.openxmlformats.org/spreadsheetml/2006/main" count="2582" uniqueCount="758">
  <si>
    <t>ORDEN</t>
  </si>
  <si>
    <t>ESTRUCTURA</t>
  </si>
  <si>
    <t>ELEMENTO</t>
  </si>
  <si>
    <t>MOLDEO</t>
  </si>
  <si>
    <t>ROTURA</t>
  </si>
  <si>
    <t>UBICACIÓN PROGRESIVA</t>
  </si>
  <si>
    <t>RESISTENCIA TESTIGO</t>
  </si>
  <si>
    <t>SLUMP (pulg)</t>
  </si>
  <si>
    <t>RESISTENCIA DISEÑO</t>
  </si>
  <si>
    <t xml:space="preserve"> RESISTENCIA OBTENIDA %</t>
  </si>
  <si>
    <t>PROM. 3 VALORES</t>
  </si>
  <si>
    <t>INTERVALO R</t>
  </si>
  <si>
    <t>RESISTENCIA REQUERIDA %</t>
  </si>
  <si>
    <t>Zapata</t>
  </si>
  <si>
    <t xml:space="preserve">Muro Cabezal </t>
  </si>
  <si>
    <t>Cuerpo y Zapata</t>
  </si>
  <si>
    <t>16+442; 14+805</t>
  </si>
  <si>
    <t>Cuerpo</t>
  </si>
  <si>
    <t>14+805</t>
  </si>
  <si>
    <t>3."</t>
  </si>
  <si>
    <t>15+045</t>
  </si>
  <si>
    <t>14+090</t>
  </si>
  <si>
    <t>15+045; 13+242</t>
  </si>
  <si>
    <t>13+242</t>
  </si>
  <si>
    <t>Losa Inferior</t>
  </si>
  <si>
    <t>Alcantarilla MCA</t>
  </si>
  <si>
    <t>3.1/4</t>
  </si>
  <si>
    <t>Muro de Contención</t>
  </si>
  <si>
    <t>15+037 - 15+042</t>
  </si>
  <si>
    <t>Zapata; Cuerpo y Losa Superior</t>
  </si>
  <si>
    <t>Muro de Contención; Alcantarilla MCA</t>
  </si>
  <si>
    <t>15+032 - 15+037; 14+090</t>
  </si>
  <si>
    <t xml:space="preserve">Cuerpo y Zapata; Losa Inferior </t>
  </si>
  <si>
    <t>15+032 - 15+037; 14+090; 13+242</t>
  </si>
  <si>
    <t>Muro de Contención y Muro Cabezal</t>
  </si>
  <si>
    <t>13+822 - 13+827, 13+812 - 13+817; 11+041</t>
  </si>
  <si>
    <t xml:space="preserve"> Cuerpo y Losa Superior; Zapata</t>
  </si>
  <si>
    <t>AlcantariIlla MCA; Muro de Contención</t>
  </si>
  <si>
    <t>13+242; 13+817 - 13+822</t>
  </si>
  <si>
    <t>Cuerpo; Losa Inferior</t>
  </si>
  <si>
    <t>Muro de Contención; AlcantariIlla MCA</t>
  </si>
  <si>
    <t>13+822 - 13+287; 13+812 - 13+817; 12+474</t>
  </si>
  <si>
    <t>Zapata y Cuerpo; Losa Inferior</t>
  </si>
  <si>
    <t>13+807 - 13+812; 13+802 - 13+807; 13+817 - 13+822; 12+619</t>
  </si>
  <si>
    <t xml:space="preserve">13+783 - 13+793; 13+807 - 13+812; 12+474; 11+041 </t>
  </si>
  <si>
    <t>Muro de Contención; AlcantariIlla MAC</t>
  </si>
  <si>
    <t>13+783 - 13+793; 12+552</t>
  </si>
  <si>
    <t>Cuerpo y Losa Superior</t>
  </si>
  <si>
    <t>12+552</t>
  </si>
  <si>
    <t>Losa Interior; Zapata</t>
  </si>
  <si>
    <t>AlcantariIlla MCA; Muro de Contencion</t>
  </si>
  <si>
    <t>12+978; 12+554-12+559</t>
  </si>
  <si>
    <t>Muro Cabezal;  Muro de Contencion</t>
  </si>
  <si>
    <t>12+552; 12+554-12+559; 14+608-14+633</t>
  </si>
  <si>
    <t>Zapata; Cuerpo; Losa Inferior y Superior</t>
  </si>
  <si>
    <t>Muro de Contencion; AlcantariIlla MCA</t>
  </si>
  <si>
    <t>14+613-14+636; 14+608-14+623; 12+978; 13+402</t>
  </si>
  <si>
    <t>Zapata; Cuerpo</t>
  </si>
  <si>
    <t>Muro Cabezal; Muro de Contencion</t>
  </si>
  <si>
    <t>16+803-16+808; 14+628-14+633; 12+554-12+559</t>
  </si>
  <si>
    <t xml:space="preserve"> Losa Inferior; Cuerpo</t>
  </si>
  <si>
    <t xml:space="preserve"> AlcantariIlla MCA; Muro Cabezal y Contencion</t>
  </si>
  <si>
    <t>12+037, 15+161, 13+402; 12+552; 14+613-14+636</t>
  </si>
  <si>
    <t>18+828</t>
  </si>
  <si>
    <t>Cuerpo; Losa Superior</t>
  </si>
  <si>
    <t>Muro de Contencion; Alcantarilla MCA</t>
  </si>
  <si>
    <t>14+603-14+608; 15+161</t>
  </si>
  <si>
    <t>12+037,16+828</t>
  </si>
  <si>
    <t>12+474,13+242,12+416</t>
  </si>
  <si>
    <t>12+416,12+474,13+242</t>
  </si>
  <si>
    <t>Muro de Contencion</t>
  </si>
  <si>
    <t>17+170-175</t>
  </si>
  <si>
    <t>3.1/2</t>
  </si>
  <si>
    <t>17+170-175,12+548</t>
  </si>
  <si>
    <t>Zapata; Cuerpo y Losa Inferior</t>
  </si>
  <si>
    <t>17+175-185,17+185-195,15+755-760,15+770-775,12+037</t>
  </si>
  <si>
    <t>12+552,12+037,17+185-195,17+195-200</t>
  </si>
  <si>
    <t>15+770-775,15+755-760,15+765-770,15+760-765</t>
  </si>
  <si>
    <t>17+795-200,12+978</t>
  </si>
  <si>
    <t>15+760-770,17+205-215,15+161,11+041</t>
  </si>
  <si>
    <t xml:space="preserve"> Cuerpo y Losa Superior,Inferior</t>
  </si>
  <si>
    <t>12+978,12+104</t>
  </si>
  <si>
    <t>17+205-215,17+200-205,11+041</t>
  </si>
  <si>
    <t xml:space="preserve"> Cuerpo y Losa Superior;</t>
  </si>
  <si>
    <t>Zapata, Cuerpo y Losa Superior,Inferior</t>
  </si>
  <si>
    <t>17+167-219,17+475-490,15+161,13+402</t>
  </si>
  <si>
    <t xml:space="preserve">Zapata </t>
  </si>
  <si>
    <t>Puente</t>
  </si>
  <si>
    <t>2+634</t>
  </si>
  <si>
    <t>Zapata, Cuerpo y Losa,Inferior</t>
  </si>
  <si>
    <t>17+473-490,13+870-890,13+402,12+416</t>
  </si>
  <si>
    <t>13+875-890,12+037,11+320</t>
  </si>
  <si>
    <t>10+667,12+037,12+416,17+167-219,17+473-485</t>
  </si>
  <si>
    <t>Zapata; Losa Superior</t>
  </si>
  <si>
    <t>13+103-108,14+715-720,11+320</t>
  </si>
  <si>
    <t xml:space="preserve"> Cuerpo y Losa Superior,Zapata</t>
  </si>
  <si>
    <t>Muro Contención; AlcantariIlla MAC,Puente</t>
  </si>
  <si>
    <t>10+667,2+634,9+067-081</t>
  </si>
  <si>
    <t>14+705-730,9+067-081,13+090-117</t>
  </si>
  <si>
    <t>14+725-760,9+072-077,13+090-103</t>
  </si>
  <si>
    <t>14+695-710,11+389409,13+090-098,11+775,14+219</t>
  </si>
  <si>
    <t>11+455-460,11+394-407,14+720-725</t>
  </si>
  <si>
    <t>10+968,14+219,14+695-715</t>
  </si>
  <si>
    <t>Muro de Contencion;Puente</t>
  </si>
  <si>
    <t>11+389-404,2+634</t>
  </si>
  <si>
    <t>14+700-705,11+460-465,11+394-407,12+552,10+968</t>
  </si>
  <si>
    <t>12+104,11+455-460,11+007-117</t>
  </si>
  <si>
    <t xml:space="preserve"> AlcantariIlla MCA; Muro Contencion</t>
  </si>
  <si>
    <t>12+552,14+700-705,11+460-465,11+007-112,11+284-295</t>
  </si>
  <si>
    <t>12+104,11+007-117,11+244-295</t>
  </si>
  <si>
    <t>10+832,3+640-660,11+244-295</t>
  </si>
  <si>
    <t>10+852,11+775,11+244-295</t>
  </si>
  <si>
    <t>Puente ,Muro de Contencion</t>
  </si>
  <si>
    <t>2+634,11+244-295,3+640-660,3+513-546,3+528-538</t>
  </si>
  <si>
    <t>Ponton</t>
  </si>
  <si>
    <t>13+126</t>
  </si>
  <si>
    <t>3+513-546,11+244-295</t>
  </si>
  <si>
    <t>Zapata; Cuerpo; Losa Inferior</t>
  </si>
  <si>
    <t>3+513-546,8+169,10+667,10+968,11+244-295</t>
  </si>
  <si>
    <t>3+438-457,12+655-675</t>
  </si>
  <si>
    <t>10+968,10+667,8+163,7+245,12+655675,3+438-457,,3+513-546</t>
  </si>
  <si>
    <t xml:space="preserve"> Cuerpo; Losa Inferior</t>
  </si>
  <si>
    <t>11+320,3+438-457,12+655-675</t>
  </si>
  <si>
    <t>9+240,13+126,9+792,12+748-763,3+513-546,3+438-457</t>
  </si>
  <si>
    <t>Zapata, Cuerpo y Losa,Superior</t>
  </si>
  <si>
    <t>11+320,7+245,12+748-763,12+921-945,3+354-382,2+634</t>
  </si>
  <si>
    <t>3+438-487,12+921-945,12+748-763,3+354-382,</t>
  </si>
  <si>
    <t>3+807-830,9+240,12+921-945,3+807-830,3+354-382</t>
  </si>
  <si>
    <t xml:space="preserve"> AlcantariIlla MCA; Muro Contencion,Puente</t>
  </si>
  <si>
    <t>6+763,3+807-830,3+354-382,2+634</t>
  </si>
  <si>
    <t xml:space="preserve"> AlcantariIlla MCA; Ponton</t>
  </si>
  <si>
    <t>13+126,14+219</t>
  </si>
  <si>
    <t>8+170,7+128-148</t>
  </si>
  <si>
    <t>14+219,4+395-409,3+812-827,12+870-880</t>
  </si>
  <si>
    <t>11+127,8+163,11+775,6+763,7+18-167</t>
  </si>
  <si>
    <t>Ponton,Puente, Muro de Contencion</t>
  </si>
  <si>
    <t>7+143-167,12+865-910,13+126,2+634</t>
  </si>
  <si>
    <t xml:space="preserve"> Muro Contencion</t>
  </si>
  <si>
    <t>4+395-409,7+128-167,12+865-910,</t>
  </si>
  <si>
    <t>4+400-405,1+047,9+052</t>
  </si>
  <si>
    <t>7+138-143,12+900-910,12+012-035</t>
  </si>
  <si>
    <t>Puente, AlcantariIlla MCA</t>
  </si>
  <si>
    <t>2+634,8+032</t>
  </si>
  <si>
    <t xml:space="preserve"> Muro de Contencion</t>
  </si>
  <si>
    <t>7+128-167,9+720-742</t>
  </si>
  <si>
    <t>Zapata, Cuerpo; Losa Inferior</t>
  </si>
  <si>
    <t>9+792,9+240,9+720-742</t>
  </si>
  <si>
    <t>10+832,9+240,9+720-742</t>
  </si>
  <si>
    <t xml:space="preserve"> Alcantarilla MCA</t>
  </si>
  <si>
    <t>9+240,11+127</t>
  </si>
  <si>
    <t>12+012-045,10+832,13+126,7+245</t>
  </si>
  <si>
    <t xml:space="preserve">Zapata; Losa Inferior </t>
  </si>
  <si>
    <t>17+738-748,7+245</t>
  </si>
  <si>
    <t xml:space="preserve"> Losa Superior; Cuerpo</t>
  </si>
  <si>
    <t>12+012-045,9+054,9+792,17+738-748</t>
  </si>
  <si>
    <t>7+245,5+921,17+418-433</t>
  </si>
  <si>
    <t>5+921,5+831,12+711-716</t>
  </si>
  <si>
    <t>12+721-725,5+253</t>
  </si>
  <si>
    <t>Zapata; Cuerpo; Losa Superior</t>
  </si>
  <si>
    <t>10+968,4+898,7+800-819</t>
  </si>
  <si>
    <t>7+800-819</t>
  </si>
  <si>
    <t xml:space="preserve"> Corona; Losa Inferior</t>
  </si>
  <si>
    <t>8+031,12+711-725</t>
  </si>
  <si>
    <t>6+763,5+253,0+237-277,7+800-819,17+825-855</t>
  </si>
  <si>
    <t>3.3/4</t>
  </si>
  <si>
    <t xml:space="preserve"> Zapata,Corona; Losa Inferior y Superior</t>
  </si>
  <si>
    <t>8+031,4+036,7+800-819,17+825-855</t>
  </si>
  <si>
    <t>10+968,6+763,17+349-367,17+825-855,0+237-277,2+639</t>
  </si>
  <si>
    <t>4+250,5+565,17+825-855,1+189-218,0+237-277,17+840</t>
  </si>
  <si>
    <t>4+036,4+898,1+189-218,9+487-511,0+237-277</t>
  </si>
  <si>
    <t>9+487-511,0+237-277,1+189-218</t>
  </si>
  <si>
    <t>17+352-362,9+487</t>
  </si>
  <si>
    <t>Zapata; Cuerpo,Corona</t>
  </si>
  <si>
    <t>1+194-200,0+257-262,4+250,17+349-352</t>
  </si>
  <si>
    <t>4+565,1+712-718,17+290-298,9+507-511,9+492-497,10+968</t>
  </si>
  <si>
    <t>1+049-096,1+078-096,0+316-327</t>
  </si>
  <si>
    <t>7+459-468</t>
  </si>
  <si>
    <t>9+487-511,17+290-305,10+446,9+054,0+781-791</t>
  </si>
  <si>
    <t>7+662</t>
  </si>
  <si>
    <t>5+835,11+127,5+921,17+295-309,13+108-117,7+455-306</t>
  </si>
  <si>
    <t>5+253,14+293-280,17+288,7+662,7+468-472,0+298-300</t>
  </si>
  <si>
    <t xml:space="preserve"> Cuerpo,Corona</t>
  </si>
  <si>
    <t>14+280-303,7+445-459,0+321-327,0++055-070,13+113-117</t>
  </si>
  <si>
    <t xml:space="preserve">Zapata, Cuerpo </t>
  </si>
  <si>
    <t>0+359,0+786-096</t>
  </si>
  <si>
    <t xml:space="preserve">Zapata; Cuerpo; Losa Inferior </t>
  </si>
  <si>
    <t>1+078-786,19+303-306,7+468-472,5+523,4+898,13+134-144</t>
  </si>
  <si>
    <t>0+359,7+455-459,2+121-127,9+792</t>
  </si>
  <si>
    <t>Zapata; Losa Inferior y Superior</t>
  </si>
  <si>
    <t>4+898,4+036,3+755,7+662,1+218-226</t>
  </si>
  <si>
    <t>Zapata; Cuerpo; Corona</t>
  </si>
  <si>
    <t>7+459-468,2+121-127,2+113-116,0+357,1+218-226,13+134</t>
  </si>
  <si>
    <t>6+188,7+468-472,2+113-116</t>
  </si>
  <si>
    <t xml:space="preserve">Zapata; Corona; Losa Inferior </t>
  </si>
  <si>
    <t>13+139-144,2+121-127,2+116-121,7+662,10+446</t>
  </si>
  <si>
    <t>Zapata; Corona; Losa Superior</t>
  </si>
  <si>
    <t>6+188,2+113-116,2+127-130,13+134-148,0+916-928,1+268-338</t>
  </si>
  <si>
    <t xml:space="preserve"> Losa Inferior </t>
  </si>
  <si>
    <t xml:space="preserve"> AlcantariIlla MCA</t>
  </si>
  <si>
    <t>10+513</t>
  </si>
  <si>
    <t>Corona; Losa Inferior y Superior</t>
  </si>
  <si>
    <t>10+446,9+586,1+268-273,1+328-333,2+116-130</t>
  </si>
  <si>
    <t>0+918-928,0+722-727,2+054-064,5+568</t>
  </si>
  <si>
    <t xml:space="preserve"> Losa Inferior y Superior</t>
  </si>
  <si>
    <t>7+468,10+513</t>
  </si>
  <si>
    <t>Zapata; Cuerpo; Losa  Superior</t>
  </si>
  <si>
    <t>5+565,6+387,0+909-916,2+059-064</t>
  </si>
  <si>
    <t>0+722-727,1+338-343,9+586,6+386,12+708,2+054-059</t>
  </si>
  <si>
    <t>7+468,7+662,0+903-909</t>
  </si>
  <si>
    <t xml:space="preserve"> Corona; Losa Superior</t>
  </si>
  <si>
    <t>2+039-064,1+226</t>
  </si>
  <si>
    <t>Corona; Cuerpo; Losa  Superior</t>
  </si>
  <si>
    <t>1+333-338,0+903-909,2+054-059,7+662</t>
  </si>
  <si>
    <t>2+064-074,1+273-276,1+343-348,3+755,1+226</t>
  </si>
  <si>
    <t>0+604-611,13+446,12+708,17+395-400,17+400-405</t>
  </si>
  <si>
    <t>10+353-355,2+054-074,12+708,6+387,13+565,19+248-258</t>
  </si>
  <si>
    <t xml:space="preserve"> Cuerpo; Losa Superior</t>
  </si>
  <si>
    <t>13+840,8+163,17+395-400,2+064-069</t>
  </si>
  <si>
    <t>3+755,1+350,2+044-049</t>
  </si>
  <si>
    <t>7+646-651,6+383-392</t>
  </si>
  <si>
    <t>10+513,2+049-054,1+397-4077+663-669,19+268-280,10+513</t>
  </si>
  <si>
    <t>Zapata,Cuerpo</t>
  </si>
  <si>
    <t>5+219-224,19+258-268,5+179-184,7+663-669,2+074-079</t>
  </si>
  <si>
    <t xml:space="preserve"> Corona; Losa Inferior y Superior</t>
  </si>
  <si>
    <t>12+863,9+586,5+219-224,5+179-184,2+049-054,2+074-079</t>
  </si>
  <si>
    <t>10+513,7+830-845,17+391-395,19+273-278</t>
  </si>
  <si>
    <t>6+188,7+830-835,7+840-845,8+159-161,1+226</t>
  </si>
  <si>
    <t xml:space="preserve"> Zapata,Corona; Losa  Superior</t>
  </si>
  <si>
    <t>9+586,7+835-840,9+056-067,17+395-400,17+405-409,24+746</t>
  </si>
  <si>
    <t>7+463,6+188,27+032-040,9+056-062,19+263-268</t>
  </si>
  <si>
    <t xml:space="preserve"> Corona; Losa  Superior</t>
  </si>
  <si>
    <t>13+565,17+391-395,17+405-409</t>
  </si>
  <si>
    <t>23+934,7+463,17+386-391,27+032-040,9+062-067</t>
  </si>
  <si>
    <t>Zapata;Corona, Losa Superior</t>
  </si>
  <si>
    <t>13+565,19+258-263,19+918-928</t>
  </si>
  <si>
    <t>17+386-391,19+918-928,27+032-040,27+040-045,19+771-785</t>
  </si>
  <si>
    <t>13+348,12+863,7+662</t>
  </si>
  <si>
    <t xml:space="preserve"> Zapata,Corona; Losa Inferior </t>
  </si>
  <si>
    <t>20+367-375,19+780-785,24+750</t>
  </si>
  <si>
    <t>12+708,19+780-785,27+028-032,0+909-916,20+146-150,11+507</t>
  </si>
  <si>
    <t>11+507-522,27+040-045,11+522-527,19+775-790,7+662,12+863</t>
  </si>
  <si>
    <t>12+708,24+750,19+404-409,11+512-517,525-527,19+775-780</t>
  </si>
  <si>
    <t xml:space="preserve"> Corona</t>
  </si>
  <si>
    <t>27+040-045</t>
  </si>
  <si>
    <t>Zapata,Corona</t>
  </si>
  <si>
    <t>20+602-609,19+913-918,367-372,404,409,785-790,7+795-800</t>
  </si>
  <si>
    <t xml:space="preserve"> Zapata, Losa Inferior y Superior</t>
  </si>
  <si>
    <t>27+038,2+193-197,7+662,11+527-532</t>
  </si>
  <si>
    <t>19+326-336,7+795-800</t>
  </si>
  <si>
    <t>19+367-372,20+146-150,21+049-054</t>
  </si>
  <si>
    <t xml:space="preserve"> Zapata</t>
  </si>
  <si>
    <t>22+635-640</t>
  </si>
  <si>
    <t>23+421-426,093-103,006-011,016-021,103-108,19+331-336,341</t>
  </si>
  <si>
    <t>23+108-113,011-016,204-209,006-011,199-104,23+934,27+688</t>
  </si>
  <si>
    <t>21+049-054,19+331-336,341-345,27+032-040,23+019-021,093</t>
  </si>
  <si>
    <t>23+021-026,113-118,194-199,118-128,21+949-954,23+934</t>
  </si>
  <si>
    <t>23+098-103</t>
  </si>
  <si>
    <t xml:space="preserve"> Corona; Losa Inferior </t>
  </si>
  <si>
    <t>23+123-128,108-113,27+688,21+606-614</t>
  </si>
  <si>
    <t>17+980-308,23+118-123,0+980,23+260-265,270-275,24+747</t>
  </si>
  <si>
    <t>27+688,23+265-270,275-280</t>
  </si>
  <si>
    <t>23+260-265,270-275,404-410,416-42120+609-615,404-410,</t>
  </si>
  <si>
    <t>23+337-342,0+922</t>
  </si>
  <si>
    <t>23+280-290</t>
  </si>
  <si>
    <t>27+038,25+040,0+928-933</t>
  </si>
  <si>
    <t>0+928-933,23+715,431-437,410-415,295-300,27+688,23+342</t>
  </si>
  <si>
    <t>4"</t>
  </si>
  <si>
    <t xml:space="preserve"> Zapata,Corona; Losa Superior</t>
  </si>
  <si>
    <t>23+431-437,322-327,342-347,0+928-933,27+038</t>
  </si>
  <si>
    <t>23+332-337</t>
  </si>
  <si>
    <t>Zapata; Corona</t>
  </si>
  <si>
    <t>0+980,23+260</t>
  </si>
  <si>
    <t>Zapata;Corona</t>
  </si>
  <si>
    <t>23+342-347,23+285-310</t>
  </si>
  <si>
    <t xml:space="preserve"> Zapata,Corona</t>
  </si>
  <si>
    <t>23+322-327,260-310,337-342</t>
  </si>
  <si>
    <t>23+327-332,751-756,761-766,305-310,21+684-707</t>
  </si>
  <si>
    <t>21+684-707,23+584-589,746-751,322-327,734-740,579-594,751</t>
  </si>
  <si>
    <t>23+322-327,23+260-310,23+337-342</t>
  </si>
  <si>
    <t>23+327-332,23+751-756,23+761-766,23+305-310,21+684-707</t>
  </si>
  <si>
    <t>23+584-589,23+746-751,23+322-327,23+734-740,23+579-594</t>
  </si>
  <si>
    <t>23+751-756,23+761-766.21+684-70730+741-747,25+711-720</t>
  </si>
  <si>
    <t>23+579-584,23+589-594,30+741-747,21+701-707,21+695-701</t>
  </si>
  <si>
    <t>23+594-598,23+736-741,25+716-722,25+711-716,23+726-731</t>
  </si>
  <si>
    <t>23+594-598,1+316-321,23+756-761,21+689-695,23+720-726</t>
  </si>
  <si>
    <t>23+584-589,25+711-716,21+689-695,30+744-759,23+326-331</t>
  </si>
  <si>
    <t>1+316-321,21+684-689,21+703-707</t>
  </si>
  <si>
    <t>28+284-289,28+294-299,23+731-736,21+756-761.25+708-711</t>
  </si>
  <si>
    <t>21+684-689</t>
  </si>
  <si>
    <t>21+684-689,25+483-493</t>
  </si>
  <si>
    <t>25+493-498,25+483-488,28+274-284.28+284-289</t>
  </si>
  <si>
    <t>28+284-294,28+264-269,25+493-503,28+249-254,28+259-264</t>
  </si>
  <si>
    <t>25+503-508,32+256-266,25+493-503,32+232-238,32+244-250</t>
  </si>
  <si>
    <t>28+269-274.28+259-264.25+503-508,32+526-261,28+254-259</t>
  </si>
  <si>
    <t>32+261-266,32+276-285,28+271-279,32+211-276,32+271-285</t>
  </si>
  <si>
    <t>32+250-256,18+552-567,23+825-830,32+266-271,32+276-281</t>
  </si>
  <si>
    <t>28+249-254,28+264-269,30+747-759,28+254-259,18+552-557</t>
  </si>
  <si>
    <t>18+562-567,30+756,23+825-830,32+271-276,32+281-285,32+225-23</t>
  </si>
  <si>
    <t>30+747-759,32+238-244,18+557-562</t>
  </si>
  <si>
    <t>23+820-825,30+225-232,30+250-256</t>
  </si>
  <si>
    <t>8+680-685,8+691-697,23+830-835,18+579-584</t>
  </si>
  <si>
    <t>25+577-582,25+567-572,8+685-691</t>
  </si>
  <si>
    <t>23+825-23+830</t>
  </si>
  <si>
    <t>32+225-32+232,34+928-34+933</t>
  </si>
  <si>
    <t>34+948-34+953</t>
  </si>
  <si>
    <t>18+579-18+584,25+552-25+557</t>
  </si>
  <si>
    <t>25+562-25+567</t>
  </si>
  <si>
    <t>34+943-34+953,25+578-25+585</t>
  </si>
  <si>
    <t>34+943-34+953,25+552-25+557</t>
  </si>
  <si>
    <t>34+928-34+933</t>
  </si>
  <si>
    <t>25+567-25+572</t>
  </si>
  <si>
    <t>34+938-34+944,25+572-25+577</t>
  </si>
  <si>
    <t>34+943-34+948</t>
  </si>
  <si>
    <t>25+552-25+557,00+451+00+459</t>
  </si>
  <si>
    <t>29+684-29+707,34+948-34+955</t>
  </si>
  <si>
    <t>00+451-00+459,25+562-25+567</t>
  </si>
  <si>
    <t>34+928-34+938,00+837-00+852</t>
  </si>
  <si>
    <t>25+512-25+517</t>
  </si>
  <si>
    <t>34+938-34+943,29+684-29+707</t>
  </si>
  <si>
    <t>00+837-00+852</t>
  </si>
  <si>
    <t>25+557-25+562</t>
  </si>
  <si>
    <t>29+694-29+699,00+451-00+459</t>
  </si>
  <si>
    <t>29+699-29+704</t>
  </si>
  <si>
    <t>25+582-25+587</t>
  </si>
  <si>
    <t>30+855-30+860,00+937-00+942</t>
  </si>
  <si>
    <t>25+699-25+704</t>
  </si>
  <si>
    <t>Corona</t>
  </si>
  <si>
    <t>02+188-02+193</t>
  </si>
  <si>
    <t>30+845-30+850,29+689-29+694</t>
  </si>
  <si>
    <t>30+850-30+855,00+837-00+842</t>
  </si>
  <si>
    <t>00+847-00+852.25+587-25+592</t>
  </si>
  <si>
    <t>30+870-30+880</t>
  </si>
  <si>
    <t>25+814-25+824</t>
  </si>
  <si>
    <t>25+587-25+592</t>
  </si>
  <si>
    <t>29+704-29+707,30+860-30+865</t>
  </si>
  <si>
    <t>28+022-28+036,27+998-28+003.30+845-30+850</t>
  </si>
  <si>
    <t>30+855-30+860,25+582-25+587</t>
  </si>
  <si>
    <t>29+684-29+689</t>
  </si>
  <si>
    <t>30+870-30+875</t>
  </si>
  <si>
    <t>25+809-25+814</t>
  </si>
  <si>
    <t>25+819-25+824,30+850-30+855</t>
  </si>
  <si>
    <t>29+689-29+694,31+886-31+891</t>
  </si>
  <si>
    <t>28+022-28+027.28+032-28+036</t>
  </si>
  <si>
    <t>31+003-31+008,30+759-30+763,31+896-31+901</t>
  </si>
  <si>
    <t>25+824-25+834,29+681-29+689,30+860-30+865</t>
  </si>
  <si>
    <t>27+998-28+003,28+027-28+032,18+698.50</t>
  </si>
  <si>
    <t>29+689-29+694,30+850-30+855,25+814-25+819</t>
  </si>
  <si>
    <t>30+759-30+763,30+733-30+741</t>
  </si>
  <si>
    <t>30+737-30+741,31+013-31+018,31+906-31+911</t>
  </si>
  <si>
    <t>31+891-31+896</t>
  </si>
  <si>
    <t>31+901-31+906.31+018-31+023</t>
  </si>
  <si>
    <t>31+003-31+008</t>
  </si>
  <si>
    <t>31+886-31+891.31+896-31+901.31+018-31+023</t>
  </si>
  <si>
    <t>25+824-25+829.31+911-31+916</t>
  </si>
  <si>
    <t>18+773.50.30+875-30+880</t>
  </si>
  <si>
    <t>31+013-31+018</t>
  </si>
  <si>
    <t>31+891-31+896,31+901-31+906</t>
  </si>
  <si>
    <t>25+809-31+814.25+828-25+834</t>
  </si>
  <si>
    <t>Zapata,Corona,Cajatoma</t>
  </si>
  <si>
    <t>31+013-31+018.25+804-25+809</t>
  </si>
  <si>
    <t>29+059-29+064.31+825-31+831</t>
  </si>
  <si>
    <t>31+306-31+311.31+836-3+841</t>
  </si>
  <si>
    <t>31+836-31+841</t>
  </si>
  <si>
    <t>31+056-31+059</t>
  </si>
  <si>
    <t>32+693-31+698</t>
  </si>
  <si>
    <t>32+693+32+698</t>
  </si>
  <si>
    <t>31+811-31+821</t>
  </si>
  <si>
    <t>18+648</t>
  </si>
  <si>
    <t>31+841-31+846.29+070-29+075</t>
  </si>
  <si>
    <t>18+460-18+531.29+056-29+059</t>
  </si>
  <si>
    <t>31+698-31+703.31+306-31+311</t>
  </si>
  <si>
    <t>Zapata,Corona,Loza Inf.</t>
  </si>
  <si>
    <t>18+698.29+064-29+070</t>
  </si>
  <si>
    <t>18+519-18+524</t>
  </si>
  <si>
    <t>31+836-31+841.18+524-18+529</t>
  </si>
  <si>
    <t>29+070-29+075.31+816-31+821.31+836-31+841</t>
  </si>
  <si>
    <t>18+519-18+524.18+529-18+531</t>
  </si>
  <si>
    <t>32+703-32+706.31+831-31+836.31+916-31+921</t>
  </si>
  <si>
    <t>Zapata,Corona,Loza Sup..</t>
  </si>
  <si>
    <t>31+861-31+866</t>
  </si>
  <si>
    <t>31+821-31+825</t>
  </si>
  <si>
    <t>corona</t>
  </si>
  <si>
    <t>31+846-31+851</t>
  </si>
  <si>
    <t>zapata</t>
  </si>
  <si>
    <t>31+851-31+856</t>
  </si>
  <si>
    <t>31+916-31+921</t>
  </si>
  <si>
    <t>31+911-31+916</t>
  </si>
  <si>
    <t>02+770-02+790</t>
  </si>
  <si>
    <t>05+678-05+684</t>
  </si>
  <si>
    <t>02+770-02+775</t>
  </si>
  <si>
    <t>02+780-02+785.05+678-05+684</t>
  </si>
  <si>
    <t>28+332-28+364</t>
  </si>
  <si>
    <t>02+775-02+780</t>
  </si>
  <si>
    <t>02+785-02+790.28+337-28+342</t>
  </si>
  <si>
    <t>28+359-28+364</t>
  </si>
  <si>
    <t>28+347-28+353</t>
  </si>
  <si>
    <t>08+620-08+640</t>
  </si>
  <si>
    <t>zapata,corona</t>
  </si>
  <si>
    <t>28+342-28+347</t>
  </si>
  <si>
    <t>02+775-02+780.02+785-02+790</t>
  </si>
  <si>
    <t>08+625-08+630.08+635-08+640</t>
  </si>
  <si>
    <t>28+332-28+337.28+353-28+359</t>
  </si>
  <si>
    <t>28+337-28+342</t>
  </si>
  <si>
    <t xml:space="preserve">             08+625-08+630.08+635-08+640</t>
  </si>
  <si>
    <t>08+620-08+625.08+630-08+635.28+359-28+364</t>
  </si>
  <si>
    <t>08+620-08+625.08+630-08+635</t>
  </si>
  <si>
    <t>28+332-28+337.28+347-28+353</t>
  </si>
  <si>
    <t>08+970-08+975.08+980-08+985</t>
  </si>
  <si>
    <t>08+975-08+980.08+985-08+990</t>
  </si>
  <si>
    <t>28+342-28+347.28+353-28+359</t>
  </si>
  <si>
    <t>08+930-08+936.08+930-08+936</t>
  </si>
  <si>
    <t>04+360-04+365.04+350-04+355</t>
  </si>
  <si>
    <t>04+370-04+375.04+380-04+385.04+390-04+395</t>
  </si>
  <si>
    <t>04+350-04+355.04+360-04+365</t>
  </si>
  <si>
    <t>04+355-04+360.04+365-04+370.04+375-04+380</t>
  </si>
  <si>
    <t>28+587.5-28+592.5.04+380-04+385</t>
  </si>
  <si>
    <t>04+370-04+375.04+355-04+360.04+390-04+395</t>
  </si>
  <si>
    <t>4+343-4+350,4+365-4+370,4+375-4+380</t>
  </si>
  <si>
    <t>32+592-32+597</t>
  </si>
  <si>
    <t>32+582-32+587</t>
  </si>
  <si>
    <t>32+085-32+110</t>
  </si>
  <si>
    <t>17+548-17+553,17+558-17+563</t>
  </si>
  <si>
    <t>15+012-15+017</t>
  </si>
  <si>
    <t>15+022-15+027,17+563-17+568</t>
  </si>
  <si>
    <t>17+538-17+543,15+027-15+032,32+146-32+156</t>
  </si>
  <si>
    <t>32+136-32+141,32+100-32+105,17+553-17+558</t>
  </si>
  <si>
    <t>15+022-15+027,17+445-17+460</t>
  </si>
  <si>
    <t>32+587-32+592,17+538-17+543,1+017-15+022</t>
  </si>
  <si>
    <t>17+440-17+445,32+141-32+146,17+543-17+548,25+508-25+518</t>
  </si>
  <si>
    <t>32+095-32+100,32+136-32+141,17+543-17+548,</t>
  </si>
  <si>
    <t>25+508-25+513,17+890-17+895</t>
  </si>
  <si>
    <t>17+880-17+885</t>
  </si>
  <si>
    <t>25+355.58,</t>
  </si>
  <si>
    <t>32+151-31+156,25+508-25+518</t>
  </si>
  <si>
    <t>19+122-19+132,17+900-17+905,17+905-17+910</t>
  </si>
  <si>
    <t>17+880-17+885,17+890-17+895,32+156-32+159</t>
  </si>
  <si>
    <t>17+895-17+900</t>
  </si>
  <si>
    <t>17+885-17+890,17+900-17+905,19+122-127</t>
  </si>
  <si>
    <t>19+127-19+132,19+147-19+152,19+152-19+157</t>
  </si>
  <si>
    <t>33+086-33+091,33+106-33+111</t>
  </si>
  <si>
    <t>19+132-19+137,19+137-19+142,33+086-33+091</t>
  </si>
  <si>
    <t>33+096-33+101,17+091-17+100</t>
  </si>
  <si>
    <t>25+335,30+756</t>
  </si>
  <si>
    <t>22+730-22+735,33+081-33+086,33+091-33+106</t>
  </si>
  <si>
    <t>19+147-19+152,19+152-19+157,19+132-19+137</t>
  </si>
  <si>
    <t>19+137-19+142,21+105-21+110,21+115-21+120,21+147-21152</t>
  </si>
  <si>
    <t>33+081-33+086,33+096-33+101,22+730-22+735</t>
  </si>
  <si>
    <t>zapata,corona:losa superior</t>
  </si>
  <si>
    <t>30+726</t>
  </si>
  <si>
    <t>21+100-21+105,21+110-21+115</t>
  </si>
  <si>
    <t>21+100-21+105,21+110-21+116</t>
  </si>
  <si>
    <t>21+100-21+105,21+110-21+117</t>
  </si>
  <si>
    <t>33+091-33+096</t>
  </si>
  <si>
    <t>33+101-33+106</t>
  </si>
  <si>
    <t>33+174-33+184</t>
  </si>
  <si>
    <t>21+527-21+535</t>
  </si>
  <si>
    <t>21+678-21+680</t>
  </si>
  <si>
    <t>30+756</t>
  </si>
  <si>
    <t>33+194-33+199</t>
  </si>
  <si>
    <t>33+174-33+179</t>
  </si>
  <si>
    <t>27+527-27+535,27+678-27+680,33+179-33+184</t>
  </si>
  <si>
    <t>32+783,25+355</t>
  </si>
  <si>
    <t>33+199-33+204</t>
  </si>
  <si>
    <t>33+184-33+194,33+199-33+204</t>
  </si>
  <si>
    <t>33+309-33+347,33+199-33+204</t>
  </si>
  <si>
    <t>32+783</t>
  </si>
  <si>
    <t>muro de contencion</t>
  </si>
  <si>
    <t>33+184-189,33+595-599</t>
  </si>
  <si>
    <t>muro  de contencion</t>
  </si>
  <si>
    <t>21+707-712,21+532-535,33+599-609,22+090-095,31+449-454</t>
  </si>
  <si>
    <t>31+459-464</t>
  </si>
  <si>
    <t>Zapata,Corona,Estrivo</t>
  </si>
  <si>
    <t>Muro de Contencion,Ponton</t>
  </si>
  <si>
    <t>33+184-189,33+614-619,33+595-599,33+609-614,21+707-712</t>
  </si>
  <si>
    <t>25+355,32+788</t>
  </si>
  <si>
    <t>Corona,Estrivo</t>
  </si>
  <si>
    <t>30+437,33+614-619,33+564-599</t>
  </si>
  <si>
    <t>33+189-194,22+090-095,31+449-454,31+459-464</t>
  </si>
  <si>
    <t>33+604-609,34+700-705,31+454-459,33+685-690</t>
  </si>
  <si>
    <t>Zapata,Estrivo</t>
  </si>
  <si>
    <t>20+685-690,31+454-459,23+480-490,34+695-700,25+355</t>
  </si>
  <si>
    <t>34+700-705,30+437,34+710-716,23+480-485,23+712-715,25+355</t>
  </si>
  <si>
    <t>20+700-705,32+783,1+307-313</t>
  </si>
  <si>
    <t>Muro de Contencion,Alc.Marco</t>
  </si>
  <si>
    <t>32+586,26+690,34+690-695,20+680-685,34+700-705,34+514-524</t>
  </si>
  <si>
    <t>32+586</t>
  </si>
  <si>
    <t>34+705-710,20+740-755,20+695-698,34+519-529,33+783,25+355</t>
  </si>
  <si>
    <t>20+755-760,34+529-534,20+747-750,30+437</t>
  </si>
  <si>
    <t>20+765-770,18+410-420,20+760-765,1+308-315,34+705-710</t>
  </si>
  <si>
    <t>34+695-700,33+783</t>
  </si>
  <si>
    <t>Zapata,Corona,Loza Inf.,Estrivo</t>
  </si>
  <si>
    <t>Muro de Contencion,Alc.Marco,Ponton</t>
  </si>
  <si>
    <t>34+534-540,20+770-775,18+415-420,34+514-519,20+766-770,</t>
  </si>
  <si>
    <t>18+415-420,20+447-450,34+529-534,32+586,32+788</t>
  </si>
  <si>
    <t>34+125-129,20+775-780,20+760-765,20+770-775,18+410-415</t>
  </si>
  <si>
    <t>30+437</t>
  </si>
  <si>
    <t>30+355-358</t>
  </si>
  <si>
    <t>34+128-133,34+524-529,20+775-780,18+410-415,9+320-335</t>
  </si>
  <si>
    <t>18+500-505,19+160-165,18+415-420,18+500,505,9+320-325</t>
  </si>
  <si>
    <t>9+330-335</t>
  </si>
  <si>
    <t>24+434-439,24+429-434,32+788</t>
  </si>
  <si>
    <t>24+449-451,18+500-510,24+330-340,24+454-439,24+445-450</t>
  </si>
  <si>
    <t>34+514-519,30+303-308,30+323-328,18+410-415</t>
  </si>
  <si>
    <t>34+540-545,30+308-313,25+355,30+303-308,34+128-133</t>
  </si>
  <si>
    <t>30+313-318,34+545-551</t>
  </si>
  <si>
    <t>32+209-219</t>
  </si>
  <si>
    <t>24+949-954,18+500-510</t>
  </si>
  <si>
    <t>18+489-494,18+505-510</t>
  </si>
  <si>
    <t>18+510-515,18+435-440,18+489-494,21+270-275,19+322-326</t>
  </si>
  <si>
    <t>2+619-624,2+648-563</t>
  </si>
  <si>
    <t>18+490-495,18+435-440,21+265-270,280</t>
  </si>
  <si>
    <t>30+303-325,34+540-545,32+778.95,30+435</t>
  </si>
  <si>
    <t>Corona,Loza Inf.</t>
  </si>
  <si>
    <t>Muro de Contencion,Alc. Marco</t>
  </si>
  <si>
    <t>34+128-133,2+648-653,25+040.77</t>
  </si>
  <si>
    <t>Corona,Loza Inf.,Zapata,Menzula,Cuerpo</t>
  </si>
  <si>
    <t>Muro de Contencion,Ponton,Alc.Marco</t>
  </si>
  <si>
    <t>18+445-450,18+479-484,27+178-183,32+219-225,31+688-717</t>
  </si>
  <si>
    <t>34+551-558,32+877,25+040.77,2+619-624</t>
  </si>
  <si>
    <t>Zapata,Corona,cuerpo</t>
  </si>
  <si>
    <t>18+450-455,18+479-469,32+202-209,30+313-318,2+619-624</t>
  </si>
  <si>
    <t>18+455-450,18+484-479</t>
  </si>
  <si>
    <t>Cuerpo,Corona</t>
  </si>
  <si>
    <t>27+148-153,19+160-165,19+327-313,18+474-469</t>
  </si>
  <si>
    <t>34+125-139,18+450-455,31+688-717,32+209-219</t>
  </si>
  <si>
    <t>31+697-703,27+184-194,32+319-325</t>
  </si>
  <si>
    <t>18+469-464,18+455-460</t>
  </si>
  <si>
    <t>32+219-225,31+688-717,32+040-048,32+586</t>
  </si>
  <si>
    <t>32+202-209,32+036-040,31+703-710</t>
  </si>
  <si>
    <t>32+540,27+044-050,27+182-187</t>
  </si>
  <si>
    <t>27+148-153,32+040-048,17+960-965,23+431-435,3+980-985</t>
  </si>
  <si>
    <t>3+390-395,4+000-005</t>
  </si>
  <si>
    <t>27+148-152,32+036-040,32+597-600,35+015-020</t>
  </si>
  <si>
    <t>Zapata,Corona,cuerpo,Cunetas Urbanas</t>
  </si>
  <si>
    <t>Muro de Contencion,Cunetas</t>
  </si>
  <si>
    <t>31+691-703,29+555-560,35+010-015,35+030-035,13+567-710</t>
  </si>
  <si>
    <t>3+985-990,3+990-4+000,35+005-010,29+353,</t>
  </si>
  <si>
    <t>30+956,35+015-020</t>
  </si>
  <si>
    <t>32+214,30+435,29+353-357,35+025-030,35+887-929</t>
  </si>
  <si>
    <t>31+688-717,35+010-015</t>
  </si>
  <si>
    <t>Zapata,Loza Sup.y inf..</t>
  </si>
  <si>
    <t>32+214,32+045,35+887-920</t>
  </si>
  <si>
    <t>Muro de Contencion,Alc. TMC</t>
  </si>
  <si>
    <t>27+431,29+555,35+887-892</t>
  </si>
  <si>
    <t>Zapata,Loza Sup.y inf.Corona.</t>
  </si>
  <si>
    <t>35+776-781,35+907-913,30+781-786,25+128-146,32+209-219</t>
  </si>
  <si>
    <t>31+367,32+042</t>
  </si>
  <si>
    <t>30+953,31+687-690,35+911-918</t>
  </si>
  <si>
    <t>Zapata,Loza Sup.Corona.</t>
  </si>
  <si>
    <t>25+113-118,31+367,35+771-776,31+223-229,29+802-807</t>
  </si>
  <si>
    <t>35+892-897,35+911-918,31+286-296,29+802-807,25+128-133</t>
  </si>
  <si>
    <t>35+892-817</t>
  </si>
  <si>
    <t>35+687-929,25+040,35+897-905,31+223-229,35+776-781</t>
  </si>
  <si>
    <t>32+365-360,32+286-291,35+905-911</t>
  </si>
  <si>
    <t>35+902-907,29+802-812,27+144-148,32+340-345-350-355-360</t>
  </si>
  <si>
    <t>35+923-229,27+023-028,31+284-291</t>
  </si>
  <si>
    <t>Loza Urb..,Zapata,Cuerpo</t>
  </si>
  <si>
    <t>32+340-345,13+430-467,13+490-520</t>
  </si>
  <si>
    <t>32+365-370</t>
  </si>
  <si>
    <t>Loza Urb..,Zapata,Cuerpo,Corona</t>
  </si>
  <si>
    <t>13+453-495,32+345-350,27+023-028,35+911-918,32+360-365</t>
  </si>
  <si>
    <t>35+924,28+148,25+332-339</t>
  </si>
  <si>
    <t>32+370-375,36+435-440,35+918-924,32+335-340,35+897-907</t>
  </si>
  <si>
    <t>33+570</t>
  </si>
  <si>
    <t>5+035,13+390-420,25+322-339,32+365-370,32+350-355,34+125-130</t>
  </si>
  <si>
    <t>36+440-445,32+340-345,36+440-445,36+455-460</t>
  </si>
  <si>
    <t/>
  </si>
  <si>
    <t>Loza Urb..,Zapata,Corona</t>
  </si>
  <si>
    <t>32+350-360,25+334-339,36+450-455,34+700,13+460-465</t>
  </si>
  <si>
    <t>13+447-450,13+441-412</t>
  </si>
  <si>
    <t>35+918-923,32+370-375,32+360-365,36+455-460,34+120-128</t>
  </si>
  <si>
    <t>34+700,13+390-435,13+348-374</t>
  </si>
  <si>
    <t>Corona,Loza Inf.y Urb.</t>
  </si>
  <si>
    <t>Muro de Contencion,Alc. Marco,Cunetas</t>
  </si>
  <si>
    <t>35+887-929,33+864-869,36+435-332,13+360-408,25+327-332</t>
  </si>
  <si>
    <t>36+445-450,31+700</t>
  </si>
  <si>
    <t>4+994-5+000,9+047-052,13+430-455,36+460-465,25+355-360</t>
  </si>
  <si>
    <t>36+430-435</t>
  </si>
  <si>
    <t>Loza Urb.y Sup.,Zapata,Corona</t>
  </si>
  <si>
    <t>13+350-365,25+355-360,33+859-864,33+875-880,36+450-455,</t>
  </si>
  <si>
    <t>36+430-470,32+779</t>
  </si>
  <si>
    <t>13+425-455,17+970-974,33+861-869,9+047-052,33+869-874</t>
  </si>
  <si>
    <t>36+945-450</t>
  </si>
  <si>
    <t>17+970-974,36+465-470,13+380-405,13+280-264,36+552-557,</t>
  </si>
  <si>
    <t>33+860-866,25+363-368</t>
  </si>
  <si>
    <t>Zapata,Corona,Estrivo,Cunetas Urb.</t>
  </si>
  <si>
    <t>Muro de Contencion,Cunetas,Ponton</t>
  </si>
  <si>
    <t>36+430-435,34+450,36+445-450,36+537-542,33+870-875,</t>
  </si>
  <si>
    <t>33+855-860,36+440-445,31+688</t>
  </si>
  <si>
    <t>36+557-560,36+547-502,36+430-435,33+854-860,33+865-870</t>
  </si>
  <si>
    <t>Zapata,Estrivo 1°nivel</t>
  </si>
  <si>
    <t>Muro de Contencion,Ponton,</t>
  </si>
  <si>
    <t>32+605-645,34+450</t>
  </si>
  <si>
    <t>36+542-547,36+557-560,25+363-368,32+635-640,32+605-610</t>
  </si>
  <si>
    <t>Zapata,Corona,Estrivo 2°nivel</t>
  </si>
  <si>
    <t>32+630-635,32+640-645,36+551-556,34+450</t>
  </si>
  <si>
    <t>32+640-635,32+615-620</t>
  </si>
  <si>
    <t>33+165-170,33+209-214,32+605-645,23+232-242,25+040</t>
  </si>
  <si>
    <t>13+600-625,13+531-542,13+243-246</t>
  </si>
  <si>
    <t>10+251-280,10+185-203,13+603,625</t>
  </si>
  <si>
    <t>13+240-237,13+199-218</t>
  </si>
  <si>
    <t>10+303-282,10+236-209</t>
  </si>
  <si>
    <t>10+197-246,10+369-398,13+676-681</t>
  </si>
  <si>
    <t>13+560-565,10+397-379</t>
  </si>
  <si>
    <t>10+397-430,10+281-255</t>
  </si>
  <si>
    <t>13+192-237</t>
  </si>
  <si>
    <t>13+190-200</t>
  </si>
  <si>
    <t>13+240-300</t>
  </si>
  <si>
    <t>10+370-446</t>
  </si>
  <si>
    <t>10+280-301,10+090-149</t>
  </si>
  <si>
    <t>10+180-183</t>
  </si>
  <si>
    <t>10+370-446,10+091-116</t>
  </si>
  <si>
    <t>16+145-150,13+108-113</t>
  </si>
  <si>
    <t>10+120-150,10+040-090</t>
  </si>
  <si>
    <t>10+000-056</t>
  </si>
  <si>
    <t>10+047-141</t>
  </si>
  <si>
    <t>9+903-934</t>
  </si>
  <si>
    <t>9+973-943,10+089-056</t>
  </si>
  <si>
    <t>9+991-982</t>
  </si>
  <si>
    <t>10+040-050</t>
  </si>
  <si>
    <t>9+960,10+039</t>
  </si>
  <si>
    <t>9+913-960,9+857-903</t>
  </si>
  <si>
    <t>9+990,10+056</t>
  </si>
  <si>
    <t>9+500-857</t>
  </si>
  <si>
    <t>13+161-190,9+823-857</t>
  </si>
  <si>
    <t>9+860-915</t>
  </si>
  <si>
    <t>9+990-10+010</t>
  </si>
  <si>
    <t>9+915-988,10+010-030</t>
  </si>
  <si>
    <t>9+807-798,9+992-027,9+915-960,10+036-043</t>
  </si>
  <si>
    <t>10+190,10+201,13+161-186</t>
  </si>
  <si>
    <t>10+126-147,10+042-090,9+525-557,9+911-896</t>
  </si>
  <si>
    <t>9+890-975</t>
  </si>
  <si>
    <t>9+870-900</t>
  </si>
  <si>
    <t>10+250-280,10+100-069</t>
  </si>
  <si>
    <t>10+145-154,10+129-141</t>
  </si>
  <si>
    <t>10+077-060,10+077-086,10+029-050</t>
  </si>
  <si>
    <t>10+100-140</t>
  </si>
  <si>
    <t>10+060-086-9+882-905</t>
  </si>
  <si>
    <t>10+250-220</t>
  </si>
  <si>
    <t>10+230-250</t>
  </si>
  <si>
    <t>10+301-317,10+090-087</t>
  </si>
  <si>
    <t>10+084-081</t>
  </si>
  <si>
    <t>9+927</t>
  </si>
  <si>
    <t>10+107</t>
  </si>
  <si>
    <t>10+230-256</t>
  </si>
  <si>
    <t>10+201</t>
  </si>
  <si>
    <t>9+979</t>
  </si>
  <si>
    <t>10+368-070</t>
  </si>
  <si>
    <t>10+003</t>
  </si>
  <si>
    <t>18+400-367</t>
  </si>
  <si>
    <t>18+328-360</t>
  </si>
  <si>
    <t>Cunetas Urbanas</t>
  </si>
  <si>
    <t>Cunetas</t>
  </si>
  <si>
    <t>10+003-030</t>
  </si>
  <si>
    <t>18+400-330</t>
  </si>
  <si>
    <t>18+325-304</t>
  </si>
  <si>
    <t>18+261-288</t>
  </si>
  <si>
    <t>18+327-312,18+333-397</t>
  </si>
  <si>
    <t>18+309-288</t>
  </si>
  <si>
    <t>18+260-240</t>
  </si>
  <si>
    <t>18+260-330</t>
  </si>
  <si>
    <t>Cunetas Urbanas, Pases Vehiculares</t>
  </si>
  <si>
    <t>18+400-406,18+586-620</t>
  </si>
  <si>
    <t>18+246-304,18+295-269</t>
  </si>
  <si>
    <t>7+450-455,7+501-504</t>
  </si>
  <si>
    <t>18+342-354</t>
  </si>
  <si>
    <t>18+634-776</t>
  </si>
  <si>
    <t>18+275-295,18+343-354</t>
  </si>
  <si>
    <t>18+436-439,18+588-520</t>
  </si>
  <si>
    <t>6+544,6+857</t>
  </si>
  <si>
    <t>2+520-525,2+953-959,1+796-800</t>
  </si>
  <si>
    <t>2+383-387,18+675-678,18+682-684</t>
  </si>
  <si>
    <t>18+700-715,18+715-732,18+760-770</t>
  </si>
  <si>
    <t>Cunetas Triangulares</t>
  </si>
  <si>
    <t>18+734-738</t>
  </si>
  <si>
    <t>18+750-759,18+750-759</t>
  </si>
  <si>
    <t>Pases Vehiculares</t>
  </si>
  <si>
    <t>10+774-169</t>
  </si>
  <si>
    <t>10+424-428</t>
  </si>
  <si>
    <t>20+875</t>
  </si>
  <si>
    <t>20+178</t>
  </si>
  <si>
    <t>25+915-920</t>
  </si>
  <si>
    <t>25+925-930</t>
  </si>
  <si>
    <t>25+408-450</t>
  </si>
  <si>
    <t>26+008-013</t>
  </si>
  <si>
    <t>26+018-023</t>
  </si>
  <si>
    <t>Corona, Pases Vehiculares</t>
  </si>
  <si>
    <t>19+500,18+010,17+900</t>
  </si>
  <si>
    <t>14+820,26+008-013</t>
  </si>
  <si>
    <t>26+018-023,26+042-047</t>
  </si>
  <si>
    <t>Zapata, Pases Vehiculares, Cunetas Urb.</t>
  </si>
  <si>
    <t>25+447-408,25+405-389</t>
  </si>
  <si>
    <t>26+015-018,26+028-033</t>
  </si>
  <si>
    <t>25+384</t>
  </si>
  <si>
    <t>Corona, Pases Vehiculares, Cunetas Urb.</t>
  </si>
  <si>
    <t>25+407-370,26+028-033</t>
  </si>
  <si>
    <t>26+013-028,26+025-028</t>
  </si>
  <si>
    <t>26+033-038,25+305,25+283</t>
  </si>
  <si>
    <t>37+594</t>
  </si>
  <si>
    <t>26+023-028</t>
  </si>
  <si>
    <t>26+033-038,26+038-043</t>
  </si>
  <si>
    <t>26+038-043</t>
  </si>
  <si>
    <t>25+380</t>
  </si>
  <si>
    <t>19+020</t>
  </si>
  <si>
    <t>26+043-048</t>
  </si>
  <si>
    <t xml:space="preserve"> Pases Vehiculares</t>
  </si>
  <si>
    <t>19+596</t>
  </si>
  <si>
    <t>26+262-277</t>
  </si>
  <si>
    <t>32+599-904</t>
  </si>
  <si>
    <t>32+909-914</t>
  </si>
  <si>
    <t>Zapata, Corona</t>
  </si>
  <si>
    <t>32+204-209</t>
  </si>
  <si>
    <t>26+262-267</t>
  </si>
  <si>
    <t>26+309,307</t>
  </si>
  <si>
    <t>32+889-904,32+404-914</t>
  </si>
  <si>
    <t>26+292-297,26+268-273</t>
  </si>
  <si>
    <t>26+302-307,26+297-302</t>
  </si>
  <si>
    <t>32+889</t>
  </si>
  <si>
    <t>26+297-302</t>
  </si>
  <si>
    <t>26+292-287</t>
  </si>
  <si>
    <t>Mensula</t>
  </si>
  <si>
    <t>34+426</t>
  </si>
  <si>
    <t>26+282-277</t>
  </si>
  <si>
    <t>32+889-904</t>
  </si>
  <si>
    <t>26+240-255</t>
  </si>
  <si>
    <t>32+904-909</t>
  </si>
  <si>
    <t>26+255-262</t>
  </si>
  <si>
    <t>26+240-245</t>
  </si>
  <si>
    <t>Zapata, Corona, Mensula</t>
  </si>
  <si>
    <t>Muro de Contencion, Puente</t>
  </si>
  <si>
    <t>26+282-278</t>
  </si>
  <si>
    <t>26+222-227</t>
  </si>
  <si>
    <t>26+245-250</t>
  </si>
  <si>
    <t>26+277-285</t>
  </si>
  <si>
    <t>26+180-185,26+190-195</t>
  </si>
  <si>
    <t>26+600-610,32+894-889</t>
  </si>
  <si>
    <t>26+252-235,26+222-227</t>
  </si>
  <si>
    <t>26+227-233</t>
  </si>
  <si>
    <t>26+185-190</t>
  </si>
  <si>
    <t>26+205-210</t>
  </si>
  <si>
    <t>26+580-585,26+595-600</t>
  </si>
  <si>
    <t>30+230-235,30+245-250</t>
  </si>
  <si>
    <t>26+180-185,26+100-105,26+205-210</t>
  </si>
  <si>
    <t>30+225-240</t>
  </si>
  <si>
    <t>26+585-610,30+235-245</t>
  </si>
  <si>
    <t>26+140-200</t>
  </si>
  <si>
    <t>CANTIDAD</t>
  </si>
  <si>
    <t>SUMA</t>
  </si>
  <si>
    <t>PROMEDIO</t>
  </si>
  <si>
    <t>MINIMO</t>
  </si>
  <si>
    <t>DESV. ESTANDAR</t>
  </si>
  <si>
    <t>MAXIMO</t>
  </si>
  <si>
    <t>DESV. ESTANDAR INTERVALO   (s1)</t>
  </si>
  <si>
    <t>COEF. VARIACION PRODUCCION</t>
  </si>
  <si>
    <t>VARIANZA</t>
  </si>
  <si>
    <t>COEF. VARIACION LABORATORIO</t>
  </si>
  <si>
    <t>COEFICIENTE DE VARIACION</t>
  </si>
  <si>
    <t>CONTROL DE CALIDAD SEGÚN A.C.I.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</si>
</sst>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&quot;D-245E/&quot;0#"/>
    <numFmt numFmtId="166" formatCode="00\+000.00"/>
    <numFmt numFmtId="167" formatCode="#\ ?/?\'\'"/>
    <numFmt numFmtId="168" formatCode="0.000"/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indexed="2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67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/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67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2" fillId="3" borderId="5" xfId="0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166" fontId="2" fillId="3" borderId="5" xfId="0" applyNumberFormat="1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67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0" fontId="2" fillId="3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166" fontId="2" fillId="0" borderId="7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4" fontId="2" fillId="3" borderId="6" xfId="0" applyNumberFormat="1" applyFont="1" applyFill="1" applyBorder="1" applyAlignment="1">
      <alignment horizontal="center"/>
    </xf>
    <xf numFmtId="166" fontId="2" fillId="3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7" fontId="2" fillId="3" borderId="6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66" fontId="2" fillId="3" borderId="7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168" fontId="3" fillId="0" borderId="0" xfId="0" applyNumberFormat="1" applyFont="1"/>
    <xf numFmtId="166" fontId="2" fillId="3" borderId="4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6" fontId="2" fillId="3" borderId="8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4" fontId="2" fillId="4" borderId="5" xfId="0" applyNumberFormat="1" applyFont="1" applyFill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167" fontId="2" fillId="4" borderId="5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67" fontId="2" fillId="0" borderId="9" xfId="0" applyNumberFormat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67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4" fontId="2" fillId="3" borderId="9" xfId="0" applyNumberFormat="1" applyFont="1" applyFill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7" fontId="2" fillId="3" borderId="9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3" borderId="9" xfId="0" applyNumberFormat="1" applyFont="1" applyFill="1" applyBorder="1" applyAlignment="1">
      <alignment horizontal="center"/>
    </xf>
    <xf numFmtId="167" fontId="2" fillId="3" borderId="8" xfId="0" applyNumberFormat="1" applyFont="1" applyFill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8" xfId="0" applyNumberFormat="1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14" fontId="2" fillId="3" borderId="10" xfId="0" applyNumberFormat="1" applyFont="1" applyFill="1" applyBorder="1" applyAlignment="1">
      <alignment horizontal="center"/>
    </xf>
    <xf numFmtId="165" fontId="2" fillId="3" borderId="7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6" fontId="2" fillId="4" borderId="4" xfId="0" applyNumberFormat="1" applyFont="1" applyFill="1" applyBorder="1" applyAlignment="1">
      <alignment horizontal="center"/>
    </xf>
    <xf numFmtId="166" fontId="2" fillId="4" borderId="6" xfId="0" applyNumberFormat="1" applyFont="1" applyFill="1" applyBorder="1" applyAlignment="1">
      <alignment horizontal="center"/>
    </xf>
    <xf numFmtId="0" fontId="4" fillId="0" borderId="11" xfId="0" applyFont="1" applyBorder="1" applyAlignment="1" applyProtection="1">
      <alignment horizontal="left"/>
      <protection hidden="1"/>
    </xf>
    <xf numFmtId="0" fontId="4" fillId="0" borderId="12" xfId="0" applyFont="1" applyBorder="1" applyAlignment="1" applyProtection="1">
      <alignment horizontal="left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4" fillId="0" borderId="14" xfId="0" applyFont="1" applyBorder="1" applyAlignment="1" applyProtection="1">
      <alignment horizontal="left"/>
      <protection hidden="1"/>
    </xf>
    <xf numFmtId="0" fontId="5" fillId="0" borderId="15" xfId="0" applyFont="1" applyBorder="1" applyAlignment="1" applyProtection="1">
      <alignment horizontal="center"/>
      <protection hidden="1"/>
    </xf>
    <xf numFmtId="0" fontId="5" fillId="0" borderId="13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169" fontId="2" fillId="0" borderId="18" xfId="0" applyNumberFormat="1" applyFont="1" applyBorder="1" applyAlignment="1" applyProtection="1">
      <alignment horizontal="center"/>
      <protection hidden="1"/>
    </xf>
    <xf numFmtId="0" fontId="4" fillId="0" borderId="19" xfId="0" applyFont="1" applyBorder="1" applyAlignment="1" applyProtection="1">
      <alignment horizontal="left"/>
      <protection hidden="1"/>
    </xf>
    <xf numFmtId="2" fontId="5" fillId="0" borderId="5" xfId="0" applyNumberFormat="1" applyFont="1" applyBorder="1" applyAlignment="1" applyProtection="1">
      <alignment horizontal="center"/>
      <protection hidden="1"/>
    </xf>
    <xf numFmtId="2" fontId="5" fillId="0" borderId="18" xfId="0" applyNumberFormat="1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left"/>
      <protection hidden="1"/>
    </xf>
    <xf numFmtId="0" fontId="1" fillId="0" borderId="17" xfId="0" applyFont="1" applyBorder="1" applyAlignment="1" applyProtection="1">
      <alignment horizontal="left"/>
      <protection hidden="1"/>
    </xf>
    <xf numFmtId="169" fontId="6" fillId="0" borderId="18" xfId="0" applyNumberFormat="1" applyFont="1" applyBorder="1" applyAlignment="1" applyProtection="1">
      <alignment horizontal="center"/>
      <protection hidden="1"/>
    </xf>
    <xf numFmtId="1" fontId="2" fillId="0" borderId="0" xfId="0" applyNumberFormat="1" applyFont="1"/>
    <xf numFmtId="0" fontId="4" fillId="0" borderId="16" xfId="0" applyFont="1" applyBorder="1"/>
    <xf numFmtId="0" fontId="4" fillId="0" borderId="17" xfId="0" applyFont="1" applyBorder="1"/>
    <xf numFmtId="169" fontId="2" fillId="0" borderId="18" xfId="0" applyNumberFormat="1" applyFont="1" applyBorder="1" applyAlignment="1">
      <alignment horizontal="center"/>
    </xf>
    <xf numFmtId="2" fontId="5" fillId="5" borderId="5" xfId="0" applyNumberFormat="1" applyFont="1" applyFill="1" applyBorder="1" applyAlignment="1" applyProtection="1">
      <alignment horizontal="center"/>
      <protection hidden="1"/>
    </xf>
    <xf numFmtId="169" fontId="5" fillId="0" borderId="5" xfId="0" applyNumberFormat="1" applyFont="1" applyBorder="1" applyAlignment="1" applyProtection="1">
      <alignment horizontal="center"/>
      <protection hidden="1"/>
    </xf>
    <xf numFmtId="2" fontId="5" fillId="5" borderId="18" xfId="0" applyNumberFormat="1" applyFont="1" applyFill="1" applyBorder="1" applyAlignment="1" applyProtection="1">
      <alignment horizontal="center"/>
      <protection hidden="1"/>
    </xf>
    <xf numFmtId="0" fontId="2" fillId="0" borderId="17" xfId="0" applyFont="1" applyBorder="1"/>
    <xf numFmtId="168" fontId="5" fillId="5" borderId="5" xfId="0" applyNumberFormat="1" applyFont="1" applyFill="1" applyBorder="1" applyAlignment="1" applyProtection="1">
      <alignment horizontal="center"/>
      <protection hidden="1"/>
    </xf>
    <xf numFmtId="169" fontId="5" fillId="0" borderId="18" xfId="0" applyNumberFormat="1" applyFont="1" applyBorder="1" applyAlignment="1" applyProtection="1">
      <alignment horizontal="center"/>
      <protection hidden="1"/>
    </xf>
    <xf numFmtId="0" fontId="4" fillId="0" borderId="20" xfId="0" applyFont="1" applyBorder="1"/>
    <xf numFmtId="0" fontId="4" fillId="0" borderId="21" xfId="0" applyFont="1" applyBorder="1"/>
    <xf numFmtId="169" fontId="2" fillId="0" borderId="22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23" xfId="0" applyFont="1" applyBorder="1"/>
    <xf numFmtId="0" fontId="7" fillId="0" borderId="24" xfId="0" applyFont="1" applyBorder="1" applyAlignment="1">
      <alignment horizontal="center"/>
    </xf>
    <xf numFmtId="0" fontId="7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8"/>
  <sheetViews>
    <sheetView tabSelected="1" topLeftCell="B1" workbookViewId="0">
      <selection activeCell="F6" sqref="F6"/>
    </sheetView>
  </sheetViews>
  <sheetFormatPr baseColWidth="10" defaultColWidth="9.140625" defaultRowHeight="15" x14ac:dyDescent="0.25"/>
  <cols>
    <col min="1" max="13" width="2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/>
    </row>
    <row r="2" spans="1:14" x14ac:dyDescent="0.25">
      <c r="A2" s="6">
        <v>148</v>
      </c>
      <c r="B2" s="7" t="s">
        <v>13</v>
      </c>
      <c r="C2" s="6" t="s">
        <v>14</v>
      </c>
      <c r="D2" s="8">
        <v>45252</v>
      </c>
      <c r="E2" s="8">
        <f>+D2+28</f>
        <v>45280</v>
      </c>
      <c r="F2" s="9">
        <v>16442</v>
      </c>
      <c r="G2" s="10">
        <v>219</v>
      </c>
      <c r="H2" s="11">
        <v>4</v>
      </c>
      <c r="I2" s="6">
        <v>210</v>
      </c>
      <c r="J2" s="10">
        <f t="shared" ref="J2:J65" si="0">+G2/I2*100</f>
        <v>104.28571428571429</v>
      </c>
      <c r="K2" s="12"/>
      <c r="L2" s="12"/>
      <c r="M2" s="6">
        <v>100</v>
      </c>
      <c r="N2" s="13"/>
    </row>
    <row r="3" spans="1:14" x14ac:dyDescent="0.25">
      <c r="A3" s="14">
        <f>+A2+1</f>
        <v>149</v>
      </c>
      <c r="B3" s="15" t="str">
        <f>+B2</f>
        <v>Zapata</v>
      </c>
      <c r="C3" s="14" t="str">
        <f>+C2</f>
        <v xml:space="preserve">Muro Cabezal </v>
      </c>
      <c r="D3" s="16">
        <f>+D2</f>
        <v>45252</v>
      </c>
      <c r="E3" s="16">
        <f>+E2</f>
        <v>45280</v>
      </c>
      <c r="F3" s="17">
        <f>+F2</f>
        <v>16442</v>
      </c>
      <c r="G3" s="18">
        <v>220</v>
      </c>
      <c r="H3" s="19">
        <f>+H2</f>
        <v>4</v>
      </c>
      <c r="I3" s="14">
        <f>+I2</f>
        <v>210</v>
      </c>
      <c r="J3" s="18">
        <f t="shared" si="0"/>
        <v>104.76190476190477</v>
      </c>
      <c r="K3" s="20"/>
      <c r="L3" s="20"/>
      <c r="M3" s="14">
        <f>+M2</f>
        <v>100</v>
      </c>
      <c r="N3" s="13"/>
    </row>
    <row r="4" spans="1:14" x14ac:dyDescent="0.25">
      <c r="A4" s="21">
        <f>+A3+1</f>
        <v>150</v>
      </c>
      <c r="B4" s="22" t="str">
        <f>+B3</f>
        <v>Zapata</v>
      </c>
      <c r="C4" s="21" t="str">
        <f>+C2</f>
        <v xml:space="preserve">Muro Cabezal </v>
      </c>
      <c r="D4" s="23">
        <f>+D2</f>
        <v>45252</v>
      </c>
      <c r="E4" s="23">
        <f>+E2</f>
        <v>45280</v>
      </c>
      <c r="F4" s="24">
        <f>+F2</f>
        <v>16442</v>
      </c>
      <c r="G4" s="25">
        <v>221</v>
      </c>
      <c r="H4" s="26">
        <f>+H2</f>
        <v>4</v>
      </c>
      <c r="I4" s="21">
        <f>+I3</f>
        <v>210</v>
      </c>
      <c r="J4" s="25">
        <f t="shared" si="0"/>
        <v>105.23809523809524</v>
      </c>
      <c r="K4" s="25">
        <f>+AVERAGE(G2:G4)</f>
        <v>220</v>
      </c>
      <c r="L4" s="25">
        <f>+ROUND((MAX(G2:G4)-MIN(G2:G4)),0)</f>
        <v>2</v>
      </c>
      <c r="M4" s="21">
        <f>+M2</f>
        <v>100</v>
      </c>
      <c r="N4" s="13"/>
    </row>
    <row r="5" spans="1:14" x14ac:dyDescent="0.25">
      <c r="A5" s="27">
        <v>178</v>
      </c>
      <c r="B5" s="28" t="s">
        <v>15</v>
      </c>
      <c r="C5" s="27" t="s">
        <v>14</v>
      </c>
      <c r="D5" s="29">
        <v>45255</v>
      </c>
      <c r="E5" s="29">
        <f>+D5+28</f>
        <v>45283</v>
      </c>
      <c r="F5" s="30" t="s">
        <v>16</v>
      </c>
      <c r="G5" s="31">
        <v>215</v>
      </c>
      <c r="H5" s="32">
        <v>3.5</v>
      </c>
      <c r="I5" s="27">
        <v>210</v>
      </c>
      <c r="J5" s="31">
        <f t="shared" si="0"/>
        <v>102.38095238095238</v>
      </c>
      <c r="K5" s="33"/>
      <c r="L5" s="33"/>
      <c r="M5" s="6">
        <v>100</v>
      </c>
      <c r="N5" s="13"/>
    </row>
    <row r="6" spans="1:14" x14ac:dyDescent="0.25">
      <c r="A6" s="34">
        <f>+A5+1</f>
        <v>179</v>
      </c>
      <c r="B6" s="35" t="str">
        <f>+B5</f>
        <v>Cuerpo y Zapata</v>
      </c>
      <c r="C6" s="34" t="str">
        <f>+C5</f>
        <v xml:space="preserve">Muro Cabezal </v>
      </c>
      <c r="D6" s="36">
        <f>+D5</f>
        <v>45255</v>
      </c>
      <c r="E6" s="36">
        <f>+E5</f>
        <v>45283</v>
      </c>
      <c r="F6" s="37" t="str">
        <f>+F5</f>
        <v>16+442; 14+805</v>
      </c>
      <c r="G6" s="38">
        <v>220.1210374639769</v>
      </c>
      <c r="H6" s="39">
        <f>+H5</f>
        <v>3.5</v>
      </c>
      <c r="I6" s="34">
        <f>+I5</f>
        <v>210</v>
      </c>
      <c r="J6" s="38">
        <f t="shared" si="0"/>
        <v>104.81954164951281</v>
      </c>
      <c r="K6" s="40"/>
      <c r="L6" s="40"/>
      <c r="M6" s="34">
        <f>+M5</f>
        <v>100</v>
      </c>
      <c r="N6" s="41"/>
    </row>
    <row r="7" spans="1:14" x14ac:dyDescent="0.25">
      <c r="A7" s="42">
        <f>+A6+1</f>
        <v>180</v>
      </c>
      <c r="B7" s="43" t="str">
        <f>+B6</f>
        <v>Cuerpo y Zapata</v>
      </c>
      <c r="C7" s="42" t="str">
        <f>+C5</f>
        <v xml:space="preserve">Muro Cabezal </v>
      </c>
      <c r="D7" s="44">
        <f>+D5</f>
        <v>45255</v>
      </c>
      <c r="E7" s="44">
        <f>+E5</f>
        <v>45283</v>
      </c>
      <c r="F7" s="45" t="str">
        <f>+F5</f>
        <v>16+442; 14+805</v>
      </c>
      <c r="G7" s="46">
        <v>214</v>
      </c>
      <c r="H7" s="47">
        <f>+H5</f>
        <v>3.5</v>
      </c>
      <c r="I7" s="42">
        <f>+I6</f>
        <v>210</v>
      </c>
      <c r="J7" s="46">
        <f t="shared" si="0"/>
        <v>101.9047619047619</v>
      </c>
      <c r="K7" s="46">
        <f>+AVERAGE(G5:G7)</f>
        <v>216.37367915465896</v>
      </c>
      <c r="L7" s="46">
        <f>+ROUND((MAX(G5:G7)-MIN(G5:G7)),0)</f>
        <v>6</v>
      </c>
      <c r="M7" s="21">
        <f>+M5</f>
        <v>100</v>
      </c>
      <c r="N7" s="13"/>
    </row>
    <row r="8" spans="1:14" x14ac:dyDescent="0.25">
      <c r="A8" s="27">
        <v>196</v>
      </c>
      <c r="B8" s="28" t="s">
        <v>17</v>
      </c>
      <c r="C8" s="27" t="s">
        <v>14</v>
      </c>
      <c r="D8" s="29">
        <v>45258</v>
      </c>
      <c r="E8" s="29">
        <f>+D8+28</f>
        <v>45286</v>
      </c>
      <c r="F8" s="48" t="s">
        <v>18</v>
      </c>
      <c r="G8" s="31">
        <v>217</v>
      </c>
      <c r="H8" s="32" t="s">
        <v>19</v>
      </c>
      <c r="I8" s="27">
        <v>210</v>
      </c>
      <c r="J8" s="31">
        <f t="shared" si="0"/>
        <v>103.33333333333334</v>
      </c>
      <c r="K8" s="33"/>
      <c r="L8" s="33"/>
      <c r="M8" s="6">
        <v>100</v>
      </c>
      <c r="N8" s="13"/>
    </row>
    <row r="9" spans="1:14" x14ac:dyDescent="0.25">
      <c r="A9" s="49">
        <f>+A8+1</f>
        <v>197</v>
      </c>
      <c r="B9" s="50" t="str">
        <f>+B8</f>
        <v>Cuerpo</v>
      </c>
      <c r="C9" s="49" t="str">
        <f>+C8</f>
        <v xml:space="preserve">Muro Cabezal </v>
      </c>
      <c r="D9" s="51">
        <f>+D8</f>
        <v>45258</v>
      </c>
      <c r="E9" s="51">
        <f>+E8</f>
        <v>45286</v>
      </c>
      <c r="F9" s="48" t="str">
        <f>+F8</f>
        <v>14+805</v>
      </c>
      <c r="G9" s="52">
        <v>215</v>
      </c>
      <c r="H9" s="53" t="str">
        <f>+H8</f>
        <v>3."</v>
      </c>
      <c r="I9" s="49">
        <f>+I8</f>
        <v>210</v>
      </c>
      <c r="J9" s="52">
        <f t="shared" si="0"/>
        <v>102.38095238095238</v>
      </c>
      <c r="K9" s="54"/>
      <c r="L9" s="54"/>
      <c r="M9" s="14">
        <f>+M8</f>
        <v>100</v>
      </c>
      <c r="N9" s="13"/>
    </row>
    <row r="10" spans="1:14" x14ac:dyDescent="0.25">
      <c r="A10" s="42">
        <f>+A9+1</f>
        <v>198</v>
      </c>
      <c r="B10" s="43" t="str">
        <f>+B9</f>
        <v>Cuerpo</v>
      </c>
      <c r="C10" s="42" t="str">
        <f>+C8</f>
        <v xml:space="preserve">Muro Cabezal </v>
      </c>
      <c r="D10" s="44">
        <f>+D8</f>
        <v>45258</v>
      </c>
      <c r="E10" s="44">
        <f>+E8</f>
        <v>45286</v>
      </c>
      <c r="F10" s="45" t="str">
        <f>+F9</f>
        <v>14+805</v>
      </c>
      <c r="G10" s="46">
        <v>214</v>
      </c>
      <c r="H10" s="47" t="str">
        <f>+H8</f>
        <v>3."</v>
      </c>
      <c r="I10" s="42">
        <f>+I9</f>
        <v>210</v>
      </c>
      <c r="J10" s="46">
        <f t="shared" si="0"/>
        <v>101.9047619047619</v>
      </c>
      <c r="K10" s="46">
        <f>+AVERAGE(G8:G10)</f>
        <v>215.33333333333334</v>
      </c>
      <c r="L10" s="46">
        <f>+ROUND((MAX(G8:G10)-MIN(G8:G10)),0)</f>
        <v>3</v>
      </c>
      <c r="M10" s="21">
        <f>+M8</f>
        <v>100</v>
      </c>
      <c r="N10" s="13"/>
    </row>
    <row r="11" spans="1:14" x14ac:dyDescent="0.25">
      <c r="A11" s="27">
        <v>208</v>
      </c>
      <c r="B11" s="28" t="s">
        <v>13</v>
      </c>
      <c r="C11" s="27" t="s">
        <v>14</v>
      </c>
      <c r="D11" s="29">
        <v>45259</v>
      </c>
      <c r="E11" s="29">
        <f>+D11+28</f>
        <v>45287</v>
      </c>
      <c r="F11" s="55" t="s">
        <v>20</v>
      </c>
      <c r="G11" s="31">
        <v>226</v>
      </c>
      <c r="H11" s="32">
        <v>3.75</v>
      </c>
      <c r="I11" s="27">
        <v>210</v>
      </c>
      <c r="J11" s="31">
        <f t="shared" si="0"/>
        <v>107.61904761904762</v>
      </c>
      <c r="K11" s="33"/>
      <c r="L11" s="33"/>
      <c r="M11" s="6">
        <v>100</v>
      </c>
      <c r="N11" s="13"/>
    </row>
    <row r="12" spans="1:14" x14ac:dyDescent="0.25">
      <c r="A12" s="49">
        <f>+A11+1</f>
        <v>209</v>
      </c>
      <c r="B12" s="50" t="str">
        <f>+B11</f>
        <v>Zapata</v>
      </c>
      <c r="C12" s="49" t="str">
        <f>+C11</f>
        <v xml:space="preserve">Muro Cabezal </v>
      </c>
      <c r="D12" s="51">
        <f>+D11</f>
        <v>45259</v>
      </c>
      <c r="E12" s="51">
        <f>+E11</f>
        <v>45287</v>
      </c>
      <c r="F12" s="48" t="str">
        <f>+F11</f>
        <v>15+045</v>
      </c>
      <c r="G12" s="52">
        <v>219</v>
      </c>
      <c r="H12" s="53">
        <f>+H11</f>
        <v>3.75</v>
      </c>
      <c r="I12" s="49">
        <f>+I11</f>
        <v>210</v>
      </c>
      <c r="J12" s="52">
        <f t="shared" si="0"/>
        <v>104.28571428571429</v>
      </c>
      <c r="K12" s="54"/>
      <c r="L12" s="54"/>
      <c r="M12" s="14">
        <f>+M11</f>
        <v>100</v>
      </c>
      <c r="N12" s="13"/>
    </row>
    <row r="13" spans="1:14" x14ac:dyDescent="0.25">
      <c r="A13" s="42">
        <f>+A12+1</f>
        <v>210</v>
      </c>
      <c r="B13" s="43" t="str">
        <f>+B12</f>
        <v>Zapata</v>
      </c>
      <c r="C13" s="42" t="str">
        <f>+C11</f>
        <v xml:space="preserve">Muro Cabezal </v>
      </c>
      <c r="D13" s="44">
        <f>+D11</f>
        <v>45259</v>
      </c>
      <c r="E13" s="44">
        <f>+E11</f>
        <v>45287</v>
      </c>
      <c r="F13" s="45" t="str">
        <f>+F12</f>
        <v>15+045</v>
      </c>
      <c r="G13" s="46">
        <v>222</v>
      </c>
      <c r="H13" s="47">
        <f>+H11</f>
        <v>3.75</v>
      </c>
      <c r="I13" s="42">
        <f>+I12</f>
        <v>210</v>
      </c>
      <c r="J13" s="46">
        <f t="shared" si="0"/>
        <v>105.71428571428572</v>
      </c>
      <c r="K13" s="46">
        <f>+AVERAGE(G11:G13)</f>
        <v>222.33333333333334</v>
      </c>
      <c r="L13" s="46">
        <f>+ROUND((MAX(G11:G13)-MIN(G11:G13)),0)</f>
        <v>7</v>
      </c>
      <c r="M13" s="21">
        <f>+M11</f>
        <v>100</v>
      </c>
      <c r="N13" s="13"/>
    </row>
    <row r="14" spans="1:14" x14ac:dyDescent="0.25">
      <c r="A14" s="27">
        <v>220</v>
      </c>
      <c r="B14" s="28" t="s">
        <v>13</v>
      </c>
      <c r="C14" s="27" t="s">
        <v>14</v>
      </c>
      <c r="D14" s="29">
        <v>45260</v>
      </c>
      <c r="E14" s="29">
        <f>+D14+28</f>
        <v>45288</v>
      </c>
      <c r="F14" s="55" t="s">
        <v>21</v>
      </c>
      <c r="G14" s="31">
        <v>218</v>
      </c>
      <c r="H14" s="32">
        <v>3.75</v>
      </c>
      <c r="I14" s="27">
        <v>210</v>
      </c>
      <c r="J14" s="31">
        <f t="shared" si="0"/>
        <v>103.80952380952382</v>
      </c>
      <c r="K14" s="33"/>
      <c r="L14" s="33"/>
      <c r="M14" s="6">
        <v>100</v>
      </c>
      <c r="N14" s="13"/>
    </row>
    <row r="15" spans="1:14" x14ac:dyDescent="0.25">
      <c r="A15" s="49">
        <f>+A14+1</f>
        <v>221</v>
      </c>
      <c r="B15" s="50" t="str">
        <f>+B14</f>
        <v>Zapata</v>
      </c>
      <c r="C15" s="49" t="str">
        <f>+C14</f>
        <v xml:space="preserve">Muro Cabezal </v>
      </c>
      <c r="D15" s="51">
        <f>+D14</f>
        <v>45260</v>
      </c>
      <c r="E15" s="51">
        <f>+E14</f>
        <v>45288</v>
      </c>
      <c r="F15" s="48" t="str">
        <f>+F14</f>
        <v>14+090</v>
      </c>
      <c r="G15" s="52">
        <v>216</v>
      </c>
      <c r="H15" s="53">
        <f>+H14</f>
        <v>3.75</v>
      </c>
      <c r="I15" s="49">
        <f>+I14</f>
        <v>210</v>
      </c>
      <c r="J15" s="52">
        <f t="shared" si="0"/>
        <v>102.85714285714285</v>
      </c>
      <c r="K15" s="54"/>
      <c r="L15" s="54"/>
      <c r="M15" s="14">
        <f>+M14</f>
        <v>100</v>
      </c>
      <c r="N15" s="13"/>
    </row>
    <row r="16" spans="1:14" x14ac:dyDescent="0.25">
      <c r="A16" s="56">
        <f>+A15+1</f>
        <v>222</v>
      </c>
      <c r="B16" s="57" t="str">
        <f>+B15</f>
        <v>Zapata</v>
      </c>
      <c r="C16" s="56" t="str">
        <f>+C14</f>
        <v xml:space="preserve">Muro Cabezal </v>
      </c>
      <c r="D16" s="58">
        <f>+D14</f>
        <v>45260</v>
      </c>
      <c r="E16" s="58">
        <f>+E14</f>
        <v>45288</v>
      </c>
      <c r="F16" s="59" t="str">
        <f>+F15</f>
        <v>14+090</v>
      </c>
      <c r="G16" s="60">
        <v>220.1210374639769</v>
      </c>
      <c r="H16" s="61">
        <f>+H14</f>
        <v>3.75</v>
      </c>
      <c r="I16" s="56">
        <f>+I15</f>
        <v>210</v>
      </c>
      <c r="J16" s="60">
        <f t="shared" si="0"/>
        <v>104.81954164951281</v>
      </c>
      <c r="K16" s="60">
        <f>+AVERAGE(G14:G16)</f>
        <v>218.04034582132564</v>
      </c>
      <c r="L16" s="60">
        <f>+ROUND((MAX(G14:G16)-MIN(G14:G16)),0)</f>
        <v>4</v>
      </c>
      <c r="M16" s="56">
        <f>+M14</f>
        <v>100</v>
      </c>
      <c r="N16" s="41"/>
    </row>
    <row r="17" spans="1:14" x14ac:dyDescent="0.25">
      <c r="A17" s="27">
        <v>238</v>
      </c>
      <c r="B17" s="28" t="s">
        <v>15</v>
      </c>
      <c r="C17" s="27" t="s">
        <v>14</v>
      </c>
      <c r="D17" s="29">
        <v>45261</v>
      </c>
      <c r="E17" s="29">
        <f>+D17+28</f>
        <v>45289</v>
      </c>
      <c r="F17" s="55" t="s">
        <v>22</v>
      </c>
      <c r="G17" s="31">
        <v>226</v>
      </c>
      <c r="H17" s="32">
        <v>3.5</v>
      </c>
      <c r="I17" s="27">
        <v>210</v>
      </c>
      <c r="J17" s="31">
        <f t="shared" si="0"/>
        <v>107.61904761904762</v>
      </c>
      <c r="K17" s="33"/>
      <c r="L17" s="33"/>
      <c r="M17" s="6">
        <v>100</v>
      </c>
      <c r="N17" s="13"/>
    </row>
    <row r="18" spans="1:14" x14ac:dyDescent="0.25">
      <c r="A18" s="49">
        <f>+A17+1</f>
        <v>239</v>
      </c>
      <c r="B18" s="50" t="str">
        <f>+B17</f>
        <v>Cuerpo y Zapata</v>
      </c>
      <c r="C18" s="49" t="str">
        <f>+C17</f>
        <v xml:space="preserve">Muro Cabezal </v>
      </c>
      <c r="D18" s="51">
        <f>+D17</f>
        <v>45261</v>
      </c>
      <c r="E18" s="51">
        <f>+E17</f>
        <v>45289</v>
      </c>
      <c r="F18" s="48" t="str">
        <f>+F17</f>
        <v>15+045; 13+242</v>
      </c>
      <c r="G18" s="52">
        <v>225</v>
      </c>
      <c r="H18" s="53">
        <f>+H17</f>
        <v>3.5</v>
      </c>
      <c r="I18" s="49">
        <f>+I17</f>
        <v>210</v>
      </c>
      <c r="J18" s="52">
        <f t="shared" si="0"/>
        <v>107.14285714285714</v>
      </c>
      <c r="K18" s="54"/>
      <c r="L18" s="54"/>
      <c r="M18" s="14">
        <f>+M17</f>
        <v>100</v>
      </c>
      <c r="N18" s="13"/>
    </row>
    <row r="19" spans="1:14" x14ac:dyDescent="0.25">
      <c r="A19" s="42">
        <f>+A18+1</f>
        <v>240</v>
      </c>
      <c r="B19" s="43" t="str">
        <f>+B18</f>
        <v>Cuerpo y Zapata</v>
      </c>
      <c r="C19" s="42" t="str">
        <f>+C17</f>
        <v xml:space="preserve">Muro Cabezal </v>
      </c>
      <c r="D19" s="44">
        <f>+D17</f>
        <v>45261</v>
      </c>
      <c r="E19" s="44">
        <f>+E17</f>
        <v>45289</v>
      </c>
      <c r="F19" s="45" t="str">
        <f>+F18</f>
        <v>15+045; 13+242</v>
      </c>
      <c r="G19" s="46">
        <v>221</v>
      </c>
      <c r="H19" s="47">
        <f>+H17</f>
        <v>3.5</v>
      </c>
      <c r="I19" s="42">
        <f>+I18</f>
        <v>210</v>
      </c>
      <c r="J19" s="46">
        <f t="shared" si="0"/>
        <v>105.23809523809524</v>
      </c>
      <c r="K19" s="46">
        <f>+AVERAGE(G17:G19)</f>
        <v>224</v>
      </c>
      <c r="L19" s="46">
        <f>+ROUND((MAX(G17:G19)-MIN(G17:G19)),0)</f>
        <v>5</v>
      </c>
      <c r="M19" s="21">
        <f>+M17</f>
        <v>100</v>
      </c>
      <c r="N19" s="13"/>
    </row>
    <row r="20" spans="1:14" x14ac:dyDescent="0.25">
      <c r="A20" s="27">
        <v>268</v>
      </c>
      <c r="B20" s="28" t="s">
        <v>17</v>
      </c>
      <c r="C20" s="27" t="s">
        <v>14</v>
      </c>
      <c r="D20" s="29">
        <v>45262</v>
      </c>
      <c r="E20" s="29">
        <f>+D20+28</f>
        <v>45290</v>
      </c>
      <c r="F20" s="55" t="s">
        <v>23</v>
      </c>
      <c r="G20" s="31">
        <v>214</v>
      </c>
      <c r="H20" s="32">
        <v>3.75</v>
      </c>
      <c r="I20" s="27">
        <v>210</v>
      </c>
      <c r="J20" s="31">
        <f t="shared" si="0"/>
        <v>101.9047619047619</v>
      </c>
      <c r="K20" s="33"/>
      <c r="L20" s="33"/>
      <c r="M20" s="6">
        <v>100</v>
      </c>
      <c r="N20" s="13"/>
    </row>
    <row r="21" spans="1:14" x14ac:dyDescent="0.25">
      <c r="A21" s="49">
        <f>+A20+1</f>
        <v>269</v>
      </c>
      <c r="B21" s="50" t="str">
        <f>+B20</f>
        <v>Cuerpo</v>
      </c>
      <c r="C21" s="49" t="str">
        <f>+C20</f>
        <v xml:space="preserve">Muro Cabezal </v>
      </c>
      <c r="D21" s="51">
        <f>+D20</f>
        <v>45262</v>
      </c>
      <c r="E21" s="51">
        <f>+E20</f>
        <v>45290</v>
      </c>
      <c r="F21" s="48" t="str">
        <f>+F20</f>
        <v>13+242</v>
      </c>
      <c r="G21" s="52">
        <v>223</v>
      </c>
      <c r="H21" s="53">
        <f>+H20</f>
        <v>3.75</v>
      </c>
      <c r="I21" s="49">
        <f>+I20</f>
        <v>210</v>
      </c>
      <c r="J21" s="52">
        <f t="shared" si="0"/>
        <v>106.19047619047619</v>
      </c>
      <c r="K21" s="54"/>
      <c r="L21" s="54"/>
      <c r="M21" s="14">
        <f>+M20</f>
        <v>100</v>
      </c>
      <c r="N21" s="13"/>
    </row>
    <row r="22" spans="1:14" x14ac:dyDescent="0.25">
      <c r="A22" s="42">
        <f>+A21+1</f>
        <v>270</v>
      </c>
      <c r="B22" s="43" t="str">
        <f>+B21</f>
        <v>Cuerpo</v>
      </c>
      <c r="C22" s="42" t="str">
        <f>+C20</f>
        <v xml:space="preserve">Muro Cabezal </v>
      </c>
      <c r="D22" s="44">
        <f>+D20</f>
        <v>45262</v>
      </c>
      <c r="E22" s="44">
        <f>+E20</f>
        <v>45290</v>
      </c>
      <c r="F22" s="45" t="str">
        <f>+F21</f>
        <v>13+242</v>
      </c>
      <c r="G22" s="46">
        <v>216</v>
      </c>
      <c r="H22" s="47">
        <f>+H20</f>
        <v>3.75</v>
      </c>
      <c r="I22" s="42">
        <f>+I21</f>
        <v>210</v>
      </c>
      <c r="J22" s="46">
        <f t="shared" si="0"/>
        <v>102.85714285714285</v>
      </c>
      <c r="K22" s="46">
        <f>+AVERAGE(G20:G22)</f>
        <v>217.66666666666666</v>
      </c>
      <c r="L22" s="46">
        <f>+ROUND((MAX(G20:G22)-MIN(G20:G22)),0)</f>
        <v>9</v>
      </c>
      <c r="M22" s="21">
        <f>+M20</f>
        <v>100</v>
      </c>
      <c r="N22" s="13"/>
    </row>
    <row r="23" spans="1:14" x14ac:dyDescent="0.25">
      <c r="A23" s="62">
        <v>280</v>
      </c>
      <c r="B23" s="63" t="s">
        <v>24</v>
      </c>
      <c r="C23" s="62" t="s">
        <v>25</v>
      </c>
      <c r="D23" s="64">
        <v>45262</v>
      </c>
      <c r="E23" s="64">
        <f>+D23+28</f>
        <v>45290</v>
      </c>
      <c r="F23" s="65" t="s">
        <v>21</v>
      </c>
      <c r="G23" s="66">
        <v>220.1210374639769</v>
      </c>
      <c r="H23" s="67" t="s">
        <v>26</v>
      </c>
      <c r="I23" s="62">
        <v>210</v>
      </c>
      <c r="J23" s="66">
        <f t="shared" si="0"/>
        <v>104.81954164951281</v>
      </c>
      <c r="K23" s="68"/>
      <c r="L23" s="68"/>
      <c r="M23" s="62">
        <v>100</v>
      </c>
      <c r="N23" s="41"/>
    </row>
    <row r="24" spans="1:14" x14ac:dyDescent="0.25">
      <c r="A24" s="49">
        <f>+A23+1</f>
        <v>281</v>
      </c>
      <c r="B24" s="50" t="str">
        <f>+B23</f>
        <v>Losa Inferior</v>
      </c>
      <c r="C24" s="49" t="str">
        <f>+C23</f>
        <v>Alcantarilla MCA</v>
      </c>
      <c r="D24" s="51">
        <f>+D23</f>
        <v>45262</v>
      </c>
      <c r="E24" s="51">
        <f>+E23</f>
        <v>45290</v>
      </c>
      <c r="F24" s="48" t="str">
        <f>+F23</f>
        <v>14+090</v>
      </c>
      <c r="G24" s="52">
        <v>223</v>
      </c>
      <c r="H24" s="53" t="str">
        <f>+H23</f>
        <v>3.1/4</v>
      </c>
      <c r="I24" s="49">
        <f>+I23</f>
        <v>210</v>
      </c>
      <c r="J24" s="52">
        <f t="shared" si="0"/>
        <v>106.19047619047619</v>
      </c>
      <c r="K24" s="54"/>
      <c r="L24" s="54"/>
      <c r="M24" s="14">
        <f>+M23</f>
        <v>100</v>
      </c>
      <c r="N24" s="13"/>
    </row>
    <row r="25" spans="1:14" x14ac:dyDescent="0.25">
      <c r="A25" s="42">
        <f>+A24+1</f>
        <v>282</v>
      </c>
      <c r="B25" s="43" t="str">
        <f>+B24</f>
        <v>Losa Inferior</v>
      </c>
      <c r="C25" s="42" t="str">
        <f>+C23</f>
        <v>Alcantarilla MCA</v>
      </c>
      <c r="D25" s="44">
        <f>+D23</f>
        <v>45262</v>
      </c>
      <c r="E25" s="44">
        <f>+E23</f>
        <v>45290</v>
      </c>
      <c r="F25" s="45" t="str">
        <f>+F24</f>
        <v>14+090</v>
      </c>
      <c r="G25" s="46">
        <v>231</v>
      </c>
      <c r="H25" s="47" t="str">
        <f>+H23</f>
        <v>3.1/4</v>
      </c>
      <c r="I25" s="42">
        <f>+I24</f>
        <v>210</v>
      </c>
      <c r="J25" s="46">
        <f t="shared" si="0"/>
        <v>110.00000000000001</v>
      </c>
      <c r="K25" s="46">
        <f>+AVERAGE(G23:G25)</f>
        <v>224.7070124879923</v>
      </c>
      <c r="L25" s="46">
        <f>+ROUND((MAX(G23:G25)-MIN(G23:G25)),0)</f>
        <v>11</v>
      </c>
      <c r="M25" s="21">
        <f>+M23</f>
        <v>100</v>
      </c>
      <c r="N25" s="13"/>
    </row>
    <row r="26" spans="1:14" x14ac:dyDescent="0.25">
      <c r="A26" s="27">
        <v>292</v>
      </c>
      <c r="B26" s="28" t="s">
        <v>13</v>
      </c>
      <c r="C26" s="27" t="s">
        <v>27</v>
      </c>
      <c r="D26" s="29">
        <v>45262</v>
      </c>
      <c r="E26" s="29">
        <f>+D26+28</f>
        <v>45290</v>
      </c>
      <c r="F26" s="55" t="s">
        <v>28</v>
      </c>
      <c r="G26" s="31">
        <v>224</v>
      </c>
      <c r="H26" s="32">
        <v>3.5</v>
      </c>
      <c r="I26" s="27">
        <v>210</v>
      </c>
      <c r="J26" s="31">
        <f t="shared" si="0"/>
        <v>106.66666666666667</v>
      </c>
      <c r="K26" s="33"/>
      <c r="L26" s="33"/>
      <c r="M26" s="6">
        <v>100</v>
      </c>
      <c r="N26" s="13"/>
    </row>
    <row r="27" spans="1:14" x14ac:dyDescent="0.25">
      <c r="A27" s="49">
        <f>+A26+1</f>
        <v>293</v>
      </c>
      <c r="B27" s="50" t="str">
        <f>+B26</f>
        <v>Zapata</v>
      </c>
      <c r="C27" s="49" t="str">
        <f>+C26</f>
        <v>Muro de Contención</v>
      </c>
      <c r="D27" s="51">
        <f>+D26</f>
        <v>45262</v>
      </c>
      <c r="E27" s="51">
        <f>+E26</f>
        <v>45290</v>
      </c>
      <c r="F27" s="48" t="str">
        <f>+F26</f>
        <v>15+037 - 15+042</v>
      </c>
      <c r="G27" s="52">
        <v>214</v>
      </c>
      <c r="H27" s="53">
        <f>+H26</f>
        <v>3.5</v>
      </c>
      <c r="I27" s="49">
        <f>+I26</f>
        <v>210</v>
      </c>
      <c r="J27" s="52">
        <f t="shared" si="0"/>
        <v>101.9047619047619</v>
      </c>
      <c r="K27" s="54"/>
      <c r="L27" s="54"/>
      <c r="M27" s="14">
        <f>+M26</f>
        <v>100</v>
      </c>
      <c r="N27" s="13"/>
    </row>
    <row r="28" spans="1:14" x14ac:dyDescent="0.25">
      <c r="A28" s="42">
        <f>+A27+1</f>
        <v>294</v>
      </c>
      <c r="B28" s="43" t="str">
        <f>+B27</f>
        <v>Zapata</v>
      </c>
      <c r="C28" s="42" t="str">
        <f>+C26</f>
        <v>Muro de Contención</v>
      </c>
      <c r="D28" s="44">
        <f>+D26</f>
        <v>45262</v>
      </c>
      <c r="E28" s="44">
        <f>+E26</f>
        <v>45290</v>
      </c>
      <c r="F28" s="45" t="str">
        <f>+F27</f>
        <v>15+037 - 15+042</v>
      </c>
      <c r="G28" s="46">
        <v>217</v>
      </c>
      <c r="H28" s="47">
        <f>+H26</f>
        <v>3.5</v>
      </c>
      <c r="I28" s="42">
        <f>+I27</f>
        <v>210</v>
      </c>
      <c r="J28" s="46">
        <f t="shared" si="0"/>
        <v>103.33333333333334</v>
      </c>
      <c r="K28" s="46">
        <f>+AVERAGE(G26:G28)</f>
        <v>218.33333333333334</v>
      </c>
      <c r="L28" s="46">
        <f>+ROUND((MAX(G26:G28)-MIN(G26:G28)),0)</f>
        <v>10</v>
      </c>
      <c r="M28" s="21">
        <f>+M26</f>
        <v>100</v>
      </c>
      <c r="N28" s="13"/>
    </row>
    <row r="29" spans="1:14" x14ac:dyDescent="0.25">
      <c r="A29" s="27">
        <v>304</v>
      </c>
      <c r="B29" s="28" t="s">
        <v>29</v>
      </c>
      <c r="C29" s="27" t="s">
        <v>30</v>
      </c>
      <c r="D29" s="29">
        <v>45262</v>
      </c>
      <c r="E29" s="29">
        <f>+D29+28</f>
        <v>45290</v>
      </c>
      <c r="F29" s="55" t="s">
        <v>31</v>
      </c>
      <c r="G29" s="31">
        <v>211</v>
      </c>
      <c r="H29" s="32">
        <v>3.75</v>
      </c>
      <c r="I29" s="27">
        <v>210</v>
      </c>
      <c r="J29" s="31">
        <f t="shared" si="0"/>
        <v>100.47619047619048</v>
      </c>
      <c r="K29" s="33"/>
      <c r="L29" s="33"/>
      <c r="M29" s="6">
        <v>100</v>
      </c>
      <c r="N29" s="13"/>
    </row>
    <row r="30" spans="1:14" x14ac:dyDescent="0.25">
      <c r="A30" s="34">
        <f>+A29+1</f>
        <v>305</v>
      </c>
      <c r="B30" s="35" t="str">
        <f>+B29</f>
        <v>Zapata; Cuerpo y Losa Superior</v>
      </c>
      <c r="C30" s="34" t="str">
        <f>+C29</f>
        <v>Muro de Contención; Alcantarilla MCA</v>
      </c>
      <c r="D30" s="36">
        <f>+D29</f>
        <v>45262</v>
      </c>
      <c r="E30" s="36">
        <f>+E29</f>
        <v>45290</v>
      </c>
      <c r="F30" s="37" t="str">
        <f>+F29</f>
        <v>15+032 - 15+037; 14+090</v>
      </c>
      <c r="G30" s="38">
        <v>220.1210374639769</v>
      </c>
      <c r="H30" s="39">
        <f>+H29</f>
        <v>3.75</v>
      </c>
      <c r="I30" s="34">
        <f>+I29</f>
        <v>210</v>
      </c>
      <c r="J30" s="38">
        <f t="shared" si="0"/>
        <v>104.81954164951281</v>
      </c>
      <c r="K30" s="40"/>
      <c r="L30" s="40"/>
      <c r="M30" s="34">
        <f>+M29</f>
        <v>100</v>
      </c>
      <c r="N30" s="41"/>
    </row>
    <row r="31" spans="1:14" x14ac:dyDescent="0.25">
      <c r="A31" s="42">
        <f>+A30+1</f>
        <v>306</v>
      </c>
      <c r="B31" s="43" t="str">
        <f>+B30</f>
        <v>Zapata; Cuerpo y Losa Superior</v>
      </c>
      <c r="C31" s="42" t="str">
        <f>+C29</f>
        <v>Muro de Contención; Alcantarilla MCA</v>
      </c>
      <c r="D31" s="44">
        <f>+D29</f>
        <v>45262</v>
      </c>
      <c r="E31" s="44">
        <f>+E29</f>
        <v>45290</v>
      </c>
      <c r="F31" s="45" t="str">
        <f>+F30</f>
        <v>15+032 - 15+037; 14+090</v>
      </c>
      <c r="G31" s="46">
        <v>225</v>
      </c>
      <c r="H31" s="47">
        <f>+H29</f>
        <v>3.75</v>
      </c>
      <c r="I31" s="42">
        <f>+I30</f>
        <v>210</v>
      </c>
      <c r="J31" s="46">
        <f t="shared" si="0"/>
        <v>107.14285714285714</v>
      </c>
      <c r="K31" s="46">
        <f>+AVERAGE(G29:G31)</f>
        <v>218.7070124879923</v>
      </c>
      <c r="L31" s="46">
        <f>+ROUND((MAX(G29:G31)-MIN(G29:G31)),0)</f>
        <v>14</v>
      </c>
      <c r="M31" s="21">
        <f>+M29</f>
        <v>100</v>
      </c>
      <c r="N31" s="13"/>
    </row>
    <row r="32" spans="1:14" x14ac:dyDescent="0.25">
      <c r="A32" s="27">
        <v>328</v>
      </c>
      <c r="B32" s="28" t="s">
        <v>17</v>
      </c>
      <c r="C32" s="27" t="s">
        <v>27</v>
      </c>
      <c r="D32" s="29">
        <v>45262</v>
      </c>
      <c r="E32" s="29">
        <f>+D32+28</f>
        <v>45290</v>
      </c>
      <c r="F32" s="55" t="s">
        <v>28</v>
      </c>
      <c r="G32" s="31">
        <v>213</v>
      </c>
      <c r="H32" s="32">
        <v>3.5</v>
      </c>
      <c r="I32" s="27">
        <v>210</v>
      </c>
      <c r="J32" s="31">
        <f t="shared" si="0"/>
        <v>101.42857142857142</v>
      </c>
      <c r="K32" s="33"/>
      <c r="L32" s="33"/>
      <c r="M32" s="6">
        <v>100</v>
      </c>
      <c r="N32" s="13"/>
    </row>
    <row r="33" spans="1:14" x14ac:dyDescent="0.25">
      <c r="A33" s="49">
        <f>+A32+1</f>
        <v>329</v>
      </c>
      <c r="B33" s="50" t="str">
        <f>+B32</f>
        <v>Cuerpo</v>
      </c>
      <c r="C33" s="49" t="str">
        <f>+C32</f>
        <v>Muro de Contención</v>
      </c>
      <c r="D33" s="51">
        <f>+D32</f>
        <v>45262</v>
      </c>
      <c r="E33" s="51">
        <f>+E32</f>
        <v>45290</v>
      </c>
      <c r="F33" s="48" t="str">
        <f>+F32</f>
        <v>15+037 - 15+042</v>
      </c>
      <c r="G33" s="52">
        <v>209</v>
      </c>
      <c r="H33" s="53">
        <f>+H32</f>
        <v>3.5</v>
      </c>
      <c r="I33" s="49">
        <f>+I32</f>
        <v>210</v>
      </c>
      <c r="J33" s="52">
        <f t="shared" si="0"/>
        <v>99.523809523809518</v>
      </c>
      <c r="K33" s="54"/>
      <c r="L33" s="54"/>
      <c r="M33" s="14">
        <f>+M32</f>
        <v>100</v>
      </c>
      <c r="N33" s="13"/>
    </row>
    <row r="34" spans="1:14" x14ac:dyDescent="0.25">
      <c r="A34" s="42">
        <f>+A33+1</f>
        <v>330</v>
      </c>
      <c r="B34" s="43" t="str">
        <f>+B33</f>
        <v>Cuerpo</v>
      </c>
      <c r="C34" s="42" t="str">
        <f>+C32</f>
        <v>Muro de Contención</v>
      </c>
      <c r="D34" s="44">
        <f>+D32</f>
        <v>45262</v>
      </c>
      <c r="E34" s="44">
        <f>+E32</f>
        <v>45290</v>
      </c>
      <c r="F34" s="45" t="str">
        <f>+F33</f>
        <v>15+037 - 15+042</v>
      </c>
      <c r="G34" s="46">
        <v>215</v>
      </c>
      <c r="H34" s="47">
        <f>+H32</f>
        <v>3.5</v>
      </c>
      <c r="I34" s="42">
        <f>+I33</f>
        <v>210</v>
      </c>
      <c r="J34" s="46">
        <f t="shared" si="0"/>
        <v>102.38095238095238</v>
      </c>
      <c r="K34" s="46">
        <f>+AVERAGE(G32:G34)</f>
        <v>212.33333333333334</v>
      </c>
      <c r="L34" s="46">
        <f>+ROUND((MAX(G32:G34)-MIN(G32:G34)),0)</f>
        <v>6</v>
      </c>
      <c r="M34" s="21">
        <f>+M32</f>
        <v>100</v>
      </c>
      <c r="N34" s="13"/>
    </row>
    <row r="35" spans="1:14" x14ac:dyDescent="0.25">
      <c r="A35" s="27">
        <v>334</v>
      </c>
      <c r="B35" s="28" t="s">
        <v>32</v>
      </c>
      <c r="C35" s="27" t="s">
        <v>30</v>
      </c>
      <c r="D35" s="29">
        <v>45262</v>
      </c>
      <c r="E35" s="29">
        <f>+D35+28</f>
        <v>45290</v>
      </c>
      <c r="F35" s="55" t="s">
        <v>33</v>
      </c>
      <c r="G35" s="31">
        <v>221</v>
      </c>
      <c r="H35" s="32">
        <v>3.75</v>
      </c>
      <c r="I35" s="27">
        <v>210</v>
      </c>
      <c r="J35" s="31">
        <f t="shared" si="0"/>
        <v>105.23809523809524</v>
      </c>
      <c r="K35" s="33"/>
      <c r="L35" s="33"/>
      <c r="M35" s="6">
        <v>100</v>
      </c>
      <c r="N35" s="13"/>
    </row>
    <row r="36" spans="1:14" x14ac:dyDescent="0.25">
      <c r="A36" s="49">
        <f>+A35+1</f>
        <v>335</v>
      </c>
      <c r="B36" s="50" t="str">
        <f>+B35</f>
        <v xml:space="preserve">Cuerpo y Zapata; Losa Inferior </v>
      </c>
      <c r="C36" s="49" t="str">
        <f>+C35</f>
        <v>Muro de Contención; Alcantarilla MCA</v>
      </c>
      <c r="D36" s="51">
        <f>+D35</f>
        <v>45262</v>
      </c>
      <c r="E36" s="51">
        <f>+E35</f>
        <v>45290</v>
      </c>
      <c r="F36" s="48" t="str">
        <f>+F35</f>
        <v>15+032 - 15+037; 14+090; 13+242</v>
      </c>
      <c r="G36" s="52">
        <v>218</v>
      </c>
      <c r="H36" s="53">
        <f>+H35</f>
        <v>3.75</v>
      </c>
      <c r="I36" s="49">
        <f>+I35</f>
        <v>210</v>
      </c>
      <c r="J36" s="52">
        <f t="shared" si="0"/>
        <v>103.80952380952382</v>
      </c>
      <c r="K36" s="54"/>
      <c r="L36" s="54"/>
      <c r="M36" s="14">
        <f>+M35</f>
        <v>100</v>
      </c>
      <c r="N36" s="13"/>
    </row>
    <row r="37" spans="1:14" x14ac:dyDescent="0.25">
      <c r="A37" s="42">
        <f>+A36+1</f>
        <v>336</v>
      </c>
      <c r="B37" s="43" t="str">
        <f>+B36</f>
        <v xml:space="preserve">Cuerpo y Zapata; Losa Inferior </v>
      </c>
      <c r="C37" s="42" t="str">
        <f>+C35</f>
        <v>Muro de Contención; Alcantarilla MCA</v>
      </c>
      <c r="D37" s="44">
        <f>+D35</f>
        <v>45262</v>
      </c>
      <c r="E37" s="44">
        <f>+E35</f>
        <v>45290</v>
      </c>
      <c r="F37" s="45" t="str">
        <f>+F36</f>
        <v>15+032 - 15+037; 14+090; 13+242</v>
      </c>
      <c r="G37" s="46">
        <v>222</v>
      </c>
      <c r="H37" s="47">
        <f>+H35</f>
        <v>3.75</v>
      </c>
      <c r="I37" s="42">
        <f>+I36</f>
        <v>210</v>
      </c>
      <c r="J37" s="46">
        <f t="shared" si="0"/>
        <v>105.71428571428572</v>
      </c>
      <c r="K37" s="46">
        <f>+AVERAGE(G35:G37)</f>
        <v>220.33333333333334</v>
      </c>
      <c r="L37" s="46">
        <f>+ROUND((MAX(G35:G37)-MIN(G35:G37)),0)</f>
        <v>4</v>
      </c>
      <c r="M37" s="21">
        <f>+M35</f>
        <v>100</v>
      </c>
      <c r="N37" s="13"/>
    </row>
    <row r="38" spans="1:14" x14ac:dyDescent="0.25">
      <c r="A38" s="27">
        <v>360</v>
      </c>
      <c r="B38" s="28" t="s">
        <v>13</v>
      </c>
      <c r="C38" s="27" t="s">
        <v>34</v>
      </c>
      <c r="D38" s="29">
        <v>45262</v>
      </c>
      <c r="E38" s="29">
        <f>+D38+28</f>
        <v>45290</v>
      </c>
      <c r="F38" s="55" t="s">
        <v>35</v>
      </c>
      <c r="G38" s="31">
        <v>224</v>
      </c>
      <c r="H38" s="32">
        <v>3.5</v>
      </c>
      <c r="I38" s="27">
        <v>210</v>
      </c>
      <c r="J38" s="31">
        <f t="shared" si="0"/>
        <v>106.66666666666667</v>
      </c>
      <c r="K38" s="33"/>
      <c r="L38" s="33"/>
      <c r="M38" s="6">
        <v>100</v>
      </c>
      <c r="N38" s="13"/>
    </row>
    <row r="39" spans="1:14" x14ac:dyDescent="0.25">
      <c r="A39" s="49">
        <f>+A38+1</f>
        <v>361</v>
      </c>
      <c r="B39" s="50" t="str">
        <f>+B38</f>
        <v>Zapata</v>
      </c>
      <c r="C39" s="49" t="str">
        <f>+C38</f>
        <v>Muro de Contención y Muro Cabezal</v>
      </c>
      <c r="D39" s="51">
        <f>+D38</f>
        <v>45262</v>
      </c>
      <c r="E39" s="51">
        <f>+E38</f>
        <v>45290</v>
      </c>
      <c r="F39" s="48" t="str">
        <f>+F38</f>
        <v>13+822 - 13+827, 13+812 - 13+817; 11+041</v>
      </c>
      <c r="G39" s="52">
        <v>212</v>
      </c>
      <c r="H39" s="53">
        <f>+H38</f>
        <v>3.5</v>
      </c>
      <c r="I39" s="49">
        <f>+I38</f>
        <v>210</v>
      </c>
      <c r="J39" s="52">
        <f t="shared" si="0"/>
        <v>100.95238095238095</v>
      </c>
      <c r="K39" s="54"/>
      <c r="L39" s="54"/>
      <c r="M39" s="14">
        <f>+M38</f>
        <v>100</v>
      </c>
      <c r="N39" s="13"/>
    </row>
    <row r="40" spans="1:14" x14ac:dyDescent="0.25">
      <c r="A40" s="56">
        <f>+A39+1</f>
        <v>362</v>
      </c>
      <c r="B40" s="57" t="str">
        <f>+B39</f>
        <v>Zapata</v>
      </c>
      <c r="C40" s="56" t="str">
        <f>+C38</f>
        <v>Muro de Contención y Muro Cabezal</v>
      </c>
      <c r="D40" s="58">
        <f>+D38</f>
        <v>45262</v>
      </c>
      <c r="E40" s="58">
        <f>+E38</f>
        <v>45290</v>
      </c>
      <c r="F40" s="59" t="str">
        <f>+F39</f>
        <v>13+822 - 13+827, 13+812 - 13+817; 11+041</v>
      </c>
      <c r="G40" s="60">
        <v>220.1210374639769</v>
      </c>
      <c r="H40" s="61">
        <f>+H38</f>
        <v>3.5</v>
      </c>
      <c r="I40" s="56">
        <f>+I39</f>
        <v>210</v>
      </c>
      <c r="J40" s="60">
        <f t="shared" si="0"/>
        <v>104.81954164951281</v>
      </c>
      <c r="K40" s="60">
        <f>+AVERAGE(G38:G40)</f>
        <v>218.7070124879923</v>
      </c>
      <c r="L40" s="60">
        <f>+ROUND((MAX(G38:G40)-MIN(G38:G40)),0)</f>
        <v>12</v>
      </c>
      <c r="M40" s="56">
        <f>+M38</f>
        <v>100</v>
      </c>
      <c r="N40" s="41"/>
    </row>
    <row r="41" spans="1:14" x14ac:dyDescent="0.25">
      <c r="A41" s="27">
        <v>372</v>
      </c>
      <c r="B41" s="28" t="s">
        <v>36</v>
      </c>
      <c r="C41" s="27" t="s">
        <v>37</v>
      </c>
      <c r="D41" s="29">
        <v>45262</v>
      </c>
      <c r="E41" s="29">
        <f>+D41+28</f>
        <v>45290</v>
      </c>
      <c r="F41" s="55" t="s">
        <v>38</v>
      </c>
      <c r="G41" s="31">
        <v>216</v>
      </c>
      <c r="H41" s="32" t="s">
        <v>26</v>
      </c>
      <c r="I41" s="27">
        <v>210</v>
      </c>
      <c r="J41" s="31">
        <f t="shared" si="0"/>
        <v>102.85714285714285</v>
      </c>
      <c r="K41" s="33"/>
      <c r="L41" s="33"/>
      <c r="M41" s="6">
        <v>100</v>
      </c>
      <c r="N41" s="13"/>
    </row>
    <row r="42" spans="1:14" x14ac:dyDescent="0.25">
      <c r="A42" s="49">
        <f>+A41+1</f>
        <v>373</v>
      </c>
      <c r="B42" s="50" t="str">
        <f>+B41</f>
        <v xml:space="preserve"> Cuerpo y Losa Superior; Zapata</v>
      </c>
      <c r="C42" s="49" t="str">
        <f>+C41</f>
        <v>AlcantariIlla MCA; Muro de Contención</v>
      </c>
      <c r="D42" s="51">
        <f>+D41</f>
        <v>45262</v>
      </c>
      <c r="E42" s="51">
        <f>+E41</f>
        <v>45290</v>
      </c>
      <c r="F42" s="48" t="str">
        <f>+F41</f>
        <v>13+242; 13+817 - 13+822</v>
      </c>
      <c r="G42" s="52">
        <v>224</v>
      </c>
      <c r="H42" s="53" t="str">
        <f>+H41</f>
        <v>3.1/4</v>
      </c>
      <c r="I42" s="49">
        <f>+I41</f>
        <v>210</v>
      </c>
      <c r="J42" s="52">
        <f t="shared" si="0"/>
        <v>106.66666666666667</v>
      </c>
      <c r="K42" s="54"/>
      <c r="L42" s="54"/>
      <c r="M42" s="14">
        <f>+M41</f>
        <v>100</v>
      </c>
    </row>
    <row r="43" spans="1:14" x14ac:dyDescent="0.25">
      <c r="A43" s="42">
        <f>+A42+1</f>
        <v>374</v>
      </c>
      <c r="B43" s="43" t="str">
        <f>+B42</f>
        <v xml:space="preserve"> Cuerpo y Losa Superior; Zapata</v>
      </c>
      <c r="C43" s="42" t="str">
        <f>+C41</f>
        <v>AlcantariIlla MCA; Muro de Contención</v>
      </c>
      <c r="D43" s="44">
        <f>+D41</f>
        <v>45262</v>
      </c>
      <c r="E43" s="44">
        <f>+E41</f>
        <v>45290</v>
      </c>
      <c r="F43" s="45" t="str">
        <f>+F42</f>
        <v>13+242; 13+817 - 13+822</v>
      </c>
      <c r="G43" s="46">
        <v>210</v>
      </c>
      <c r="H43" s="47" t="str">
        <f>+H41</f>
        <v>3.1/4</v>
      </c>
      <c r="I43" s="42">
        <f>+I42</f>
        <v>210</v>
      </c>
      <c r="J43" s="46">
        <f t="shared" si="0"/>
        <v>100</v>
      </c>
      <c r="K43" s="46">
        <f>+AVERAGE(G41:G43)</f>
        <v>216.66666666666666</v>
      </c>
      <c r="L43" s="46">
        <f>+ROUND((MAX(G41:G43)-MIN(G41:G43)),0)</f>
        <v>14</v>
      </c>
      <c r="M43" s="21">
        <f>+M41</f>
        <v>100</v>
      </c>
    </row>
    <row r="44" spans="1:14" x14ac:dyDescent="0.25">
      <c r="A44" s="27">
        <v>378</v>
      </c>
      <c r="B44" s="28" t="s">
        <v>39</v>
      </c>
      <c r="C44" s="27" t="s">
        <v>40</v>
      </c>
      <c r="D44" s="29">
        <v>45263</v>
      </c>
      <c r="E44" s="29">
        <f>+D44+28</f>
        <v>45291</v>
      </c>
      <c r="F44" s="55" t="s">
        <v>41</v>
      </c>
      <c r="G44" s="31">
        <v>223</v>
      </c>
      <c r="H44" s="32">
        <v>3.5</v>
      </c>
      <c r="I44" s="27">
        <v>210</v>
      </c>
      <c r="J44" s="31">
        <f t="shared" si="0"/>
        <v>106.19047619047619</v>
      </c>
      <c r="K44" s="33"/>
      <c r="L44" s="33"/>
      <c r="M44" s="6">
        <v>100</v>
      </c>
    </row>
    <row r="45" spans="1:14" x14ac:dyDescent="0.25">
      <c r="A45" s="49">
        <f>+A44+1</f>
        <v>379</v>
      </c>
      <c r="B45" s="50" t="str">
        <f>+B44</f>
        <v>Cuerpo; Losa Inferior</v>
      </c>
      <c r="C45" s="49" t="str">
        <f>+C44</f>
        <v>Muro de Contención; AlcantariIlla MCA</v>
      </c>
      <c r="D45" s="51">
        <f>+D44</f>
        <v>45263</v>
      </c>
      <c r="E45" s="51">
        <f>+E44</f>
        <v>45291</v>
      </c>
      <c r="F45" s="48" t="str">
        <f>+F44</f>
        <v>13+822 - 13+287; 13+812 - 13+817; 12+474</v>
      </c>
      <c r="G45" s="52">
        <v>217</v>
      </c>
      <c r="H45" s="53">
        <f>+H44</f>
        <v>3.5</v>
      </c>
      <c r="I45" s="49">
        <f>+I44</f>
        <v>210</v>
      </c>
      <c r="J45" s="52">
        <f t="shared" si="0"/>
        <v>103.33333333333334</v>
      </c>
      <c r="K45" s="54"/>
      <c r="L45" s="54"/>
      <c r="M45" s="14">
        <f>+M44</f>
        <v>100</v>
      </c>
    </row>
    <row r="46" spans="1:14" x14ac:dyDescent="0.25">
      <c r="A46" s="56">
        <f>+A45+1</f>
        <v>380</v>
      </c>
      <c r="B46" s="57" t="str">
        <f>+B45</f>
        <v>Cuerpo; Losa Inferior</v>
      </c>
      <c r="C46" s="56" t="str">
        <f>+C44</f>
        <v>Muro de Contención; AlcantariIlla MCA</v>
      </c>
      <c r="D46" s="58">
        <f>+D44</f>
        <v>45263</v>
      </c>
      <c r="E46" s="58">
        <f>+E44</f>
        <v>45291</v>
      </c>
      <c r="F46" s="59" t="str">
        <f>+F45</f>
        <v>13+822 - 13+287; 13+812 - 13+817; 12+474</v>
      </c>
      <c r="G46" s="60">
        <v>220.1210374639769</v>
      </c>
      <c r="H46" s="61">
        <f>+H44</f>
        <v>3.5</v>
      </c>
      <c r="I46" s="56">
        <f>+I45</f>
        <v>210</v>
      </c>
      <c r="J46" s="60">
        <f t="shared" si="0"/>
        <v>104.81954164951281</v>
      </c>
      <c r="K46" s="60">
        <f>+AVERAGE(G44:G46)</f>
        <v>220.04034582132564</v>
      </c>
      <c r="L46" s="60">
        <f>+ROUND((MAX(G44:G46)-MIN(G44:G46)),0)</f>
        <v>6</v>
      </c>
      <c r="M46" s="56">
        <f>+M44</f>
        <v>100</v>
      </c>
    </row>
    <row r="47" spans="1:14" x14ac:dyDescent="0.25">
      <c r="A47" s="27">
        <v>396</v>
      </c>
      <c r="B47" s="28" t="s">
        <v>42</v>
      </c>
      <c r="C47" s="27" t="s">
        <v>40</v>
      </c>
      <c r="D47" s="29">
        <v>45263</v>
      </c>
      <c r="E47" s="29">
        <f>+D47+28</f>
        <v>45291</v>
      </c>
      <c r="F47" s="55" t="s">
        <v>43</v>
      </c>
      <c r="G47" s="31">
        <v>221</v>
      </c>
      <c r="H47" s="32">
        <v>3.75</v>
      </c>
      <c r="I47" s="27">
        <v>210</v>
      </c>
      <c r="J47" s="31">
        <f t="shared" si="0"/>
        <v>105.23809523809524</v>
      </c>
      <c r="K47" s="33"/>
      <c r="L47" s="33"/>
      <c r="M47" s="6">
        <v>100</v>
      </c>
    </row>
    <row r="48" spans="1:14" x14ac:dyDescent="0.25">
      <c r="A48" s="49">
        <f>+A47+1</f>
        <v>397</v>
      </c>
      <c r="B48" s="50" t="str">
        <f>+B47</f>
        <v>Zapata y Cuerpo; Losa Inferior</v>
      </c>
      <c r="C48" s="49" t="str">
        <f>+C47</f>
        <v>Muro de Contención; AlcantariIlla MCA</v>
      </c>
      <c r="D48" s="51">
        <f>+D47</f>
        <v>45263</v>
      </c>
      <c r="E48" s="51">
        <f>+E47</f>
        <v>45291</v>
      </c>
      <c r="F48" s="48" t="str">
        <f>+F47</f>
        <v>13+807 - 13+812; 13+802 - 13+807; 13+817 - 13+822; 12+619</v>
      </c>
      <c r="G48" s="52">
        <v>218</v>
      </c>
      <c r="H48" s="53">
        <f>+H47</f>
        <v>3.75</v>
      </c>
      <c r="I48" s="49">
        <f>+I47</f>
        <v>210</v>
      </c>
      <c r="J48" s="52">
        <f t="shared" si="0"/>
        <v>103.80952380952382</v>
      </c>
      <c r="K48" s="54"/>
      <c r="L48" s="54"/>
      <c r="M48" s="14">
        <f>+M47</f>
        <v>100</v>
      </c>
    </row>
    <row r="49" spans="1:14" x14ac:dyDescent="0.25">
      <c r="A49" s="42">
        <f>+A48+1</f>
        <v>398</v>
      </c>
      <c r="B49" s="43" t="str">
        <f>+B48</f>
        <v>Zapata y Cuerpo; Losa Inferior</v>
      </c>
      <c r="C49" s="42" t="str">
        <f>+C47</f>
        <v>Muro de Contención; AlcantariIlla MCA</v>
      </c>
      <c r="D49" s="44">
        <f>+D47</f>
        <v>45263</v>
      </c>
      <c r="E49" s="44">
        <f>+E47</f>
        <v>45291</v>
      </c>
      <c r="F49" s="45" t="str">
        <f>+F48</f>
        <v>13+807 - 13+812; 13+802 - 13+807; 13+817 - 13+822; 12+619</v>
      </c>
      <c r="G49" s="46">
        <v>222</v>
      </c>
      <c r="H49" s="47">
        <f>+H47</f>
        <v>3.75</v>
      </c>
      <c r="I49" s="42">
        <f>+I48</f>
        <v>210</v>
      </c>
      <c r="J49" s="46">
        <f t="shared" si="0"/>
        <v>105.71428571428572</v>
      </c>
      <c r="K49" s="46">
        <f>+AVERAGE(G47:G49)</f>
        <v>220.33333333333334</v>
      </c>
      <c r="L49" s="46">
        <f>+ROUND((MAX(G47:G49)-MIN(G47:G49)),0)</f>
        <v>4</v>
      </c>
      <c r="M49" s="21">
        <f>+M47</f>
        <v>100</v>
      </c>
    </row>
    <row r="50" spans="1:14" x14ac:dyDescent="0.25">
      <c r="A50" s="27">
        <v>402</v>
      </c>
      <c r="B50" s="28" t="s">
        <v>39</v>
      </c>
      <c r="C50" s="27" t="s">
        <v>40</v>
      </c>
      <c r="D50" s="29">
        <v>45263</v>
      </c>
      <c r="E50" s="29">
        <f>+D50+28</f>
        <v>45291</v>
      </c>
      <c r="F50" s="55" t="s">
        <v>44</v>
      </c>
      <c r="G50" s="31">
        <v>211</v>
      </c>
      <c r="H50" s="32">
        <v>3.75</v>
      </c>
      <c r="I50" s="27">
        <v>210</v>
      </c>
      <c r="J50" s="31">
        <f t="shared" si="0"/>
        <v>100.47619047619048</v>
      </c>
      <c r="K50" s="33"/>
      <c r="L50" s="33"/>
      <c r="M50" s="6">
        <v>100</v>
      </c>
    </row>
    <row r="51" spans="1:14" x14ac:dyDescent="0.25">
      <c r="A51" s="49">
        <f>+A50+1</f>
        <v>403</v>
      </c>
      <c r="B51" s="50" t="str">
        <f>+B50</f>
        <v>Cuerpo; Losa Inferior</v>
      </c>
      <c r="C51" s="49" t="str">
        <f>+C50</f>
        <v>Muro de Contención; AlcantariIlla MCA</v>
      </c>
      <c r="D51" s="51">
        <f>+D50</f>
        <v>45263</v>
      </c>
      <c r="E51" s="51">
        <f>+E50</f>
        <v>45291</v>
      </c>
      <c r="F51" s="48" t="str">
        <f>+F50</f>
        <v xml:space="preserve">13+783 - 13+793; 13+807 - 13+812; 12+474; 11+041 </v>
      </c>
      <c r="G51" s="52">
        <v>215</v>
      </c>
      <c r="H51" s="53">
        <f>+H50</f>
        <v>3.75</v>
      </c>
      <c r="I51" s="49">
        <f>+I50</f>
        <v>210</v>
      </c>
      <c r="J51" s="52">
        <f t="shared" si="0"/>
        <v>102.38095238095238</v>
      </c>
      <c r="K51" s="54"/>
      <c r="L51" s="54"/>
      <c r="M51" s="14">
        <f>+M50</f>
        <v>100</v>
      </c>
    </row>
    <row r="52" spans="1:14" x14ac:dyDescent="0.25">
      <c r="A52" s="42">
        <f>+A51+1</f>
        <v>404</v>
      </c>
      <c r="B52" s="43" t="str">
        <f>+B51</f>
        <v>Cuerpo; Losa Inferior</v>
      </c>
      <c r="C52" s="42" t="str">
        <f>+C50</f>
        <v>Muro de Contención; AlcantariIlla MCA</v>
      </c>
      <c r="D52" s="44">
        <f>+D50</f>
        <v>45263</v>
      </c>
      <c r="E52" s="44">
        <f>+E50</f>
        <v>45291</v>
      </c>
      <c r="F52" s="45" t="str">
        <f>+F51</f>
        <v xml:space="preserve">13+783 - 13+793; 13+807 - 13+812; 12+474; 11+041 </v>
      </c>
      <c r="G52" s="46">
        <v>227</v>
      </c>
      <c r="H52" s="47">
        <f>+H50</f>
        <v>3.75</v>
      </c>
      <c r="I52" s="42">
        <f>+I51</f>
        <v>210</v>
      </c>
      <c r="J52" s="46">
        <f t="shared" si="0"/>
        <v>108.09523809523809</v>
      </c>
      <c r="K52" s="46">
        <f>+AVERAGE(G50:G52)</f>
        <v>217.66666666666666</v>
      </c>
      <c r="L52" s="46">
        <f>+ROUND((MAX(G50:G52)-MIN(G50:G52)),0)</f>
        <v>16</v>
      </c>
      <c r="M52" s="21">
        <f>+M50</f>
        <v>100</v>
      </c>
    </row>
    <row r="53" spans="1:14" x14ac:dyDescent="0.25">
      <c r="A53" s="27">
        <v>414</v>
      </c>
      <c r="B53" s="28" t="s">
        <v>39</v>
      </c>
      <c r="C53" s="27" t="s">
        <v>45</v>
      </c>
      <c r="D53" s="29">
        <v>45263</v>
      </c>
      <c r="E53" s="29">
        <f>+D53+28</f>
        <v>45291</v>
      </c>
      <c r="F53" s="55" t="s">
        <v>46</v>
      </c>
      <c r="G53" s="31">
        <v>221</v>
      </c>
      <c r="H53" s="32">
        <v>4</v>
      </c>
      <c r="I53" s="27">
        <v>210</v>
      </c>
      <c r="J53" s="31">
        <f t="shared" si="0"/>
        <v>105.23809523809524</v>
      </c>
      <c r="K53" s="33"/>
      <c r="L53" s="33"/>
      <c r="M53" s="6">
        <v>100</v>
      </c>
      <c r="N53" s="69"/>
    </row>
    <row r="54" spans="1:14" x14ac:dyDescent="0.25">
      <c r="A54" s="49">
        <f>+A53+1</f>
        <v>415</v>
      </c>
      <c r="B54" s="50" t="str">
        <f>+B53</f>
        <v>Cuerpo; Losa Inferior</v>
      </c>
      <c r="C54" s="49" t="str">
        <f>+C53</f>
        <v>Muro de Contención; AlcantariIlla MAC</v>
      </c>
      <c r="D54" s="51">
        <f>+D53</f>
        <v>45263</v>
      </c>
      <c r="E54" s="51">
        <f>+E53</f>
        <v>45291</v>
      </c>
      <c r="F54" s="48" t="str">
        <f>+F53</f>
        <v>13+783 - 13+793; 12+552</v>
      </c>
      <c r="G54" s="52">
        <v>218</v>
      </c>
      <c r="H54" s="53">
        <f>+H53</f>
        <v>4</v>
      </c>
      <c r="I54" s="49">
        <f>+I53</f>
        <v>210</v>
      </c>
      <c r="J54" s="52">
        <f t="shared" si="0"/>
        <v>103.80952380952382</v>
      </c>
      <c r="K54" s="54"/>
      <c r="L54" s="54"/>
      <c r="M54" s="14">
        <f>+M53</f>
        <v>100</v>
      </c>
    </row>
    <row r="55" spans="1:14" x14ac:dyDescent="0.25">
      <c r="A55" s="42">
        <f>+A54+1</f>
        <v>416</v>
      </c>
      <c r="B55" s="43" t="str">
        <f>+B54</f>
        <v>Cuerpo; Losa Inferior</v>
      </c>
      <c r="C55" s="42" t="str">
        <f>+C53</f>
        <v>Muro de Contención; AlcantariIlla MAC</v>
      </c>
      <c r="D55" s="44">
        <f>+D53</f>
        <v>45263</v>
      </c>
      <c r="E55" s="44">
        <f>+E53</f>
        <v>45291</v>
      </c>
      <c r="F55" s="45" t="str">
        <f>+F54</f>
        <v>13+783 - 13+793; 12+552</v>
      </c>
      <c r="G55" s="46">
        <v>222</v>
      </c>
      <c r="H55" s="47">
        <f>+H53</f>
        <v>4</v>
      </c>
      <c r="I55" s="42">
        <f>+I54</f>
        <v>210</v>
      </c>
      <c r="J55" s="46">
        <f t="shared" si="0"/>
        <v>105.71428571428572</v>
      </c>
      <c r="K55" s="46">
        <f>+AVERAGE(G53:G55)</f>
        <v>220.33333333333334</v>
      </c>
      <c r="L55" s="46">
        <f>+ROUND((MAX(G53:G55)-MIN(G53:G55)),0)</f>
        <v>4</v>
      </c>
      <c r="M55" s="21">
        <f>+M53</f>
        <v>100</v>
      </c>
    </row>
    <row r="56" spans="1:14" x14ac:dyDescent="0.25">
      <c r="A56" s="27">
        <v>420</v>
      </c>
      <c r="B56" s="28" t="s">
        <v>47</v>
      </c>
      <c r="C56" s="27" t="s">
        <v>25</v>
      </c>
      <c r="D56" s="29">
        <v>45263</v>
      </c>
      <c r="E56" s="29">
        <f>+D56+28</f>
        <v>45291</v>
      </c>
      <c r="F56" s="55" t="s">
        <v>48</v>
      </c>
      <c r="G56" s="31">
        <v>225</v>
      </c>
      <c r="H56" s="32" t="s">
        <v>19</v>
      </c>
      <c r="I56" s="27">
        <v>210</v>
      </c>
      <c r="J56" s="31">
        <f t="shared" si="0"/>
        <v>107.14285714285714</v>
      </c>
      <c r="K56" s="33"/>
      <c r="L56" s="33"/>
      <c r="M56" s="6">
        <v>100</v>
      </c>
    </row>
    <row r="57" spans="1:14" x14ac:dyDescent="0.25">
      <c r="A57" s="49">
        <f>+A56+1</f>
        <v>421</v>
      </c>
      <c r="B57" s="50" t="str">
        <f>+B56</f>
        <v>Cuerpo y Losa Superior</v>
      </c>
      <c r="C57" s="49" t="str">
        <f>+C56</f>
        <v>Alcantarilla MCA</v>
      </c>
      <c r="D57" s="51">
        <f>+D56</f>
        <v>45263</v>
      </c>
      <c r="E57" s="51">
        <f>+E56</f>
        <v>45291</v>
      </c>
      <c r="F57" s="48" t="str">
        <f>+F56</f>
        <v>12+552</v>
      </c>
      <c r="G57" s="52">
        <v>226</v>
      </c>
      <c r="H57" s="53" t="str">
        <f>+H56</f>
        <v>3."</v>
      </c>
      <c r="I57" s="49">
        <f>+I56</f>
        <v>210</v>
      </c>
      <c r="J57" s="52">
        <f t="shared" si="0"/>
        <v>107.61904761904762</v>
      </c>
      <c r="K57" s="54"/>
      <c r="L57" s="54"/>
      <c r="M57" s="14">
        <f>+M56</f>
        <v>100</v>
      </c>
    </row>
    <row r="58" spans="1:14" x14ac:dyDescent="0.25">
      <c r="A58" s="42">
        <f>+A57+1</f>
        <v>422</v>
      </c>
      <c r="B58" s="43" t="str">
        <f>+B57</f>
        <v>Cuerpo y Losa Superior</v>
      </c>
      <c r="C58" s="42" t="str">
        <f>+C56</f>
        <v>Alcantarilla MCA</v>
      </c>
      <c r="D58" s="44">
        <f>+D56</f>
        <v>45263</v>
      </c>
      <c r="E58" s="44">
        <f>+E56</f>
        <v>45291</v>
      </c>
      <c r="F58" s="45" t="str">
        <f>+F57</f>
        <v>12+552</v>
      </c>
      <c r="G58" s="46">
        <v>211</v>
      </c>
      <c r="H58" s="47" t="str">
        <f>+H56</f>
        <v>3."</v>
      </c>
      <c r="I58" s="42">
        <f>+I57</f>
        <v>210</v>
      </c>
      <c r="J58" s="46">
        <f t="shared" si="0"/>
        <v>100.47619047619048</v>
      </c>
      <c r="K58" s="46">
        <f>+AVERAGE(G56:G58)</f>
        <v>220.66666666666666</v>
      </c>
      <c r="L58" s="46">
        <f>+ROUND((MAX(G56:G58)-MIN(G56:G58)),0)</f>
        <v>15</v>
      </c>
      <c r="M58" s="21">
        <f>+M56</f>
        <v>100</v>
      </c>
    </row>
    <row r="59" spans="1:14" x14ac:dyDescent="0.25">
      <c r="A59" s="27">
        <v>432</v>
      </c>
      <c r="B59" s="28" t="s">
        <v>49</v>
      </c>
      <c r="C59" s="27" t="s">
        <v>50</v>
      </c>
      <c r="D59" s="29">
        <v>45263</v>
      </c>
      <c r="E59" s="29">
        <f>+D59+28</f>
        <v>45291</v>
      </c>
      <c r="F59" s="55" t="s">
        <v>51</v>
      </c>
      <c r="G59" s="31">
        <v>221</v>
      </c>
      <c r="H59" s="32">
        <v>4</v>
      </c>
      <c r="I59" s="27">
        <v>210</v>
      </c>
      <c r="J59" s="31">
        <f t="shared" si="0"/>
        <v>105.23809523809524</v>
      </c>
      <c r="K59" s="33"/>
      <c r="L59" s="33"/>
      <c r="M59" s="6">
        <v>100</v>
      </c>
      <c r="N59" s="13"/>
    </row>
    <row r="60" spans="1:14" x14ac:dyDescent="0.25">
      <c r="A60" s="49">
        <f>+A59+1</f>
        <v>433</v>
      </c>
      <c r="B60" s="50" t="str">
        <f>+B59</f>
        <v>Losa Interior; Zapata</v>
      </c>
      <c r="C60" s="49" t="str">
        <f>+C59</f>
        <v>AlcantariIlla MCA; Muro de Contencion</v>
      </c>
      <c r="D60" s="51">
        <f>+D59</f>
        <v>45263</v>
      </c>
      <c r="E60" s="51">
        <f>+E59</f>
        <v>45291</v>
      </c>
      <c r="F60" s="48" t="str">
        <f>+F59</f>
        <v>12+978; 12+554-12+559</v>
      </c>
      <c r="G60" s="52">
        <v>218</v>
      </c>
      <c r="H60" s="53">
        <f>+H59</f>
        <v>4</v>
      </c>
      <c r="I60" s="49">
        <f>+I59</f>
        <v>210</v>
      </c>
      <c r="J60" s="52">
        <f t="shared" si="0"/>
        <v>103.80952380952382</v>
      </c>
      <c r="K60" s="54"/>
      <c r="L60" s="54"/>
      <c r="M60" s="14">
        <f>+M59</f>
        <v>100</v>
      </c>
    </row>
    <row r="61" spans="1:14" x14ac:dyDescent="0.25">
      <c r="A61" s="42">
        <f>+A60+1</f>
        <v>434</v>
      </c>
      <c r="B61" s="43" t="str">
        <f>+B60</f>
        <v>Losa Interior; Zapata</v>
      </c>
      <c r="C61" s="42" t="str">
        <f>+C59</f>
        <v>AlcantariIlla MCA; Muro de Contencion</v>
      </c>
      <c r="D61" s="44">
        <f>+D59</f>
        <v>45263</v>
      </c>
      <c r="E61" s="44">
        <f>+E59</f>
        <v>45291</v>
      </c>
      <c r="F61" s="45" t="str">
        <f>+F60</f>
        <v>12+978; 12+554-12+559</v>
      </c>
      <c r="G61" s="46">
        <v>222</v>
      </c>
      <c r="H61" s="47">
        <f>+H59</f>
        <v>4</v>
      </c>
      <c r="I61" s="42">
        <f>+I60</f>
        <v>210</v>
      </c>
      <c r="J61" s="46">
        <f t="shared" si="0"/>
        <v>105.71428571428572</v>
      </c>
      <c r="K61" s="46">
        <f>+AVERAGE(G59:G61)</f>
        <v>220.33333333333334</v>
      </c>
      <c r="L61" s="46">
        <f>+ROUND((MAX(G59:G61)-MIN(G59:G61)),0)</f>
        <v>4</v>
      </c>
      <c r="M61" s="21">
        <f>+M59</f>
        <v>100</v>
      </c>
    </row>
    <row r="62" spans="1:14" x14ac:dyDescent="0.25">
      <c r="A62" s="27">
        <v>444</v>
      </c>
      <c r="B62" s="28" t="s">
        <v>17</v>
      </c>
      <c r="C62" s="27" t="s">
        <v>52</v>
      </c>
      <c r="D62" s="29">
        <v>45263</v>
      </c>
      <c r="E62" s="29">
        <f>+D62+28</f>
        <v>45291</v>
      </c>
      <c r="F62" s="55" t="s">
        <v>53</v>
      </c>
      <c r="G62" s="31">
        <v>212</v>
      </c>
      <c r="H62" s="32">
        <v>3.75</v>
      </c>
      <c r="I62" s="27">
        <v>210</v>
      </c>
      <c r="J62" s="31">
        <f t="shared" si="0"/>
        <v>100.95238095238095</v>
      </c>
      <c r="K62" s="33"/>
      <c r="L62" s="33"/>
      <c r="M62" s="6">
        <v>100</v>
      </c>
    </row>
    <row r="63" spans="1:14" x14ac:dyDescent="0.25">
      <c r="A63" s="49">
        <f>+A62+1</f>
        <v>445</v>
      </c>
      <c r="B63" s="50" t="str">
        <f>+B62</f>
        <v>Cuerpo</v>
      </c>
      <c r="C63" s="49" t="str">
        <f>+C62</f>
        <v>Muro Cabezal;  Muro de Contencion</v>
      </c>
      <c r="D63" s="51">
        <f>+D62</f>
        <v>45263</v>
      </c>
      <c r="E63" s="51">
        <f>+E62</f>
        <v>45291</v>
      </c>
      <c r="F63" s="48" t="str">
        <f>+F62</f>
        <v>12+552; 12+554-12+559; 14+608-14+633</v>
      </c>
      <c r="G63" s="52">
        <v>217</v>
      </c>
      <c r="H63" s="53">
        <f>+H62</f>
        <v>3.75</v>
      </c>
      <c r="I63" s="49">
        <f>+I62</f>
        <v>210</v>
      </c>
      <c r="J63" s="52">
        <f t="shared" si="0"/>
        <v>103.33333333333334</v>
      </c>
      <c r="K63" s="54"/>
      <c r="L63" s="54"/>
      <c r="M63" s="14">
        <f>+M62</f>
        <v>100</v>
      </c>
    </row>
    <row r="64" spans="1:14" x14ac:dyDescent="0.25">
      <c r="A64" s="42">
        <f>+A63+1</f>
        <v>446</v>
      </c>
      <c r="B64" s="43" t="str">
        <f>+B63</f>
        <v>Cuerpo</v>
      </c>
      <c r="C64" s="42" t="str">
        <f>+C62</f>
        <v>Muro Cabezal;  Muro de Contencion</v>
      </c>
      <c r="D64" s="44">
        <f>+D62</f>
        <v>45263</v>
      </c>
      <c r="E64" s="44">
        <f>+E62</f>
        <v>45291</v>
      </c>
      <c r="F64" s="45" t="str">
        <f>+F63</f>
        <v>12+552; 12+554-12+559; 14+608-14+633</v>
      </c>
      <c r="G64" s="46">
        <v>226</v>
      </c>
      <c r="H64" s="47">
        <f>+H62</f>
        <v>3.75</v>
      </c>
      <c r="I64" s="42">
        <f>+I63</f>
        <v>210</v>
      </c>
      <c r="J64" s="46">
        <f t="shared" si="0"/>
        <v>107.61904761904762</v>
      </c>
      <c r="K64" s="46">
        <f>+AVERAGE(G62:G64)</f>
        <v>218.33333333333334</v>
      </c>
      <c r="L64" s="46">
        <f>+ROUND((MAX(G62:G64)-MIN(G62:G64)),0)</f>
        <v>14</v>
      </c>
      <c r="M64" s="21">
        <f>+M62</f>
        <v>100</v>
      </c>
    </row>
    <row r="65" spans="1:14" x14ac:dyDescent="0.25">
      <c r="A65" s="27">
        <v>456</v>
      </c>
      <c r="B65" s="28" t="s">
        <v>54</v>
      </c>
      <c r="C65" s="27" t="s">
        <v>55</v>
      </c>
      <c r="D65" s="29">
        <v>45263</v>
      </c>
      <c r="E65" s="29">
        <f>+D65+28</f>
        <v>45291</v>
      </c>
      <c r="F65" s="55" t="s">
        <v>56</v>
      </c>
      <c r="G65" s="31">
        <v>216</v>
      </c>
      <c r="H65" s="32">
        <v>4</v>
      </c>
      <c r="I65" s="27">
        <v>210</v>
      </c>
      <c r="J65" s="31">
        <f t="shared" si="0"/>
        <v>102.85714285714285</v>
      </c>
      <c r="K65" s="33"/>
      <c r="L65" s="33"/>
      <c r="M65" s="6">
        <v>100</v>
      </c>
    </row>
    <row r="66" spans="1:14" x14ac:dyDescent="0.25">
      <c r="A66" s="49">
        <f>+A65+1</f>
        <v>457</v>
      </c>
      <c r="B66" s="50" t="str">
        <f>+B65</f>
        <v>Zapata; Cuerpo; Losa Inferior y Superior</v>
      </c>
      <c r="C66" s="49" t="str">
        <f>+C65</f>
        <v>Muro de Contencion; AlcantariIlla MCA</v>
      </c>
      <c r="D66" s="51">
        <f>+D65</f>
        <v>45263</v>
      </c>
      <c r="E66" s="51">
        <f>+E65</f>
        <v>45291</v>
      </c>
      <c r="F66" s="48" t="str">
        <f>+F65</f>
        <v>14+613-14+636; 14+608-14+623; 12+978; 13+402</v>
      </c>
      <c r="G66" s="52">
        <v>215</v>
      </c>
      <c r="H66" s="53">
        <f>+H65</f>
        <v>4</v>
      </c>
      <c r="I66" s="49">
        <f>+I65</f>
        <v>210</v>
      </c>
      <c r="J66" s="52">
        <f t="shared" ref="J66:J129" si="1">+G66/I66*100</f>
        <v>102.38095238095238</v>
      </c>
      <c r="K66" s="54"/>
      <c r="L66" s="54"/>
      <c r="M66" s="14">
        <f>+M65</f>
        <v>100</v>
      </c>
    </row>
    <row r="67" spans="1:14" x14ac:dyDescent="0.25">
      <c r="A67" s="42">
        <f>+A66+1</f>
        <v>458</v>
      </c>
      <c r="B67" s="43" t="str">
        <f>+B66</f>
        <v>Zapata; Cuerpo; Losa Inferior y Superior</v>
      </c>
      <c r="C67" s="42" t="str">
        <f>+C65</f>
        <v>Muro de Contencion; AlcantariIlla MCA</v>
      </c>
      <c r="D67" s="44">
        <f>+D65</f>
        <v>45263</v>
      </c>
      <c r="E67" s="44">
        <f>+E65</f>
        <v>45291</v>
      </c>
      <c r="F67" s="45" t="str">
        <f>+F66</f>
        <v>14+613-14+636; 14+608-14+623; 12+978; 13+402</v>
      </c>
      <c r="G67" s="46">
        <v>222</v>
      </c>
      <c r="H67" s="47">
        <f>+H65</f>
        <v>4</v>
      </c>
      <c r="I67" s="42">
        <f>+I66</f>
        <v>210</v>
      </c>
      <c r="J67" s="46">
        <f t="shared" si="1"/>
        <v>105.71428571428572</v>
      </c>
      <c r="K67" s="46">
        <f>+AVERAGE(G65:G67)</f>
        <v>217.66666666666666</v>
      </c>
      <c r="L67" s="46">
        <f>+ROUND((MAX(G65:G67)-MIN(G65:G67)),0)</f>
        <v>7</v>
      </c>
      <c r="M67" s="21">
        <f>+M65</f>
        <v>100</v>
      </c>
    </row>
    <row r="68" spans="1:14" x14ac:dyDescent="0.25">
      <c r="A68" s="27">
        <v>468</v>
      </c>
      <c r="B68" s="28" t="s">
        <v>57</v>
      </c>
      <c r="C68" s="27" t="s">
        <v>58</v>
      </c>
      <c r="D68" s="29">
        <v>45263</v>
      </c>
      <c r="E68" s="29">
        <f>+D68+28</f>
        <v>45291</v>
      </c>
      <c r="F68" s="55" t="s">
        <v>59</v>
      </c>
      <c r="G68" s="31">
        <v>215</v>
      </c>
      <c r="H68" s="32" t="s">
        <v>19</v>
      </c>
      <c r="I68" s="27">
        <v>210</v>
      </c>
      <c r="J68" s="31">
        <f t="shared" si="1"/>
        <v>102.38095238095238</v>
      </c>
      <c r="K68" s="33"/>
      <c r="L68" s="33"/>
      <c r="M68" s="6">
        <v>100</v>
      </c>
    </row>
    <row r="69" spans="1:14" x14ac:dyDescent="0.25">
      <c r="A69" s="49">
        <f>+A68+1</f>
        <v>469</v>
      </c>
      <c r="B69" s="50" t="str">
        <f>+B68</f>
        <v>Zapata; Cuerpo</v>
      </c>
      <c r="C69" s="49" t="str">
        <f>+C68</f>
        <v>Muro Cabezal; Muro de Contencion</v>
      </c>
      <c r="D69" s="51">
        <f>+D68</f>
        <v>45263</v>
      </c>
      <c r="E69" s="51">
        <f>+E68</f>
        <v>45291</v>
      </c>
      <c r="F69" s="48" t="str">
        <f>+F68</f>
        <v>16+803-16+808; 14+628-14+633; 12+554-12+559</v>
      </c>
      <c r="G69" s="52">
        <v>221</v>
      </c>
      <c r="H69" s="53" t="str">
        <f>+H68</f>
        <v>3."</v>
      </c>
      <c r="I69" s="49">
        <f>+I68</f>
        <v>210</v>
      </c>
      <c r="J69" s="52">
        <f t="shared" si="1"/>
        <v>105.23809523809524</v>
      </c>
      <c r="K69" s="54"/>
      <c r="L69" s="54"/>
      <c r="M69" s="14">
        <f>+M68</f>
        <v>100</v>
      </c>
    </row>
    <row r="70" spans="1:14" x14ac:dyDescent="0.25">
      <c r="A70" s="42">
        <f>+A69+1</f>
        <v>470</v>
      </c>
      <c r="B70" s="43" t="str">
        <f>+B69</f>
        <v>Zapata; Cuerpo</v>
      </c>
      <c r="C70" s="42" t="str">
        <f>+C68</f>
        <v>Muro Cabezal; Muro de Contencion</v>
      </c>
      <c r="D70" s="44">
        <f>+D68</f>
        <v>45263</v>
      </c>
      <c r="E70" s="44">
        <f>+E68</f>
        <v>45291</v>
      </c>
      <c r="F70" s="45" t="str">
        <f>+F69</f>
        <v>16+803-16+808; 14+628-14+633; 12+554-12+559</v>
      </c>
      <c r="G70" s="46">
        <v>217</v>
      </c>
      <c r="H70" s="47" t="str">
        <f>+H68</f>
        <v>3."</v>
      </c>
      <c r="I70" s="42">
        <f>+I69</f>
        <v>210</v>
      </c>
      <c r="J70" s="46">
        <f t="shared" si="1"/>
        <v>103.33333333333334</v>
      </c>
      <c r="K70" s="46">
        <f>+AVERAGE(G68:G70)</f>
        <v>217.66666666666666</v>
      </c>
      <c r="L70" s="46">
        <f>+ROUND((MAX(G68:G70)-MIN(G68:G70)),0)</f>
        <v>6</v>
      </c>
      <c r="M70" s="21">
        <f>+M68</f>
        <v>100</v>
      </c>
    </row>
    <row r="71" spans="1:14" x14ac:dyDescent="0.25">
      <c r="A71" s="27">
        <v>474</v>
      </c>
      <c r="B71" s="28" t="s">
        <v>60</v>
      </c>
      <c r="C71" s="27" t="s">
        <v>61</v>
      </c>
      <c r="D71" s="29">
        <v>45263</v>
      </c>
      <c r="E71" s="29">
        <f>+D71+28</f>
        <v>45291</v>
      </c>
      <c r="F71" s="55" t="s">
        <v>62</v>
      </c>
      <c r="G71" s="31">
        <v>216</v>
      </c>
      <c r="H71" s="32">
        <v>4</v>
      </c>
      <c r="I71" s="27">
        <v>210</v>
      </c>
      <c r="J71" s="31">
        <f t="shared" si="1"/>
        <v>102.85714285714285</v>
      </c>
      <c r="K71" s="33"/>
      <c r="L71" s="33"/>
      <c r="M71" s="6">
        <v>100</v>
      </c>
      <c r="N71" s="69"/>
    </row>
    <row r="72" spans="1:14" x14ac:dyDescent="0.25">
      <c r="A72" s="49">
        <f>+A71+1</f>
        <v>475</v>
      </c>
      <c r="B72" s="50" t="str">
        <f>+B71</f>
        <v xml:space="preserve"> Losa Inferior; Cuerpo</v>
      </c>
      <c r="C72" s="49" t="str">
        <f>+C71</f>
        <v xml:space="preserve"> AlcantariIlla MCA; Muro Cabezal y Contencion</v>
      </c>
      <c r="D72" s="51">
        <f>+D71</f>
        <v>45263</v>
      </c>
      <c r="E72" s="51">
        <f>+E71</f>
        <v>45291</v>
      </c>
      <c r="F72" s="48" t="str">
        <f>+F71</f>
        <v>12+037, 15+161, 13+402; 12+552; 14+613-14+636</v>
      </c>
      <c r="G72" s="52">
        <v>215</v>
      </c>
      <c r="H72" s="53">
        <f>+H71</f>
        <v>4</v>
      </c>
      <c r="I72" s="49">
        <f>+I71</f>
        <v>210</v>
      </c>
      <c r="J72" s="52">
        <f t="shared" si="1"/>
        <v>102.38095238095238</v>
      </c>
      <c r="K72" s="54"/>
      <c r="L72" s="54"/>
      <c r="M72" s="14">
        <f>+M71</f>
        <v>100</v>
      </c>
    </row>
    <row r="73" spans="1:14" x14ac:dyDescent="0.25">
      <c r="A73" s="42">
        <f>+A72+1</f>
        <v>476</v>
      </c>
      <c r="B73" s="43" t="str">
        <f>+B72</f>
        <v xml:space="preserve"> Losa Inferior; Cuerpo</v>
      </c>
      <c r="C73" s="42" t="str">
        <f>+C71</f>
        <v xml:space="preserve"> AlcantariIlla MCA; Muro Cabezal y Contencion</v>
      </c>
      <c r="D73" s="44">
        <f>+D71</f>
        <v>45263</v>
      </c>
      <c r="E73" s="44">
        <f>+E71</f>
        <v>45291</v>
      </c>
      <c r="F73" s="45" t="str">
        <f>+F72</f>
        <v>12+037, 15+161, 13+402; 12+552; 14+613-14+636</v>
      </c>
      <c r="G73" s="46">
        <v>222</v>
      </c>
      <c r="H73" s="47">
        <f>+H71</f>
        <v>4</v>
      </c>
      <c r="I73" s="42">
        <f>+I72</f>
        <v>210</v>
      </c>
      <c r="J73" s="46">
        <f t="shared" si="1"/>
        <v>105.71428571428572</v>
      </c>
      <c r="K73" s="46">
        <f>+AVERAGE(G71:G73)</f>
        <v>217.66666666666666</v>
      </c>
      <c r="L73" s="46">
        <f>+ROUND((MAX(G71:G73)-MIN(G71:G73)),0)</f>
        <v>7</v>
      </c>
      <c r="M73" s="21">
        <f>+M71</f>
        <v>100</v>
      </c>
    </row>
    <row r="74" spans="1:14" x14ac:dyDescent="0.25">
      <c r="A74" s="27">
        <v>480</v>
      </c>
      <c r="B74" s="28" t="s">
        <v>47</v>
      </c>
      <c r="C74" s="27" t="s">
        <v>50</v>
      </c>
      <c r="D74" s="29">
        <v>45263</v>
      </c>
      <c r="E74" s="29">
        <f>+D74+28</f>
        <v>45291</v>
      </c>
      <c r="F74" s="55" t="s">
        <v>63</v>
      </c>
      <c r="G74" s="31">
        <v>216</v>
      </c>
      <c r="H74" s="32">
        <v>3.75</v>
      </c>
      <c r="I74" s="27">
        <v>210</v>
      </c>
      <c r="J74" s="31">
        <f t="shared" si="1"/>
        <v>102.85714285714285</v>
      </c>
      <c r="K74" s="33"/>
      <c r="L74" s="33"/>
      <c r="M74" s="6">
        <v>100</v>
      </c>
    </row>
    <row r="75" spans="1:14" x14ac:dyDescent="0.25">
      <c r="A75" s="49">
        <f>+A74+1</f>
        <v>481</v>
      </c>
      <c r="B75" s="50" t="str">
        <f>+B74</f>
        <v>Cuerpo y Losa Superior</v>
      </c>
      <c r="C75" s="49" t="str">
        <f>+C74</f>
        <v>AlcantariIlla MCA; Muro de Contencion</v>
      </c>
      <c r="D75" s="51">
        <f>+D74</f>
        <v>45263</v>
      </c>
      <c r="E75" s="51">
        <f>+E74</f>
        <v>45291</v>
      </c>
      <c r="F75" s="48" t="str">
        <f>+F74</f>
        <v>18+828</v>
      </c>
      <c r="G75" s="52">
        <v>215</v>
      </c>
      <c r="H75" s="53">
        <f>+H74</f>
        <v>3.75</v>
      </c>
      <c r="I75" s="49">
        <f>+I74</f>
        <v>210</v>
      </c>
      <c r="J75" s="52">
        <f t="shared" si="1"/>
        <v>102.38095238095238</v>
      </c>
      <c r="K75" s="54"/>
      <c r="L75" s="54"/>
      <c r="M75" s="14">
        <f>+M74</f>
        <v>100</v>
      </c>
    </row>
    <row r="76" spans="1:14" x14ac:dyDescent="0.25">
      <c r="A76" s="42">
        <f>+A75+1</f>
        <v>482</v>
      </c>
      <c r="B76" s="43" t="str">
        <f>+B75</f>
        <v>Cuerpo y Losa Superior</v>
      </c>
      <c r="C76" s="42" t="str">
        <f>+C74</f>
        <v>AlcantariIlla MCA; Muro de Contencion</v>
      </c>
      <c r="D76" s="44">
        <f>+D74</f>
        <v>45263</v>
      </c>
      <c r="E76" s="44">
        <f>+E74</f>
        <v>45291</v>
      </c>
      <c r="F76" s="45" t="str">
        <f>+F75</f>
        <v>18+828</v>
      </c>
      <c r="G76" s="46">
        <v>222</v>
      </c>
      <c r="H76" s="47">
        <f>+H74</f>
        <v>3.75</v>
      </c>
      <c r="I76" s="42">
        <f>+I75</f>
        <v>210</v>
      </c>
      <c r="J76" s="46">
        <f t="shared" si="1"/>
        <v>105.71428571428572</v>
      </c>
      <c r="K76" s="46">
        <f>+AVERAGE(G74:G76)</f>
        <v>217.66666666666666</v>
      </c>
      <c r="L76" s="46">
        <f>+ROUND((MAX(G74:G76)-MIN(G74:G76)),0)</f>
        <v>7</v>
      </c>
      <c r="M76" s="21">
        <f>+M74</f>
        <v>100</v>
      </c>
    </row>
    <row r="77" spans="1:14" x14ac:dyDescent="0.25">
      <c r="A77" s="27">
        <v>492</v>
      </c>
      <c r="B77" s="28" t="s">
        <v>64</v>
      </c>
      <c r="C77" s="27" t="s">
        <v>65</v>
      </c>
      <c r="D77" s="29">
        <v>45263</v>
      </c>
      <c r="E77" s="29">
        <f>+D77+28</f>
        <v>45291</v>
      </c>
      <c r="F77" s="55" t="s">
        <v>66</v>
      </c>
      <c r="G77" s="31">
        <v>211</v>
      </c>
      <c r="H77" s="32">
        <v>4</v>
      </c>
      <c r="I77" s="27">
        <v>210</v>
      </c>
      <c r="J77" s="31">
        <f t="shared" si="1"/>
        <v>100.47619047619048</v>
      </c>
      <c r="K77" s="33"/>
      <c r="L77" s="33"/>
      <c r="M77" s="6">
        <v>100</v>
      </c>
    </row>
    <row r="78" spans="1:14" x14ac:dyDescent="0.25">
      <c r="A78" s="49">
        <f>+A77+1</f>
        <v>493</v>
      </c>
      <c r="B78" s="50" t="str">
        <f>+B77</f>
        <v>Cuerpo; Losa Superior</v>
      </c>
      <c r="C78" s="49" t="str">
        <f>+C77</f>
        <v>Muro de Contencion; Alcantarilla MCA</v>
      </c>
      <c r="D78" s="51">
        <f>+D77</f>
        <v>45263</v>
      </c>
      <c r="E78" s="51">
        <f>+E77</f>
        <v>45291</v>
      </c>
      <c r="F78" s="48" t="str">
        <f>+F77</f>
        <v>14+603-14+608; 15+161</v>
      </c>
      <c r="G78" s="52">
        <v>216</v>
      </c>
      <c r="H78" s="53">
        <f>+H77</f>
        <v>4</v>
      </c>
      <c r="I78" s="49">
        <f>+I77</f>
        <v>210</v>
      </c>
      <c r="J78" s="52">
        <f t="shared" si="1"/>
        <v>102.85714285714285</v>
      </c>
      <c r="K78" s="54"/>
      <c r="L78" s="54"/>
      <c r="M78" s="14">
        <f>+M77</f>
        <v>100</v>
      </c>
    </row>
    <row r="79" spans="1:14" x14ac:dyDescent="0.25">
      <c r="A79" s="56">
        <f>+A78+1</f>
        <v>494</v>
      </c>
      <c r="B79" s="57" t="str">
        <f>+B78</f>
        <v>Cuerpo; Losa Superior</v>
      </c>
      <c r="C79" s="56" t="str">
        <f>+C77</f>
        <v>Muro de Contencion; Alcantarilla MCA</v>
      </c>
      <c r="D79" s="58">
        <f>+D77</f>
        <v>45263</v>
      </c>
      <c r="E79" s="58">
        <f>+E77</f>
        <v>45291</v>
      </c>
      <c r="F79" s="59" t="str">
        <f>+F78</f>
        <v>14+603-14+608; 15+161</v>
      </c>
      <c r="G79" s="60">
        <v>220.1210374639769</v>
      </c>
      <c r="H79" s="61">
        <f>+H77</f>
        <v>4</v>
      </c>
      <c r="I79" s="56">
        <f>+I78</f>
        <v>210</v>
      </c>
      <c r="J79" s="60">
        <f t="shared" si="1"/>
        <v>104.81954164951281</v>
      </c>
      <c r="K79" s="60">
        <f>+AVERAGE(G77:G79)</f>
        <v>215.7070124879923</v>
      </c>
      <c r="L79" s="60">
        <f>+ROUND((MAX(G77:G79)-MIN(G77:G79)),0)</f>
        <v>9</v>
      </c>
      <c r="M79" s="56">
        <f>+M77</f>
        <v>100</v>
      </c>
    </row>
    <row r="80" spans="1:14" x14ac:dyDescent="0.25">
      <c r="A80" s="6">
        <v>504</v>
      </c>
      <c r="B80" s="28" t="s">
        <v>15</v>
      </c>
      <c r="C80" s="27" t="s">
        <v>65</v>
      </c>
      <c r="D80" s="29">
        <v>45263</v>
      </c>
      <c r="E80" s="8">
        <f>+D80+28</f>
        <v>45291</v>
      </c>
      <c r="F80" s="9" t="s">
        <v>67</v>
      </c>
      <c r="G80" s="10">
        <v>213</v>
      </c>
      <c r="H80" s="11">
        <v>4</v>
      </c>
      <c r="I80" s="6">
        <v>210</v>
      </c>
      <c r="J80" s="10">
        <f t="shared" si="1"/>
        <v>101.42857142857142</v>
      </c>
      <c r="K80" s="12"/>
      <c r="L80" s="12"/>
      <c r="M80" s="6">
        <v>100</v>
      </c>
      <c r="N80" s="13"/>
    </row>
    <row r="81" spans="1:14" x14ac:dyDescent="0.25">
      <c r="A81" s="14">
        <f>+A80+1</f>
        <v>505</v>
      </c>
      <c r="B81" s="15" t="str">
        <f>+B80</f>
        <v>Cuerpo y Zapata</v>
      </c>
      <c r="C81" s="14" t="str">
        <f>+C80</f>
        <v>Muro de Contencion; Alcantarilla MCA</v>
      </c>
      <c r="D81" s="16">
        <f>+D80</f>
        <v>45263</v>
      </c>
      <c r="E81" s="16">
        <f>+E80</f>
        <v>45291</v>
      </c>
      <c r="F81" s="17" t="str">
        <f>+F80</f>
        <v>12+037,16+828</v>
      </c>
      <c r="G81" s="18">
        <v>221</v>
      </c>
      <c r="H81" s="19">
        <f>+H80</f>
        <v>4</v>
      </c>
      <c r="I81" s="14">
        <f>+I80</f>
        <v>210</v>
      </c>
      <c r="J81" s="18">
        <f t="shared" si="1"/>
        <v>105.23809523809524</v>
      </c>
      <c r="K81" s="20"/>
      <c r="L81" s="20"/>
      <c r="M81" s="14">
        <f>+M80</f>
        <v>100</v>
      </c>
    </row>
    <row r="82" spans="1:14" x14ac:dyDescent="0.25">
      <c r="A82" s="21">
        <f>+A81+1</f>
        <v>506</v>
      </c>
      <c r="B82" s="22" t="str">
        <f>+B81</f>
        <v>Cuerpo y Zapata</v>
      </c>
      <c r="C82" s="21" t="str">
        <f>+C80</f>
        <v>Muro de Contencion; Alcantarilla MCA</v>
      </c>
      <c r="D82" s="23">
        <f>+D80</f>
        <v>45263</v>
      </c>
      <c r="E82" s="23">
        <f>+E80</f>
        <v>45291</v>
      </c>
      <c r="F82" s="24" t="str">
        <f>+F80</f>
        <v>12+037,16+828</v>
      </c>
      <c r="G82" s="25">
        <v>225</v>
      </c>
      <c r="H82" s="26">
        <f>+H80</f>
        <v>4</v>
      </c>
      <c r="I82" s="21">
        <f>+I81</f>
        <v>210</v>
      </c>
      <c r="J82" s="25">
        <f t="shared" si="1"/>
        <v>107.14285714285714</v>
      </c>
      <c r="K82" s="25">
        <f>+AVERAGE(G80:G82)</f>
        <v>219.66666666666666</v>
      </c>
      <c r="L82" s="25">
        <f>+ROUND((MAX(G80:G82)-MIN(G80:G82)),0)</f>
        <v>12</v>
      </c>
      <c r="M82" s="21">
        <f>+M80</f>
        <v>100</v>
      </c>
    </row>
    <row r="83" spans="1:14" x14ac:dyDescent="0.25">
      <c r="A83" s="62">
        <v>516</v>
      </c>
      <c r="B83" s="63" t="s">
        <v>15</v>
      </c>
      <c r="C83" s="62" t="s">
        <v>25</v>
      </c>
      <c r="D83" s="64">
        <v>45264</v>
      </c>
      <c r="E83" s="64">
        <f>+D83+28</f>
        <v>45292</v>
      </c>
      <c r="F83" s="70" t="s">
        <v>68</v>
      </c>
      <c r="G83" s="66">
        <v>220.1210374639769</v>
      </c>
      <c r="H83" s="67">
        <v>3.5</v>
      </c>
      <c r="I83" s="62">
        <v>210</v>
      </c>
      <c r="J83" s="66">
        <f t="shared" si="1"/>
        <v>104.81954164951281</v>
      </c>
      <c r="K83" s="68"/>
      <c r="L83" s="68"/>
      <c r="M83" s="62">
        <v>100</v>
      </c>
    </row>
    <row r="84" spans="1:14" x14ac:dyDescent="0.25">
      <c r="A84" s="49">
        <f>+A83+1</f>
        <v>517</v>
      </c>
      <c r="B84" s="50" t="str">
        <f>+B83</f>
        <v>Cuerpo y Zapata</v>
      </c>
      <c r="C84" s="49" t="str">
        <f>+C83</f>
        <v>Alcantarilla MCA</v>
      </c>
      <c r="D84" s="51">
        <f>+D83</f>
        <v>45264</v>
      </c>
      <c r="E84" s="51">
        <f>+E83</f>
        <v>45292</v>
      </c>
      <c r="F84" s="48" t="str">
        <f>+F83</f>
        <v>12+474,13+242,12+416</v>
      </c>
      <c r="G84" s="52">
        <v>224</v>
      </c>
      <c r="H84" s="53">
        <f>+H83</f>
        <v>3.5</v>
      </c>
      <c r="I84" s="49">
        <f>+I83</f>
        <v>210</v>
      </c>
      <c r="J84" s="52">
        <f t="shared" si="1"/>
        <v>106.66666666666667</v>
      </c>
      <c r="K84" s="54"/>
      <c r="L84" s="54"/>
      <c r="M84" s="14">
        <f>+M83</f>
        <v>100</v>
      </c>
    </row>
    <row r="85" spans="1:14" x14ac:dyDescent="0.25">
      <c r="A85" s="42">
        <f>+A84+1</f>
        <v>518</v>
      </c>
      <c r="B85" s="43" t="str">
        <f>+B84</f>
        <v>Cuerpo y Zapata</v>
      </c>
      <c r="C85" s="42" t="str">
        <f>+C83</f>
        <v>Alcantarilla MCA</v>
      </c>
      <c r="D85" s="44">
        <f>+D83</f>
        <v>45264</v>
      </c>
      <c r="E85" s="44">
        <f>+E83</f>
        <v>45292</v>
      </c>
      <c r="F85" s="45" t="str">
        <f>+F83</f>
        <v>12+474,13+242,12+416</v>
      </c>
      <c r="G85" s="46">
        <v>215</v>
      </c>
      <c r="H85" s="47">
        <f>+H83</f>
        <v>3.5</v>
      </c>
      <c r="I85" s="42">
        <f>+I84</f>
        <v>210</v>
      </c>
      <c r="J85" s="46">
        <f t="shared" si="1"/>
        <v>102.38095238095238</v>
      </c>
      <c r="K85" s="46">
        <f>+AVERAGE(G83:G85)</f>
        <v>219.7070124879923</v>
      </c>
      <c r="L85" s="46">
        <f>+ROUND((MAX(G83:G85)-MIN(G83:G85)),0)</f>
        <v>9</v>
      </c>
      <c r="M85" s="21">
        <f>+M83</f>
        <v>100</v>
      </c>
    </row>
    <row r="86" spans="1:14" x14ac:dyDescent="0.25">
      <c r="A86" s="27">
        <v>528</v>
      </c>
      <c r="B86" s="28" t="s">
        <v>47</v>
      </c>
      <c r="C86" s="27" t="s">
        <v>25</v>
      </c>
      <c r="D86" s="29">
        <v>45264</v>
      </c>
      <c r="E86" s="29">
        <f>+D86+28</f>
        <v>45292</v>
      </c>
      <c r="F86" s="48" t="s">
        <v>69</v>
      </c>
      <c r="G86" s="31">
        <v>218</v>
      </c>
      <c r="H86" s="32">
        <v>4</v>
      </c>
      <c r="I86" s="27">
        <v>210</v>
      </c>
      <c r="J86" s="31">
        <f t="shared" si="1"/>
        <v>103.80952380952382</v>
      </c>
      <c r="K86" s="33"/>
      <c r="L86" s="33"/>
      <c r="M86" s="6">
        <v>100</v>
      </c>
    </row>
    <row r="87" spans="1:14" x14ac:dyDescent="0.25">
      <c r="A87" s="49">
        <f>+A86+1</f>
        <v>529</v>
      </c>
      <c r="B87" s="50" t="str">
        <f>+B86</f>
        <v>Cuerpo y Losa Superior</v>
      </c>
      <c r="C87" s="49" t="str">
        <f>+C86</f>
        <v>Alcantarilla MCA</v>
      </c>
      <c r="D87" s="51">
        <f>+D86</f>
        <v>45264</v>
      </c>
      <c r="E87" s="51">
        <f>+E86</f>
        <v>45292</v>
      </c>
      <c r="F87" s="48" t="str">
        <f>+F86</f>
        <v>12+416,12+474,13+242</v>
      </c>
      <c r="G87" s="52">
        <v>218</v>
      </c>
      <c r="H87" s="53">
        <f>+H86</f>
        <v>4</v>
      </c>
      <c r="I87" s="49">
        <f>+I86</f>
        <v>210</v>
      </c>
      <c r="J87" s="52">
        <f t="shared" si="1"/>
        <v>103.80952380952382</v>
      </c>
      <c r="K87" s="54"/>
      <c r="L87" s="54"/>
      <c r="M87" s="14">
        <f>+M86</f>
        <v>100</v>
      </c>
    </row>
    <row r="88" spans="1:14" x14ac:dyDescent="0.25">
      <c r="A88" s="56">
        <f>+A87+1</f>
        <v>530</v>
      </c>
      <c r="B88" s="57" t="str">
        <f>+B87</f>
        <v>Cuerpo y Losa Superior</v>
      </c>
      <c r="C88" s="56" t="str">
        <f>+C86</f>
        <v>Alcantarilla MCA</v>
      </c>
      <c r="D88" s="58">
        <f>+D86</f>
        <v>45264</v>
      </c>
      <c r="E88" s="58">
        <f>+E86</f>
        <v>45292</v>
      </c>
      <c r="F88" s="59" t="str">
        <f>+F87</f>
        <v>12+416,12+474,13+242</v>
      </c>
      <c r="G88" s="60">
        <v>220.1210374639769</v>
      </c>
      <c r="H88" s="61">
        <f>+H86</f>
        <v>4</v>
      </c>
      <c r="I88" s="56">
        <f>+I87</f>
        <v>210</v>
      </c>
      <c r="J88" s="60">
        <f t="shared" si="1"/>
        <v>104.81954164951281</v>
      </c>
      <c r="K88" s="60">
        <f>+AVERAGE(G86:G88)</f>
        <v>218.7070124879923</v>
      </c>
      <c r="L88" s="60">
        <f>+ROUND((MAX(G86:G88)-MIN(G86:G88)),0)</f>
        <v>2</v>
      </c>
      <c r="M88" s="56">
        <f>+M86</f>
        <v>100</v>
      </c>
    </row>
    <row r="89" spans="1:14" x14ac:dyDescent="0.25">
      <c r="A89" s="27">
        <v>546</v>
      </c>
      <c r="B89" s="28" t="s">
        <v>13</v>
      </c>
      <c r="C89" s="27" t="s">
        <v>70</v>
      </c>
      <c r="D89" s="29">
        <v>45264</v>
      </c>
      <c r="E89" s="29">
        <f>+D89+28</f>
        <v>45292</v>
      </c>
      <c r="F89" s="55" t="s">
        <v>71</v>
      </c>
      <c r="G89" s="31">
        <v>216</v>
      </c>
      <c r="H89" s="32" t="s">
        <v>72</v>
      </c>
      <c r="I89" s="27">
        <v>210</v>
      </c>
      <c r="J89" s="31">
        <f t="shared" si="1"/>
        <v>102.85714285714285</v>
      </c>
      <c r="K89" s="33"/>
      <c r="L89" s="33"/>
      <c r="M89" s="6">
        <v>100</v>
      </c>
    </row>
    <row r="90" spans="1:14" x14ac:dyDescent="0.25">
      <c r="A90" s="49">
        <f>+A89+1</f>
        <v>547</v>
      </c>
      <c r="B90" s="50" t="str">
        <f>+B89</f>
        <v>Zapata</v>
      </c>
      <c r="C90" s="49" t="str">
        <f>+C89</f>
        <v>Muro de Contencion</v>
      </c>
      <c r="D90" s="51">
        <f>+D89</f>
        <v>45264</v>
      </c>
      <c r="E90" s="51">
        <f>+E89</f>
        <v>45292</v>
      </c>
      <c r="F90" s="48" t="str">
        <f>+F89</f>
        <v>17+170-175</v>
      </c>
      <c r="G90" s="52">
        <v>215</v>
      </c>
      <c r="H90" s="53" t="str">
        <f>+H89</f>
        <v>3.1/2</v>
      </c>
      <c r="I90" s="49">
        <f>+I89</f>
        <v>210</v>
      </c>
      <c r="J90" s="52">
        <f t="shared" si="1"/>
        <v>102.38095238095238</v>
      </c>
      <c r="K90" s="54"/>
      <c r="L90" s="54"/>
      <c r="M90" s="14">
        <f>+M89</f>
        <v>100</v>
      </c>
    </row>
    <row r="91" spans="1:14" x14ac:dyDescent="0.25">
      <c r="A91" s="42">
        <f>+A90+1</f>
        <v>548</v>
      </c>
      <c r="B91" s="43" t="str">
        <f>+B90</f>
        <v>Zapata</v>
      </c>
      <c r="C91" s="42" t="str">
        <f>+C89</f>
        <v>Muro de Contencion</v>
      </c>
      <c r="D91" s="44">
        <f>+D89</f>
        <v>45264</v>
      </c>
      <c r="E91" s="44">
        <f>+E89</f>
        <v>45292</v>
      </c>
      <c r="F91" s="45" t="str">
        <f>+F90</f>
        <v>17+170-175</v>
      </c>
      <c r="G91" s="46">
        <v>222</v>
      </c>
      <c r="H91" s="47" t="str">
        <f>+H89</f>
        <v>3.1/2</v>
      </c>
      <c r="I91" s="42">
        <f>+I90</f>
        <v>210</v>
      </c>
      <c r="J91" s="46">
        <f t="shared" si="1"/>
        <v>105.71428571428572</v>
      </c>
      <c r="K91" s="46">
        <f>+AVERAGE(G89:G91)</f>
        <v>217.66666666666666</v>
      </c>
      <c r="L91" s="46">
        <f>+ROUND((MAX(G89:G91)-MIN(G89:G91)),0)</f>
        <v>7</v>
      </c>
      <c r="M91" s="21">
        <f>+M89</f>
        <v>100</v>
      </c>
    </row>
    <row r="92" spans="1:14" x14ac:dyDescent="0.25">
      <c r="A92" s="27">
        <v>558</v>
      </c>
      <c r="B92" s="28" t="s">
        <v>13</v>
      </c>
      <c r="C92" s="27" t="s">
        <v>70</v>
      </c>
      <c r="D92" s="29">
        <v>45264</v>
      </c>
      <c r="E92" s="29">
        <f>+D92+28</f>
        <v>45292</v>
      </c>
      <c r="F92" s="55" t="s">
        <v>21</v>
      </c>
      <c r="G92" s="31">
        <v>216</v>
      </c>
      <c r="H92" s="32">
        <v>3.75</v>
      </c>
      <c r="I92" s="27">
        <v>210</v>
      </c>
      <c r="J92" s="31">
        <f t="shared" si="1"/>
        <v>102.85714285714285</v>
      </c>
      <c r="K92" s="33"/>
      <c r="L92" s="33"/>
      <c r="M92" s="6">
        <v>100</v>
      </c>
      <c r="N92" s="69"/>
    </row>
    <row r="93" spans="1:14" x14ac:dyDescent="0.25">
      <c r="A93" s="49">
        <f>+A92+1</f>
        <v>559</v>
      </c>
      <c r="B93" s="50" t="str">
        <f>+B92</f>
        <v>Zapata</v>
      </c>
      <c r="C93" s="49" t="str">
        <f>+C92</f>
        <v>Muro de Contencion</v>
      </c>
      <c r="D93" s="51">
        <f>+D92</f>
        <v>45264</v>
      </c>
      <c r="E93" s="51">
        <f>+E92</f>
        <v>45292</v>
      </c>
      <c r="F93" s="48" t="str">
        <f>+F92</f>
        <v>14+090</v>
      </c>
      <c r="G93" s="52">
        <v>223</v>
      </c>
      <c r="H93" s="53">
        <f>+H92</f>
        <v>3.75</v>
      </c>
      <c r="I93" s="49">
        <f>+I92</f>
        <v>210</v>
      </c>
      <c r="J93" s="52">
        <f t="shared" si="1"/>
        <v>106.19047619047619</v>
      </c>
      <c r="K93" s="54"/>
      <c r="L93" s="54"/>
      <c r="M93" s="14">
        <f>+M92</f>
        <v>100</v>
      </c>
    </row>
    <row r="94" spans="1:14" x14ac:dyDescent="0.25">
      <c r="A94" s="42">
        <f>+A93+1</f>
        <v>560</v>
      </c>
      <c r="B94" s="43" t="str">
        <f>+B93</f>
        <v>Zapata</v>
      </c>
      <c r="C94" s="42" t="str">
        <f>+C92</f>
        <v>Muro de Contencion</v>
      </c>
      <c r="D94" s="44">
        <f>+D92</f>
        <v>45264</v>
      </c>
      <c r="E94" s="44">
        <f>+E92</f>
        <v>45292</v>
      </c>
      <c r="F94" s="45" t="str">
        <f>+F93</f>
        <v>14+090</v>
      </c>
      <c r="G94" s="46">
        <v>228</v>
      </c>
      <c r="H94" s="47">
        <f>+H92</f>
        <v>3.75</v>
      </c>
      <c r="I94" s="42">
        <f>+I93</f>
        <v>210</v>
      </c>
      <c r="J94" s="46">
        <f t="shared" si="1"/>
        <v>108.57142857142857</v>
      </c>
      <c r="K94" s="46">
        <f>+AVERAGE(G92:G94)</f>
        <v>222.33333333333334</v>
      </c>
      <c r="L94" s="46">
        <f>+ROUND((MAX(G92:G94)-MIN(G92:G94)),0)</f>
        <v>12</v>
      </c>
      <c r="M94" s="21">
        <f>+M92</f>
        <v>100</v>
      </c>
    </row>
    <row r="95" spans="1:14" x14ac:dyDescent="0.25">
      <c r="A95" s="27">
        <v>570</v>
      </c>
      <c r="B95" s="28" t="s">
        <v>15</v>
      </c>
      <c r="C95" s="27" t="s">
        <v>65</v>
      </c>
      <c r="D95" s="29">
        <v>45264</v>
      </c>
      <c r="E95" s="29">
        <f>+D95+28</f>
        <v>45292</v>
      </c>
      <c r="F95" s="55" t="s">
        <v>73</v>
      </c>
      <c r="G95" s="31">
        <v>224</v>
      </c>
      <c r="H95" s="32">
        <v>3.5</v>
      </c>
      <c r="I95" s="27">
        <v>210</v>
      </c>
      <c r="J95" s="31">
        <f t="shared" si="1"/>
        <v>106.66666666666667</v>
      </c>
      <c r="K95" s="33"/>
      <c r="L95" s="33"/>
      <c r="M95" s="6">
        <v>100</v>
      </c>
    </row>
    <row r="96" spans="1:14" x14ac:dyDescent="0.25">
      <c r="A96" s="49">
        <f>+A95+1</f>
        <v>571</v>
      </c>
      <c r="B96" s="50" t="str">
        <f>+B95</f>
        <v>Cuerpo y Zapata</v>
      </c>
      <c r="C96" s="49" t="str">
        <f>+C95</f>
        <v>Muro de Contencion; Alcantarilla MCA</v>
      </c>
      <c r="D96" s="51">
        <f>+D95</f>
        <v>45264</v>
      </c>
      <c r="E96" s="51">
        <f>+E95</f>
        <v>45292</v>
      </c>
      <c r="F96" s="48" t="str">
        <f>+F95</f>
        <v>17+170-175,12+548</v>
      </c>
      <c r="G96" s="52">
        <v>225</v>
      </c>
      <c r="H96" s="53">
        <f>+H95</f>
        <v>3.5</v>
      </c>
      <c r="I96" s="49">
        <f>+I95</f>
        <v>210</v>
      </c>
      <c r="J96" s="52">
        <f t="shared" si="1"/>
        <v>107.14285714285714</v>
      </c>
      <c r="K96" s="54"/>
      <c r="L96" s="54"/>
      <c r="M96" s="14">
        <f>+M95</f>
        <v>100</v>
      </c>
    </row>
    <row r="97" spans="1:13" x14ac:dyDescent="0.25">
      <c r="A97" s="56">
        <f>+A96+1</f>
        <v>572</v>
      </c>
      <c r="B97" s="57" t="str">
        <f>+B96</f>
        <v>Cuerpo y Zapata</v>
      </c>
      <c r="C97" s="56" t="str">
        <f>+C95</f>
        <v>Muro de Contencion; Alcantarilla MCA</v>
      </c>
      <c r="D97" s="58">
        <f>+D95</f>
        <v>45264</v>
      </c>
      <c r="E97" s="58">
        <f>+E95</f>
        <v>45292</v>
      </c>
      <c r="F97" s="59" t="str">
        <f>+F96</f>
        <v>17+170-175,12+548</v>
      </c>
      <c r="G97" s="60">
        <v>220.1210374639769</v>
      </c>
      <c r="H97" s="61">
        <f>+H95</f>
        <v>3.5</v>
      </c>
      <c r="I97" s="56">
        <f>+I96</f>
        <v>210</v>
      </c>
      <c r="J97" s="60">
        <f t="shared" si="1"/>
        <v>104.81954164951281</v>
      </c>
      <c r="K97" s="60">
        <f>+AVERAGE(G95:G97)</f>
        <v>223.04034582132564</v>
      </c>
      <c r="L97" s="60">
        <f>+ROUND((MAX(G95:G97)-MIN(G95:G97)),0)</f>
        <v>5</v>
      </c>
      <c r="M97" s="56">
        <f>+M95</f>
        <v>100</v>
      </c>
    </row>
    <row r="98" spans="1:13" x14ac:dyDescent="0.25">
      <c r="A98" s="27">
        <v>588</v>
      </c>
      <c r="B98" s="28" t="s">
        <v>74</v>
      </c>
      <c r="C98" s="27" t="s">
        <v>65</v>
      </c>
      <c r="D98" s="29">
        <v>45264</v>
      </c>
      <c r="E98" s="29">
        <f>+D98+28</f>
        <v>45292</v>
      </c>
      <c r="F98" s="55" t="s">
        <v>75</v>
      </c>
      <c r="G98" s="31">
        <v>216</v>
      </c>
      <c r="H98" s="32" t="s">
        <v>26</v>
      </c>
      <c r="I98" s="27">
        <v>210</v>
      </c>
      <c r="J98" s="31">
        <f t="shared" si="1"/>
        <v>102.85714285714285</v>
      </c>
      <c r="K98" s="33"/>
      <c r="L98" s="33"/>
      <c r="M98" s="6">
        <v>100</v>
      </c>
    </row>
    <row r="99" spans="1:13" x14ac:dyDescent="0.25">
      <c r="A99" s="49">
        <f>+A98+1</f>
        <v>589</v>
      </c>
      <c r="B99" s="50" t="str">
        <f>+B98</f>
        <v>Zapata; Cuerpo y Losa Inferior</v>
      </c>
      <c r="C99" s="49" t="str">
        <f>+C98</f>
        <v>Muro de Contencion; Alcantarilla MCA</v>
      </c>
      <c r="D99" s="51">
        <f>+D98</f>
        <v>45264</v>
      </c>
      <c r="E99" s="51">
        <f>+E98</f>
        <v>45292</v>
      </c>
      <c r="F99" s="48" t="str">
        <f>+F98</f>
        <v>17+175-185,17+185-195,15+755-760,15+770-775,12+037</v>
      </c>
      <c r="G99" s="52">
        <v>215</v>
      </c>
      <c r="H99" s="53" t="str">
        <f>+H98</f>
        <v>3.1/4</v>
      </c>
      <c r="I99" s="49">
        <f>+I98</f>
        <v>210</v>
      </c>
      <c r="J99" s="52">
        <f t="shared" si="1"/>
        <v>102.38095238095238</v>
      </c>
      <c r="K99" s="54"/>
      <c r="L99" s="54"/>
      <c r="M99" s="14">
        <f>+M98</f>
        <v>100</v>
      </c>
    </row>
    <row r="100" spans="1:13" x14ac:dyDescent="0.25">
      <c r="A100" s="42">
        <f>+A99+1</f>
        <v>590</v>
      </c>
      <c r="B100" s="43" t="str">
        <f>+B99</f>
        <v>Zapata; Cuerpo y Losa Inferior</v>
      </c>
      <c r="C100" s="42" t="str">
        <f>+C98</f>
        <v>Muro de Contencion; Alcantarilla MCA</v>
      </c>
      <c r="D100" s="44">
        <f>+D98</f>
        <v>45264</v>
      </c>
      <c r="E100" s="44">
        <f>+E98</f>
        <v>45292</v>
      </c>
      <c r="F100" s="45" t="str">
        <f>+F99</f>
        <v>17+175-185,17+185-195,15+755-760,15+770-775,12+037</v>
      </c>
      <c r="G100" s="46">
        <v>222</v>
      </c>
      <c r="H100" s="47" t="str">
        <f>+H98</f>
        <v>3.1/4</v>
      </c>
      <c r="I100" s="42">
        <f>+I99</f>
        <v>210</v>
      </c>
      <c r="J100" s="46">
        <f t="shared" si="1"/>
        <v>105.71428571428572</v>
      </c>
      <c r="K100" s="46">
        <f>+AVERAGE(G98:G100)</f>
        <v>217.66666666666666</v>
      </c>
      <c r="L100" s="46">
        <f>+ROUND((MAX(G98:G100)-MIN(G98:G100)),0)</f>
        <v>7</v>
      </c>
      <c r="M100" s="21">
        <f>+M98</f>
        <v>100</v>
      </c>
    </row>
    <row r="101" spans="1:13" x14ac:dyDescent="0.25">
      <c r="A101" s="27">
        <v>612</v>
      </c>
      <c r="B101" s="28" t="s">
        <v>29</v>
      </c>
      <c r="C101" s="27" t="s">
        <v>65</v>
      </c>
      <c r="D101" s="29">
        <v>45264</v>
      </c>
      <c r="E101" s="29">
        <f>+D101+28</f>
        <v>45292</v>
      </c>
      <c r="F101" s="55" t="s">
        <v>76</v>
      </c>
      <c r="G101" s="31">
        <v>223</v>
      </c>
      <c r="H101" s="32">
        <v>3.75</v>
      </c>
      <c r="I101" s="27">
        <v>210</v>
      </c>
      <c r="J101" s="31">
        <f t="shared" si="1"/>
        <v>106.19047619047619</v>
      </c>
      <c r="K101" s="33"/>
      <c r="L101" s="33"/>
      <c r="M101" s="6">
        <v>100</v>
      </c>
    </row>
    <row r="102" spans="1:13" x14ac:dyDescent="0.25">
      <c r="A102" s="34">
        <f>+A101+1</f>
        <v>613</v>
      </c>
      <c r="B102" s="35" t="str">
        <f>+B101</f>
        <v>Zapata; Cuerpo y Losa Superior</v>
      </c>
      <c r="C102" s="34" t="str">
        <f>+C101</f>
        <v>Muro de Contencion; Alcantarilla MCA</v>
      </c>
      <c r="D102" s="36">
        <f>+D101</f>
        <v>45264</v>
      </c>
      <c r="E102" s="36">
        <f>+E101</f>
        <v>45292</v>
      </c>
      <c r="F102" s="37" t="str">
        <f>+F101</f>
        <v>12+552,12+037,17+185-195,17+195-200</v>
      </c>
      <c r="G102" s="38">
        <v>220.1210374639769</v>
      </c>
      <c r="H102" s="39">
        <f>+H101</f>
        <v>3.75</v>
      </c>
      <c r="I102" s="34">
        <f>+I101</f>
        <v>210</v>
      </c>
      <c r="J102" s="38">
        <f t="shared" si="1"/>
        <v>104.81954164951281</v>
      </c>
      <c r="K102" s="40"/>
      <c r="L102" s="40"/>
      <c r="M102" s="34">
        <f>+M101</f>
        <v>100</v>
      </c>
    </row>
    <row r="103" spans="1:13" x14ac:dyDescent="0.25">
      <c r="A103" s="42">
        <f>+A102+1</f>
        <v>614</v>
      </c>
      <c r="B103" s="43" t="str">
        <f>+B102</f>
        <v>Zapata; Cuerpo y Losa Superior</v>
      </c>
      <c r="C103" s="42" t="str">
        <f>+C101</f>
        <v>Muro de Contencion; Alcantarilla MCA</v>
      </c>
      <c r="D103" s="44">
        <f>+D101</f>
        <v>45264</v>
      </c>
      <c r="E103" s="44">
        <f>+E101</f>
        <v>45292</v>
      </c>
      <c r="F103" s="45" t="str">
        <f>+F102</f>
        <v>12+552,12+037,17+185-195,17+195-200</v>
      </c>
      <c r="G103" s="46">
        <v>224</v>
      </c>
      <c r="H103" s="47">
        <f>+H101</f>
        <v>3.75</v>
      </c>
      <c r="I103" s="42">
        <f>+I102</f>
        <v>210</v>
      </c>
      <c r="J103" s="46">
        <f t="shared" si="1"/>
        <v>106.66666666666667</v>
      </c>
      <c r="K103" s="46">
        <f>+AVERAGE(G101:G103)</f>
        <v>222.37367915465896</v>
      </c>
      <c r="L103" s="46">
        <f>+ROUND((MAX(G101:G103)-MIN(G101:G103)),0)</f>
        <v>4</v>
      </c>
      <c r="M103" s="21">
        <f>+M101</f>
        <v>100</v>
      </c>
    </row>
    <row r="104" spans="1:13" x14ac:dyDescent="0.25">
      <c r="A104" s="27">
        <v>618</v>
      </c>
      <c r="B104" s="28" t="s">
        <v>15</v>
      </c>
      <c r="C104" s="27" t="s">
        <v>27</v>
      </c>
      <c r="D104" s="29">
        <v>45264</v>
      </c>
      <c r="E104" s="29">
        <f>+D104+28</f>
        <v>45292</v>
      </c>
      <c r="F104" s="55" t="s">
        <v>77</v>
      </c>
      <c r="G104" s="31">
        <v>213</v>
      </c>
      <c r="H104" s="32">
        <v>3.5</v>
      </c>
      <c r="I104" s="27">
        <v>210</v>
      </c>
      <c r="J104" s="31">
        <f t="shared" si="1"/>
        <v>101.42857142857142</v>
      </c>
      <c r="K104" s="33"/>
      <c r="L104" s="33"/>
      <c r="M104" s="6">
        <v>100</v>
      </c>
    </row>
    <row r="105" spans="1:13" x14ac:dyDescent="0.25">
      <c r="A105" s="49">
        <f>+A104+1</f>
        <v>619</v>
      </c>
      <c r="B105" s="50" t="str">
        <f>+B104</f>
        <v>Cuerpo y Zapata</v>
      </c>
      <c r="C105" s="49" t="str">
        <f>+C104</f>
        <v>Muro de Contención</v>
      </c>
      <c r="D105" s="51">
        <f>+D104</f>
        <v>45264</v>
      </c>
      <c r="E105" s="51">
        <f>+E104</f>
        <v>45292</v>
      </c>
      <c r="F105" s="48" t="str">
        <f>+F104</f>
        <v>15+770-775,15+755-760,15+765-770,15+760-765</v>
      </c>
      <c r="G105" s="52">
        <v>217</v>
      </c>
      <c r="H105" s="53">
        <f>+H104</f>
        <v>3.5</v>
      </c>
      <c r="I105" s="49">
        <f>+I104</f>
        <v>210</v>
      </c>
      <c r="J105" s="52">
        <f t="shared" si="1"/>
        <v>103.33333333333334</v>
      </c>
      <c r="K105" s="54"/>
      <c r="L105" s="54"/>
      <c r="M105" s="14">
        <f>+M104</f>
        <v>100</v>
      </c>
    </row>
    <row r="106" spans="1:13" x14ac:dyDescent="0.25">
      <c r="A106" s="42">
        <f>+A105+1</f>
        <v>620</v>
      </c>
      <c r="B106" s="43" t="str">
        <f>+B105</f>
        <v>Cuerpo y Zapata</v>
      </c>
      <c r="C106" s="42" t="str">
        <f>+C104</f>
        <v>Muro de Contención</v>
      </c>
      <c r="D106" s="44">
        <f>+D104</f>
        <v>45264</v>
      </c>
      <c r="E106" s="44">
        <f>+E104</f>
        <v>45292</v>
      </c>
      <c r="F106" s="45" t="str">
        <f>+F105</f>
        <v>15+770-775,15+755-760,15+765-770,15+760-765</v>
      </c>
      <c r="G106" s="46">
        <v>221</v>
      </c>
      <c r="H106" s="47">
        <f>+H104</f>
        <v>3.5</v>
      </c>
      <c r="I106" s="42">
        <f>+I105</f>
        <v>210</v>
      </c>
      <c r="J106" s="46">
        <f t="shared" si="1"/>
        <v>105.23809523809524</v>
      </c>
      <c r="K106" s="46">
        <f>+AVERAGE(G104:G106)</f>
        <v>217</v>
      </c>
      <c r="L106" s="46">
        <f>+ROUND((MAX(G104:G106)-MIN(G104:G106)),0)</f>
        <v>8</v>
      </c>
      <c r="M106" s="21">
        <f>+M104</f>
        <v>100</v>
      </c>
    </row>
    <row r="107" spans="1:13" x14ac:dyDescent="0.25">
      <c r="A107" s="27">
        <v>636</v>
      </c>
      <c r="B107" s="28" t="s">
        <v>29</v>
      </c>
      <c r="C107" s="27" t="s">
        <v>30</v>
      </c>
      <c r="D107" s="29">
        <v>45264</v>
      </c>
      <c r="E107" s="29">
        <f>+D107+28</f>
        <v>45292</v>
      </c>
      <c r="F107" s="55" t="s">
        <v>78</v>
      </c>
      <c r="G107" s="31">
        <v>216</v>
      </c>
      <c r="H107" s="32" t="s">
        <v>26</v>
      </c>
      <c r="I107" s="27">
        <v>210</v>
      </c>
      <c r="J107" s="31">
        <f t="shared" si="1"/>
        <v>102.85714285714285</v>
      </c>
      <c r="K107" s="33"/>
      <c r="L107" s="33"/>
      <c r="M107" s="6">
        <v>100</v>
      </c>
    </row>
    <row r="108" spans="1:13" x14ac:dyDescent="0.25">
      <c r="A108" s="49">
        <f>+A107+1</f>
        <v>637</v>
      </c>
      <c r="B108" s="50" t="str">
        <f>+B107</f>
        <v>Zapata; Cuerpo y Losa Superior</v>
      </c>
      <c r="C108" s="49" t="str">
        <f>+C107</f>
        <v>Muro de Contención; Alcantarilla MCA</v>
      </c>
      <c r="D108" s="51">
        <f>+D107</f>
        <v>45264</v>
      </c>
      <c r="E108" s="51">
        <f>+E107</f>
        <v>45292</v>
      </c>
      <c r="F108" s="48" t="str">
        <f>+F107</f>
        <v>17+795-200,12+978</v>
      </c>
      <c r="G108" s="52">
        <v>215</v>
      </c>
      <c r="H108" s="53" t="str">
        <f>+H107</f>
        <v>3.1/4</v>
      </c>
      <c r="I108" s="49">
        <f>+I107</f>
        <v>210</v>
      </c>
      <c r="J108" s="52">
        <f t="shared" si="1"/>
        <v>102.38095238095238</v>
      </c>
      <c r="K108" s="54"/>
      <c r="L108" s="54"/>
      <c r="M108" s="14">
        <f>+M107</f>
        <v>100</v>
      </c>
    </row>
    <row r="109" spans="1:13" x14ac:dyDescent="0.25">
      <c r="A109" s="42">
        <f>+A108+1</f>
        <v>638</v>
      </c>
      <c r="B109" s="43" t="str">
        <f>+B108</f>
        <v>Zapata; Cuerpo y Losa Superior</v>
      </c>
      <c r="C109" s="42" t="str">
        <f>+C107</f>
        <v>Muro de Contención; Alcantarilla MCA</v>
      </c>
      <c r="D109" s="44">
        <f>+D107</f>
        <v>45264</v>
      </c>
      <c r="E109" s="44">
        <f>+E107</f>
        <v>45292</v>
      </c>
      <c r="F109" s="45" t="str">
        <f>+F108</f>
        <v>17+795-200,12+978</v>
      </c>
      <c r="G109" s="46">
        <v>222</v>
      </c>
      <c r="H109" s="47" t="str">
        <f>+H107</f>
        <v>3.1/4</v>
      </c>
      <c r="I109" s="42">
        <f>+I108</f>
        <v>210</v>
      </c>
      <c r="J109" s="46">
        <f t="shared" si="1"/>
        <v>105.71428571428572</v>
      </c>
      <c r="K109" s="46">
        <f>+AVERAGE(G107:G109)</f>
        <v>217.66666666666666</v>
      </c>
      <c r="L109" s="46">
        <f>+ROUND((MAX(G107:G109)-MIN(G107:G109)),0)</f>
        <v>7</v>
      </c>
      <c r="M109" s="21">
        <f>+M107</f>
        <v>100</v>
      </c>
    </row>
    <row r="110" spans="1:13" x14ac:dyDescent="0.25">
      <c r="A110" s="27">
        <v>654</v>
      </c>
      <c r="B110" s="28" t="s">
        <v>32</v>
      </c>
      <c r="C110" s="27" t="s">
        <v>30</v>
      </c>
      <c r="D110" s="29">
        <v>45264</v>
      </c>
      <c r="E110" s="29">
        <f>+D110+28</f>
        <v>45292</v>
      </c>
      <c r="F110" s="55" t="s">
        <v>79</v>
      </c>
      <c r="G110" s="31">
        <v>213</v>
      </c>
      <c r="H110" s="32">
        <v>3.5</v>
      </c>
      <c r="I110" s="27">
        <v>210</v>
      </c>
      <c r="J110" s="31">
        <f t="shared" si="1"/>
        <v>101.42857142857142</v>
      </c>
      <c r="K110" s="33"/>
      <c r="L110" s="33"/>
      <c r="M110" s="6">
        <v>100</v>
      </c>
    </row>
    <row r="111" spans="1:13" x14ac:dyDescent="0.25">
      <c r="A111" s="49">
        <f>+A110+1</f>
        <v>655</v>
      </c>
      <c r="B111" s="50" t="str">
        <f>+B110</f>
        <v xml:space="preserve">Cuerpo y Zapata; Losa Inferior </v>
      </c>
      <c r="C111" s="49" t="str">
        <f>+C110</f>
        <v>Muro de Contención; Alcantarilla MCA</v>
      </c>
      <c r="D111" s="51">
        <f>+D110</f>
        <v>45264</v>
      </c>
      <c r="E111" s="51">
        <f>+E110</f>
        <v>45292</v>
      </c>
      <c r="F111" s="48" t="str">
        <f>+F110</f>
        <v>15+760-770,17+205-215,15+161,11+041</v>
      </c>
      <c r="G111" s="52">
        <v>217</v>
      </c>
      <c r="H111" s="53">
        <f>+H110</f>
        <v>3.5</v>
      </c>
      <c r="I111" s="49">
        <f>+I110</f>
        <v>210</v>
      </c>
      <c r="J111" s="52">
        <f t="shared" si="1"/>
        <v>103.33333333333334</v>
      </c>
      <c r="K111" s="54"/>
      <c r="L111" s="54"/>
      <c r="M111" s="14">
        <f>+M110</f>
        <v>100</v>
      </c>
    </row>
    <row r="112" spans="1:13" x14ac:dyDescent="0.25">
      <c r="A112" s="42">
        <f>+A111+1</f>
        <v>656</v>
      </c>
      <c r="B112" s="43" t="str">
        <f>+B111</f>
        <v xml:space="preserve">Cuerpo y Zapata; Losa Inferior </v>
      </c>
      <c r="C112" s="42" t="str">
        <f>+C110</f>
        <v>Muro de Contención; Alcantarilla MCA</v>
      </c>
      <c r="D112" s="44">
        <f>+D110</f>
        <v>45264</v>
      </c>
      <c r="E112" s="44">
        <f>+E110</f>
        <v>45292</v>
      </c>
      <c r="F112" s="45" t="str">
        <f>+F111</f>
        <v>15+760-770,17+205-215,15+161,11+041</v>
      </c>
      <c r="G112" s="46">
        <v>221</v>
      </c>
      <c r="H112" s="47">
        <f>+H110</f>
        <v>3.5</v>
      </c>
      <c r="I112" s="42">
        <f>+I111</f>
        <v>210</v>
      </c>
      <c r="J112" s="46">
        <f t="shared" si="1"/>
        <v>105.23809523809524</v>
      </c>
      <c r="K112" s="46">
        <f>+AVERAGE(G110:G112)</f>
        <v>217</v>
      </c>
      <c r="L112" s="46">
        <f>+ROUND((MAX(G110:G112)-MIN(G110:G112)),0)</f>
        <v>8</v>
      </c>
      <c r="M112" s="21">
        <f>+M110</f>
        <v>100</v>
      </c>
    </row>
    <row r="113" spans="1:13" x14ac:dyDescent="0.25">
      <c r="A113" s="27">
        <v>672</v>
      </c>
      <c r="B113" s="28" t="s">
        <v>80</v>
      </c>
      <c r="C113" s="27" t="s">
        <v>25</v>
      </c>
      <c r="D113" s="29">
        <v>45264</v>
      </c>
      <c r="E113" s="29">
        <f>+D113+28</f>
        <v>45292</v>
      </c>
      <c r="F113" s="55" t="s">
        <v>81</v>
      </c>
      <c r="G113" s="31">
        <v>216</v>
      </c>
      <c r="H113" s="32">
        <v>3.75</v>
      </c>
      <c r="I113" s="27">
        <v>210</v>
      </c>
      <c r="J113" s="31">
        <f t="shared" si="1"/>
        <v>102.85714285714285</v>
      </c>
      <c r="K113" s="33"/>
      <c r="L113" s="33"/>
      <c r="M113" s="6">
        <v>100</v>
      </c>
    </row>
    <row r="114" spans="1:13" x14ac:dyDescent="0.25">
      <c r="A114" s="49">
        <f>+A113+1</f>
        <v>673</v>
      </c>
      <c r="B114" s="50" t="str">
        <f>+B113</f>
        <v xml:space="preserve"> Cuerpo y Losa Superior,Inferior</v>
      </c>
      <c r="C114" s="49" t="str">
        <f>+C113</f>
        <v>Alcantarilla MCA</v>
      </c>
      <c r="D114" s="51">
        <f>+D113</f>
        <v>45264</v>
      </c>
      <c r="E114" s="51">
        <f>+E113</f>
        <v>45292</v>
      </c>
      <c r="F114" s="48" t="str">
        <f>+F113</f>
        <v>12+978,12+104</v>
      </c>
      <c r="G114" s="52">
        <v>215</v>
      </c>
      <c r="H114" s="53">
        <f>+H113</f>
        <v>3.75</v>
      </c>
      <c r="I114" s="49">
        <f>+I113</f>
        <v>210</v>
      </c>
      <c r="J114" s="52">
        <f t="shared" si="1"/>
        <v>102.38095238095238</v>
      </c>
      <c r="K114" s="54"/>
      <c r="L114" s="54"/>
      <c r="M114" s="14">
        <f>+M113</f>
        <v>100</v>
      </c>
    </row>
    <row r="115" spans="1:13" x14ac:dyDescent="0.25">
      <c r="A115" s="42">
        <f>+A114+1</f>
        <v>674</v>
      </c>
      <c r="B115" s="43" t="str">
        <f>+B114</f>
        <v xml:space="preserve"> Cuerpo y Losa Superior,Inferior</v>
      </c>
      <c r="C115" s="42" t="str">
        <f>+C113</f>
        <v>Alcantarilla MCA</v>
      </c>
      <c r="D115" s="44">
        <f>+D113</f>
        <v>45264</v>
      </c>
      <c r="E115" s="44">
        <f>+E113</f>
        <v>45292</v>
      </c>
      <c r="F115" s="45" t="str">
        <f>+F114</f>
        <v>12+978,12+104</v>
      </c>
      <c r="G115" s="46">
        <v>222</v>
      </c>
      <c r="H115" s="47">
        <f>+H113</f>
        <v>3.75</v>
      </c>
      <c r="I115" s="42">
        <f>+I114</f>
        <v>210</v>
      </c>
      <c r="J115" s="46">
        <f t="shared" si="1"/>
        <v>105.71428571428572</v>
      </c>
      <c r="K115" s="46">
        <f>+AVERAGE(G113:G115)</f>
        <v>217.66666666666666</v>
      </c>
      <c r="L115" s="46">
        <f>+ROUND((MAX(G113:G115)-MIN(G113:G115)),0)</f>
        <v>7</v>
      </c>
      <c r="M115" s="21">
        <f>+M113</f>
        <v>100</v>
      </c>
    </row>
    <row r="116" spans="1:13" x14ac:dyDescent="0.25">
      <c r="A116" s="27">
        <v>684</v>
      </c>
      <c r="B116" s="28" t="s">
        <v>29</v>
      </c>
      <c r="C116" s="27" t="s">
        <v>30</v>
      </c>
      <c r="D116" s="29">
        <v>45264</v>
      </c>
      <c r="E116" s="29">
        <f>+D116+28</f>
        <v>45292</v>
      </c>
      <c r="F116" s="55" t="s">
        <v>82</v>
      </c>
      <c r="G116" s="31">
        <v>213</v>
      </c>
      <c r="H116" s="32">
        <v>3.5</v>
      </c>
      <c r="I116" s="27">
        <v>210</v>
      </c>
      <c r="J116" s="31">
        <f t="shared" si="1"/>
        <v>101.42857142857142</v>
      </c>
      <c r="K116" s="33"/>
      <c r="L116" s="33"/>
      <c r="M116" s="6">
        <v>100</v>
      </c>
    </row>
    <row r="117" spans="1:13" x14ac:dyDescent="0.25">
      <c r="A117" s="49">
        <f>+A116+1</f>
        <v>685</v>
      </c>
      <c r="B117" s="50" t="str">
        <f>+B116</f>
        <v>Zapata; Cuerpo y Losa Superior</v>
      </c>
      <c r="C117" s="49" t="str">
        <f>+C116</f>
        <v>Muro de Contención; Alcantarilla MCA</v>
      </c>
      <c r="D117" s="51">
        <f>+D116</f>
        <v>45264</v>
      </c>
      <c r="E117" s="51">
        <f>+E116</f>
        <v>45292</v>
      </c>
      <c r="F117" s="48" t="str">
        <f>+F116</f>
        <v>17+205-215,17+200-205,11+041</v>
      </c>
      <c r="G117" s="52">
        <v>217</v>
      </c>
      <c r="H117" s="53">
        <f>+H116</f>
        <v>3.5</v>
      </c>
      <c r="I117" s="49">
        <f>+I116</f>
        <v>210</v>
      </c>
      <c r="J117" s="52">
        <f t="shared" si="1"/>
        <v>103.33333333333334</v>
      </c>
      <c r="K117" s="54"/>
      <c r="L117" s="54"/>
      <c r="M117" s="14">
        <f>+M116</f>
        <v>100</v>
      </c>
    </row>
    <row r="118" spans="1:13" x14ac:dyDescent="0.25">
      <c r="A118" s="42">
        <f>+A117+1</f>
        <v>686</v>
      </c>
      <c r="B118" s="43" t="str">
        <f>+B117</f>
        <v>Zapata; Cuerpo y Losa Superior</v>
      </c>
      <c r="C118" s="42" t="str">
        <f>+C116</f>
        <v>Muro de Contención; Alcantarilla MCA</v>
      </c>
      <c r="D118" s="44">
        <f>+D116</f>
        <v>45264</v>
      </c>
      <c r="E118" s="44">
        <f>+E116</f>
        <v>45292</v>
      </c>
      <c r="F118" s="45" t="str">
        <f>+F117</f>
        <v>17+205-215,17+200-205,11+041</v>
      </c>
      <c r="G118" s="46">
        <v>221</v>
      </c>
      <c r="H118" s="47">
        <f>+H116</f>
        <v>3.5</v>
      </c>
      <c r="I118" s="42">
        <f>+I117</f>
        <v>210</v>
      </c>
      <c r="J118" s="46">
        <f t="shared" si="1"/>
        <v>105.23809523809524</v>
      </c>
      <c r="K118" s="46">
        <f>+AVERAGE(G116:G118)</f>
        <v>217</v>
      </c>
      <c r="L118" s="46">
        <f>+ROUND((MAX(G116:G118)-MIN(G116:G118)),0)</f>
        <v>8</v>
      </c>
      <c r="M118" s="21">
        <f>+M116</f>
        <v>100</v>
      </c>
    </row>
    <row r="119" spans="1:13" x14ac:dyDescent="0.25">
      <c r="A119" s="27">
        <v>708</v>
      </c>
      <c r="B119" s="28" t="s">
        <v>83</v>
      </c>
      <c r="C119" s="27" t="s">
        <v>37</v>
      </c>
      <c r="D119" s="29">
        <v>45264</v>
      </c>
      <c r="E119" s="29">
        <f>+D119+28</f>
        <v>45292</v>
      </c>
      <c r="F119" s="55" t="s">
        <v>38</v>
      </c>
      <c r="G119" s="31">
        <v>216</v>
      </c>
      <c r="H119" s="32">
        <v>3.5</v>
      </c>
      <c r="I119" s="27">
        <v>210</v>
      </c>
      <c r="J119" s="31">
        <f t="shared" si="1"/>
        <v>102.85714285714285</v>
      </c>
      <c r="K119" s="33"/>
      <c r="L119" s="33"/>
      <c r="M119" s="6">
        <v>100</v>
      </c>
    </row>
    <row r="120" spans="1:13" x14ac:dyDescent="0.25">
      <c r="A120" s="49">
        <f>+A119+1</f>
        <v>709</v>
      </c>
      <c r="B120" s="50" t="str">
        <f>+B119</f>
        <v xml:space="preserve"> Cuerpo y Losa Superior;</v>
      </c>
      <c r="C120" s="49" t="str">
        <f>+C119</f>
        <v>AlcantariIlla MCA; Muro de Contención</v>
      </c>
      <c r="D120" s="51">
        <f>+D119</f>
        <v>45264</v>
      </c>
      <c r="E120" s="51">
        <f>+E119</f>
        <v>45292</v>
      </c>
      <c r="F120" s="48" t="str">
        <f>+F119</f>
        <v>13+242; 13+817 - 13+822</v>
      </c>
      <c r="G120" s="52">
        <v>215</v>
      </c>
      <c r="H120" s="53">
        <f>+H119</f>
        <v>3.5</v>
      </c>
      <c r="I120" s="49">
        <f>+I119</f>
        <v>210</v>
      </c>
      <c r="J120" s="52">
        <f t="shared" si="1"/>
        <v>102.38095238095238</v>
      </c>
      <c r="K120" s="54"/>
      <c r="L120" s="54"/>
      <c r="M120" s="14">
        <f>+M119</f>
        <v>100</v>
      </c>
    </row>
    <row r="121" spans="1:13" x14ac:dyDescent="0.25">
      <c r="A121" s="42">
        <f>+A120+1</f>
        <v>710</v>
      </c>
      <c r="B121" s="43" t="str">
        <f>+B120</f>
        <v xml:space="preserve"> Cuerpo y Losa Superior;</v>
      </c>
      <c r="C121" s="42" t="str">
        <f>+C119</f>
        <v>AlcantariIlla MCA; Muro de Contención</v>
      </c>
      <c r="D121" s="44">
        <f>+D119</f>
        <v>45264</v>
      </c>
      <c r="E121" s="44">
        <f>+E119</f>
        <v>45292</v>
      </c>
      <c r="F121" s="45" t="str">
        <f>+F120</f>
        <v>13+242; 13+817 - 13+822</v>
      </c>
      <c r="G121" s="46">
        <v>222</v>
      </c>
      <c r="H121" s="47">
        <f>+H119</f>
        <v>3.5</v>
      </c>
      <c r="I121" s="42">
        <f>+I120</f>
        <v>210</v>
      </c>
      <c r="J121" s="46">
        <f t="shared" si="1"/>
        <v>105.71428571428572</v>
      </c>
      <c r="K121" s="46">
        <f>+AVERAGE(G119:G121)</f>
        <v>217.66666666666666</v>
      </c>
      <c r="L121" s="46">
        <f>+ROUND((MAX(G119:G121)-MIN(G119:G121)),0)</f>
        <v>7</v>
      </c>
      <c r="M121" s="21">
        <f>+M119</f>
        <v>100</v>
      </c>
    </row>
    <row r="122" spans="1:13" x14ac:dyDescent="0.25">
      <c r="A122" s="27">
        <v>714</v>
      </c>
      <c r="B122" s="28" t="s">
        <v>84</v>
      </c>
      <c r="C122" s="27" t="s">
        <v>40</v>
      </c>
      <c r="D122" s="29">
        <v>45264</v>
      </c>
      <c r="E122" s="29">
        <f>+D122+28</f>
        <v>45292</v>
      </c>
      <c r="F122" s="55" t="s">
        <v>85</v>
      </c>
      <c r="G122" s="31">
        <v>214</v>
      </c>
      <c r="H122" s="32" t="s">
        <v>26</v>
      </c>
      <c r="I122" s="27">
        <v>210</v>
      </c>
      <c r="J122" s="31">
        <f t="shared" si="1"/>
        <v>101.9047619047619</v>
      </c>
      <c r="K122" s="33"/>
      <c r="L122" s="33"/>
      <c r="M122" s="6">
        <v>100</v>
      </c>
    </row>
    <row r="123" spans="1:13" x14ac:dyDescent="0.25">
      <c r="A123" s="49">
        <f>+A122+1</f>
        <v>715</v>
      </c>
      <c r="B123" s="50" t="str">
        <f>+B122</f>
        <v>Zapata, Cuerpo y Losa Superior,Inferior</v>
      </c>
      <c r="C123" s="49" t="str">
        <f>+C122</f>
        <v>Muro de Contención; AlcantariIlla MCA</v>
      </c>
      <c r="D123" s="51">
        <f>+D122</f>
        <v>45264</v>
      </c>
      <c r="E123" s="51">
        <f>+E122</f>
        <v>45292</v>
      </c>
      <c r="F123" s="48" t="str">
        <f>+F122</f>
        <v>17+167-219,17+475-490,15+161,13+402</v>
      </c>
      <c r="G123" s="52">
        <v>216</v>
      </c>
      <c r="H123" s="53" t="str">
        <f>+H122</f>
        <v>3.1/4</v>
      </c>
      <c r="I123" s="49">
        <f>+I122</f>
        <v>210</v>
      </c>
      <c r="J123" s="52">
        <f t="shared" si="1"/>
        <v>102.85714285714285</v>
      </c>
      <c r="K123" s="54"/>
      <c r="L123" s="54"/>
      <c r="M123" s="14">
        <f>+M122</f>
        <v>100</v>
      </c>
    </row>
    <row r="124" spans="1:13" x14ac:dyDescent="0.25">
      <c r="A124" s="56">
        <f>+A123+1</f>
        <v>716</v>
      </c>
      <c r="B124" s="57" t="str">
        <f>+B123</f>
        <v>Zapata, Cuerpo y Losa Superior,Inferior</v>
      </c>
      <c r="C124" s="56" t="str">
        <f>+C122</f>
        <v>Muro de Contención; AlcantariIlla MCA</v>
      </c>
      <c r="D124" s="58">
        <f>+D122</f>
        <v>45264</v>
      </c>
      <c r="E124" s="58">
        <f>+E122</f>
        <v>45292</v>
      </c>
      <c r="F124" s="59" t="str">
        <f>+F123</f>
        <v>17+167-219,17+475-490,15+161,13+402</v>
      </c>
      <c r="G124" s="60">
        <v>220.1210374639769</v>
      </c>
      <c r="H124" s="61" t="str">
        <f>+H122</f>
        <v>3.1/4</v>
      </c>
      <c r="I124" s="56">
        <f>+I123</f>
        <v>210</v>
      </c>
      <c r="J124" s="60">
        <f t="shared" si="1"/>
        <v>104.81954164951281</v>
      </c>
      <c r="K124" s="60">
        <f>+AVERAGE(G122:G124)</f>
        <v>216.7070124879923</v>
      </c>
      <c r="L124" s="60">
        <f>+ROUND((MAX(G122:G124)-MIN(G122:G124)),0)</f>
        <v>6</v>
      </c>
      <c r="M124" s="56">
        <f>+M122</f>
        <v>100</v>
      </c>
    </row>
    <row r="125" spans="1:13" x14ac:dyDescent="0.25">
      <c r="A125" s="27">
        <v>732</v>
      </c>
      <c r="B125" s="28" t="s">
        <v>86</v>
      </c>
      <c r="C125" s="27" t="s">
        <v>87</v>
      </c>
      <c r="D125" s="29">
        <v>45264</v>
      </c>
      <c r="E125" s="29">
        <f>+D125+28</f>
        <v>45292</v>
      </c>
      <c r="F125" s="55" t="s">
        <v>88</v>
      </c>
      <c r="G125" s="31">
        <v>213</v>
      </c>
      <c r="H125" s="32">
        <v>3.75</v>
      </c>
      <c r="I125" s="27">
        <v>210</v>
      </c>
      <c r="J125" s="31">
        <f t="shared" si="1"/>
        <v>101.42857142857142</v>
      </c>
      <c r="K125" s="33"/>
      <c r="L125" s="33"/>
      <c r="M125" s="6">
        <v>100</v>
      </c>
    </row>
    <row r="126" spans="1:13" x14ac:dyDescent="0.25">
      <c r="A126" s="49">
        <f>+A125+1</f>
        <v>733</v>
      </c>
      <c r="B126" s="50" t="str">
        <f>+B125</f>
        <v xml:space="preserve">Zapata </v>
      </c>
      <c r="C126" s="49" t="str">
        <f>+C125</f>
        <v>Puente</v>
      </c>
      <c r="D126" s="51">
        <f>+D125</f>
        <v>45264</v>
      </c>
      <c r="E126" s="51">
        <f>+E125</f>
        <v>45292</v>
      </c>
      <c r="F126" s="48" t="str">
        <f>+F125</f>
        <v>2+634</v>
      </c>
      <c r="G126" s="52">
        <v>217</v>
      </c>
      <c r="H126" s="53">
        <f>+H125</f>
        <v>3.75</v>
      </c>
      <c r="I126" s="49">
        <f>+I125</f>
        <v>210</v>
      </c>
      <c r="J126" s="52">
        <f t="shared" si="1"/>
        <v>103.33333333333334</v>
      </c>
      <c r="K126" s="54"/>
      <c r="L126" s="54"/>
      <c r="M126" s="14">
        <f>+M125</f>
        <v>100</v>
      </c>
    </row>
    <row r="127" spans="1:13" x14ac:dyDescent="0.25">
      <c r="A127" s="42">
        <f>+A126+1</f>
        <v>734</v>
      </c>
      <c r="B127" s="43" t="str">
        <f>+B126</f>
        <v xml:space="preserve">Zapata </v>
      </c>
      <c r="C127" s="42" t="str">
        <f>+C125</f>
        <v>Puente</v>
      </c>
      <c r="D127" s="44">
        <f>+D125</f>
        <v>45264</v>
      </c>
      <c r="E127" s="44">
        <f>+E125</f>
        <v>45292</v>
      </c>
      <c r="F127" s="45" t="str">
        <f>+F126</f>
        <v>2+634</v>
      </c>
      <c r="G127" s="46">
        <v>221</v>
      </c>
      <c r="H127" s="47">
        <f>+H125</f>
        <v>3.75</v>
      </c>
      <c r="I127" s="42">
        <f>+I126</f>
        <v>210</v>
      </c>
      <c r="J127" s="46">
        <f t="shared" si="1"/>
        <v>105.23809523809524</v>
      </c>
      <c r="K127" s="46">
        <f>+AVERAGE(G125:G127)</f>
        <v>217</v>
      </c>
      <c r="L127" s="46">
        <f>+ROUND((MAX(G125:G127)-MIN(G125:G127)),0)</f>
        <v>8</v>
      </c>
      <c r="M127" s="21">
        <f>+M125</f>
        <v>100</v>
      </c>
    </row>
    <row r="128" spans="1:13" x14ac:dyDescent="0.25">
      <c r="A128" s="27">
        <v>738</v>
      </c>
      <c r="B128" s="28" t="s">
        <v>86</v>
      </c>
      <c r="C128" s="27" t="s">
        <v>87</v>
      </c>
      <c r="D128" s="29">
        <v>45264</v>
      </c>
      <c r="E128" s="29">
        <f>+D128+28</f>
        <v>45292</v>
      </c>
      <c r="F128" s="55" t="s">
        <v>88</v>
      </c>
      <c r="G128" s="31">
        <v>216</v>
      </c>
      <c r="H128" s="32">
        <v>3.75</v>
      </c>
      <c r="I128" s="27">
        <v>210</v>
      </c>
      <c r="J128" s="31">
        <f t="shared" si="1"/>
        <v>102.85714285714285</v>
      </c>
      <c r="K128" s="33"/>
      <c r="L128" s="33"/>
      <c r="M128" s="6">
        <v>100</v>
      </c>
    </row>
    <row r="129" spans="1:13" x14ac:dyDescent="0.25">
      <c r="A129" s="49">
        <f>+A128+1</f>
        <v>739</v>
      </c>
      <c r="B129" s="50" t="str">
        <f>+B128</f>
        <v xml:space="preserve">Zapata </v>
      </c>
      <c r="C129" s="49" t="str">
        <f>+C128</f>
        <v>Puente</v>
      </c>
      <c r="D129" s="51">
        <f>+D128</f>
        <v>45264</v>
      </c>
      <c r="E129" s="51">
        <f>+E128</f>
        <v>45292</v>
      </c>
      <c r="F129" s="48" t="str">
        <f>+F128</f>
        <v>2+634</v>
      </c>
      <c r="G129" s="52">
        <v>215</v>
      </c>
      <c r="H129" s="53">
        <f>+H128</f>
        <v>3.75</v>
      </c>
      <c r="I129" s="49">
        <f>+I128</f>
        <v>210</v>
      </c>
      <c r="J129" s="52">
        <f t="shared" si="1"/>
        <v>102.38095238095238</v>
      </c>
      <c r="K129" s="54"/>
      <c r="L129" s="54"/>
      <c r="M129" s="14">
        <f>+M128</f>
        <v>100</v>
      </c>
    </row>
    <row r="130" spans="1:13" x14ac:dyDescent="0.25">
      <c r="A130" s="42">
        <f>+A129+1</f>
        <v>740</v>
      </c>
      <c r="B130" s="43" t="str">
        <f>+B129</f>
        <v xml:space="preserve">Zapata </v>
      </c>
      <c r="C130" s="42" t="str">
        <f>+C128</f>
        <v>Puente</v>
      </c>
      <c r="D130" s="44">
        <f>+D128</f>
        <v>45264</v>
      </c>
      <c r="E130" s="44">
        <f>+E128</f>
        <v>45292</v>
      </c>
      <c r="F130" s="45" t="str">
        <f>+F129</f>
        <v>2+634</v>
      </c>
      <c r="G130" s="46">
        <v>222</v>
      </c>
      <c r="H130" s="47">
        <f>+H128</f>
        <v>3.75</v>
      </c>
      <c r="I130" s="42">
        <f>+I129</f>
        <v>210</v>
      </c>
      <c r="J130" s="46">
        <f t="shared" ref="J130:J193" si="2">+G130/I130*100</f>
        <v>105.71428571428572</v>
      </c>
      <c r="K130" s="46">
        <f>+AVERAGE(G128:G130)</f>
        <v>217.66666666666666</v>
      </c>
      <c r="L130" s="46">
        <f>+ROUND((MAX(G128:G130)-MIN(G128:G130)),0)</f>
        <v>7</v>
      </c>
      <c r="M130" s="21">
        <f>+M128</f>
        <v>100</v>
      </c>
    </row>
    <row r="131" spans="1:13" x14ac:dyDescent="0.25">
      <c r="A131" s="27">
        <v>756</v>
      </c>
      <c r="B131" s="28" t="s">
        <v>89</v>
      </c>
      <c r="C131" s="27" t="s">
        <v>45</v>
      </c>
      <c r="D131" s="29">
        <v>45265</v>
      </c>
      <c r="E131" s="29">
        <f>+D131+28</f>
        <v>45293</v>
      </c>
      <c r="F131" s="55" t="s">
        <v>90</v>
      </c>
      <c r="G131" s="31">
        <v>215</v>
      </c>
      <c r="H131" s="32">
        <v>4</v>
      </c>
      <c r="I131" s="27">
        <v>210</v>
      </c>
      <c r="J131" s="31">
        <f t="shared" si="2"/>
        <v>102.38095238095238</v>
      </c>
      <c r="K131" s="33"/>
      <c r="L131" s="33"/>
      <c r="M131" s="6">
        <v>100</v>
      </c>
    </row>
    <row r="132" spans="1:13" x14ac:dyDescent="0.25">
      <c r="A132" s="34">
        <f>+A131+1</f>
        <v>757</v>
      </c>
      <c r="B132" s="35" t="str">
        <f>+B131</f>
        <v>Zapata, Cuerpo y Losa,Inferior</v>
      </c>
      <c r="C132" s="34" t="str">
        <f>+C131</f>
        <v>Muro de Contención; AlcantariIlla MAC</v>
      </c>
      <c r="D132" s="36">
        <f>+D131</f>
        <v>45265</v>
      </c>
      <c r="E132" s="36">
        <f>+E131</f>
        <v>45293</v>
      </c>
      <c r="F132" s="37" t="str">
        <f>+F131</f>
        <v>17+473-490,13+870-890,13+402,12+416</v>
      </c>
      <c r="G132" s="38">
        <v>220.1210374639769</v>
      </c>
      <c r="H132" s="39">
        <f>+H131</f>
        <v>4</v>
      </c>
      <c r="I132" s="34">
        <f>+I131</f>
        <v>210</v>
      </c>
      <c r="J132" s="38">
        <f t="shared" si="2"/>
        <v>104.81954164951281</v>
      </c>
      <c r="K132" s="40"/>
      <c r="L132" s="40"/>
      <c r="M132" s="34">
        <f>+M131</f>
        <v>100</v>
      </c>
    </row>
    <row r="133" spans="1:13" x14ac:dyDescent="0.25">
      <c r="A133" s="42">
        <f>+A132+1</f>
        <v>758</v>
      </c>
      <c r="B133" s="43" t="str">
        <f>+B132</f>
        <v>Zapata, Cuerpo y Losa,Inferior</v>
      </c>
      <c r="C133" s="42" t="str">
        <f>+C131</f>
        <v>Muro de Contención; AlcantariIlla MAC</v>
      </c>
      <c r="D133" s="44">
        <f>+D131</f>
        <v>45265</v>
      </c>
      <c r="E133" s="44">
        <f>+E131</f>
        <v>45293</v>
      </c>
      <c r="F133" s="45" t="str">
        <f>+F132</f>
        <v>17+473-490,13+870-890,13+402,12+416</v>
      </c>
      <c r="G133" s="46">
        <v>219</v>
      </c>
      <c r="H133" s="47">
        <f>+H131</f>
        <v>4</v>
      </c>
      <c r="I133" s="42">
        <f>+I132</f>
        <v>210</v>
      </c>
      <c r="J133" s="46">
        <f t="shared" si="2"/>
        <v>104.28571428571429</v>
      </c>
      <c r="K133" s="46">
        <f>+AVERAGE(G131:G133)</f>
        <v>218.04034582132564</v>
      </c>
      <c r="L133" s="46">
        <f>+ROUND((MAX(G131:G133)-MIN(G131:G133)),0)</f>
        <v>5</v>
      </c>
      <c r="M133" s="21">
        <f>+M131</f>
        <v>100</v>
      </c>
    </row>
    <row r="134" spans="1:13" x14ac:dyDescent="0.25">
      <c r="A134" s="27">
        <v>780</v>
      </c>
      <c r="B134" s="28" t="s">
        <v>89</v>
      </c>
      <c r="C134" s="27" t="s">
        <v>45</v>
      </c>
      <c r="D134" s="29">
        <v>45265</v>
      </c>
      <c r="E134" s="29">
        <f>+D134+28</f>
        <v>45293</v>
      </c>
      <c r="F134" s="55" t="s">
        <v>91</v>
      </c>
      <c r="G134" s="31">
        <v>216</v>
      </c>
      <c r="H134" s="32" t="s">
        <v>19</v>
      </c>
      <c r="I134" s="27">
        <v>210</v>
      </c>
      <c r="J134" s="31">
        <f t="shared" si="2"/>
        <v>102.85714285714285</v>
      </c>
      <c r="K134" s="33"/>
      <c r="L134" s="33"/>
      <c r="M134" s="6">
        <v>100</v>
      </c>
    </row>
    <row r="135" spans="1:13" x14ac:dyDescent="0.25">
      <c r="A135" s="49">
        <f>+A134+1</f>
        <v>781</v>
      </c>
      <c r="B135" s="50" t="str">
        <f>+B134</f>
        <v>Zapata, Cuerpo y Losa,Inferior</v>
      </c>
      <c r="C135" s="49" t="str">
        <f>+C134</f>
        <v>Muro de Contención; AlcantariIlla MAC</v>
      </c>
      <c r="D135" s="51">
        <f>+D134</f>
        <v>45265</v>
      </c>
      <c r="E135" s="51">
        <f>+E134</f>
        <v>45293</v>
      </c>
      <c r="F135" s="48" t="str">
        <f>+F134</f>
        <v>13+875-890,12+037,11+320</v>
      </c>
      <c r="G135" s="52">
        <v>215</v>
      </c>
      <c r="H135" s="53" t="str">
        <f>+H134</f>
        <v>3."</v>
      </c>
      <c r="I135" s="49">
        <f>+I134</f>
        <v>210</v>
      </c>
      <c r="J135" s="52">
        <f t="shared" si="2"/>
        <v>102.38095238095238</v>
      </c>
      <c r="K135" s="54"/>
      <c r="L135" s="54"/>
      <c r="M135" s="14">
        <f>+M134</f>
        <v>100</v>
      </c>
    </row>
    <row r="136" spans="1:13" x14ac:dyDescent="0.25">
      <c r="A136" s="42">
        <f>+A135+1</f>
        <v>782</v>
      </c>
      <c r="B136" s="43" t="str">
        <f>+B135</f>
        <v>Zapata, Cuerpo y Losa,Inferior</v>
      </c>
      <c r="C136" s="42" t="str">
        <f>+C134</f>
        <v>Muro de Contención; AlcantariIlla MAC</v>
      </c>
      <c r="D136" s="44">
        <f>+D134</f>
        <v>45265</v>
      </c>
      <c r="E136" s="44">
        <f>+E134</f>
        <v>45293</v>
      </c>
      <c r="F136" s="45" t="str">
        <f>+F135</f>
        <v>13+875-890,12+037,11+320</v>
      </c>
      <c r="G136" s="46">
        <v>222</v>
      </c>
      <c r="H136" s="47" t="str">
        <f>+H134</f>
        <v>3."</v>
      </c>
      <c r="I136" s="42">
        <f>+I135</f>
        <v>210</v>
      </c>
      <c r="J136" s="46">
        <f t="shared" si="2"/>
        <v>105.71428571428572</v>
      </c>
      <c r="K136" s="46">
        <f>+AVERAGE(G134:G136)</f>
        <v>217.66666666666666</v>
      </c>
      <c r="L136" s="46">
        <f>+ROUND((MAX(G134:G136)-MIN(G134:G136)),0)</f>
        <v>7</v>
      </c>
      <c r="M136" s="21">
        <f>+M134</f>
        <v>100</v>
      </c>
    </row>
    <row r="137" spans="1:13" x14ac:dyDescent="0.25">
      <c r="A137" s="27">
        <v>786</v>
      </c>
      <c r="B137" s="28" t="s">
        <v>17</v>
      </c>
      <c r="C137" s="27" t="s">
        <v>87</v>
      </c>
      <c r="D137" s="29">
        <v>45265</v>
      </c>
      <c r="E137" s="29">
        <f>+D137+28</f>
        <v>45293</v>
      </c>
      <c r="F137" s="55" t="s">
        <v>88</v>
      </c>
      <c r="G137" s="31">
        <v>226</v>
      </c>
      <c r="H137" s="32">
        <v>4</v>
      </c>
      <c r="I137" s="27">
        <v>210</v>
      </c>
      <c r="J137" s="31">
        <f t="shared" si="2"/>
        <v>107.61904761904762</v>
      </c>
      <c r="K137" s="33"/>
      <c r="L137" s="33"/>
      <c r="M137" s="6">
        <v>100</v>
      </c>
    </row>
    <row r="138" spans="1:13" x14ac:dyDescent="0.25">
      <c r="A138" s="49">
        <f>+A137+1</f>
        <v>787</v>
      </c>
      <c r="B138" s="50" t="str">
        <f>+B137</f>
        <v>Cuerpo</v>
      </c>
      <c r="C138" s="49" t="str">
        <f>+C137</f>
        <v>Puente</v>
      </c>
      <c r="D138" s="51">
        <f>+D137</f>
        <v>45265</v>
      </c>
      <c r="E138" s="51">
        <f>+E137</f>
        <v>45293</v>
      </c>
      <c r="F138" s="48" t="str">
        <f>+F137</f>
        <v>2+634</v>
      </c>
      <c r="G138" s="52">
        <v>225</v>
      </c>
      <c r="H138" s="53">
        <f>+H137</f>
        <v>4</v>
      </c>
      <c r="I138" s="49">
        <f>+I137</f>
        <v>210</v>
      </c>
      <c r="J138" s="52">
        <f t="shared" si="2"/>
        <v>107.14285714285714</v>
      </c>
      <c r="K138" s="54"/>
      <c r="L138" s="54"/>
      <c r="M138" s="14">
        <f>+M137</f>
        <v>100</v>
      </c>
    </row>
    <row r="139" spans="1:13" x14ac:dyDescent="0.25">
      <c r="A139" s="42">
        <f>+A138+1</f>
        <v>788</v>
      </c>
      <c r="B139" s="43" t="str">
        <f>+B138</f>
        <v>Cuerpo</v>
      </c>
      <c r="C139" s="42" t="str">
        <f>+C137</f>
        <v>Puente</v>
      </c>
      <c r="D139" s="44">
        <f>+D137</f>
        <v>45265</v>
      </c>
      <c r="E139" s="44">
        <f>+E137</f>
        <v>45293</v>
      </c>
      <c r="F139" s="45" t="str">
        <f>+F138</f>
        <v>2+634</v>
      </c>
      <c r="G139" s="46">
        <v>222</v>
      </c>
      <c r="H139" s="47">
        <f>+H137</f>
        <v>4</v>
      </c>
      <c r="I139" s="42">
        <f>+I138</f>
        <v>210</v>
      </c>
      <c r="J139" s="46">
        <f t="shared" si="2"/>
        <v>105.71428571428572</v>
      </c>
      <c r="K139" s="46">
        <f>+AVERAGE(G137:G139)</f>
        <v>224.33333333333334</v>
      </c>
      <c r="L139" s="46">
        <f>+ROUND((MAX(G137:G139)-MIN(G137:G139)),0)</f>
        <v>4</v>
      </c>
      <c r="M139" s="21">
        <f>+M137</f>
        <v>100</v>
      </c>
    </row>
    <row r="140" spans="1:13" x14ac:dyDescent="0.25">
      <c r="A140" s="27">
        <v>804</v>
      </c>
      <c r="B140" s="28" t="s">
        <v>80</v>
      </c>
      <c r="C140" s="27" t="s">
        <v>45</v>
      </c>
      <c r="D140" s="29">
        <v>45265</v>
      </c>
      <c r="E140" s="29">
        <f>+D140+28</f>
        <v>45293</v>
      </c>
      <c r="F140" s="55" t="s">
        <v>92</v>
      </c>
      <c r="G140" s="31">
        <v>216</v>
      </c>
      <c r="H140" s="32">
        <v>3.75</v>
      </c>
      <c r="I140" s="27">
        <v>210</v>
      </c>
      <c r="J140" s="31">
        <f t="shared" si="2"/>
        <v>102.85714285714285</v>
      </c>
      <c r="K140" s="33"/>
      <c r="L140" s="33"/>
      <c r="M140" s="6">
        <v>100</v>
      </c>
    </row>
    <row r="141" spans="1:13" x14ac:dyDescent="0.25">
      <c r="A141" s="49">
        <f>+A140+1</f>
        <v>805</v>
      </c>
      <c r="B141" s="50" t="str">
        <f>+B140</f>
        <v xml:space="preserve"> Cuerpo y Losa Superior,Inferior</v>
      </c>
      <c r="C141" s="49" t="str">
        <f>+C140</f>
        <v>Muro de Contención; AlcantariIlla MAC</v>
      </c>
      <c r="D141" s="51">
        <f>+D140</f>
        <v>45265</v>
      </c>
      <c r="E141" s="51">
        <f>+E140</f>
        <v>45293</v>
      </c>
      <c r="F141" s="48" t="str">
        <f>+F140</f>
        <v>10+667,12+037,12+416,17+167-219,17+473-485</v>
      </c>
      <c r="G141" s="52">
        <v>215</v>
      </c>
      <c r="H141" s="53">
        <f>+H140</f>
        <v>3.75</v>
      </c>
      <c r="I141" s="49">
        <f>+I140</f>
        <v>210</v>
      </c>
      <c r="J141" s="52">
        <f t="shared" si="2"/>
        <v>102.38095238095238</v>
      </c>
      <c r="K141" s="54"/>
      <c r="L141" s="54"/>
      <c r="M141" s="14">
        <f>+M140</f>
        <v>100</v>
      </c>
    </row>
    <row r="142" spans="1:13" x14ac:dyDescent="0.25">
      <c r="A142" s="42">
        <f>+A141+1</f>
        <v>806</v>
      </c>
      <c r="B142" s="43" t="str">
        <f>+B141</f>
        <v xml:space="preserve"> Cuerpo y Losa Superior,Inferior</v>
      </c>
      <c r="C142" s="42" t="str">
        <f>+C140</f>
        <v>Muro de Contención; AlcantariIlla MAC</v>
      </c>
      <c r="D142" s="44">
        <f>+D140</f>
        <v>45265</v>
      </c>
      <c r="E142" s="44">
        <f>+E140</f>
        <v>45293</v>
      </c>
      <c r="F142" s="45" t="str">
        <f>+F141</f>
        <v>10+667,12+037,12+416,17+167-219,17+473-485</v>
      </c>
      <c r="G142" s="46">
        <v>222</v>
      </c>
      <c r="H142" s="47">
        <f>+H140</f>
        <v>3.75</v>
      </c>
      <c r="I142" s="42">
        <f>+I141</f>
        <v>210</v>
      </c>
      <c r="J142" s="46">
        <f t="shared" si="2"/>
        <v>105.71428571428572</v>
      </c>
      <c r="K142" s="46">
        <f>+AVERAGE(G140:G142)</f>
        <v>217.66666666666666</v>
      </c>
      <c r="L142" s="46">
        <f>+ROUND((MAX(G140:G142)-MIN(G140:G142)),0)</f>
        <v>7</v>
      </c>
      <c r="M142" s="21">
        <f>+M140</f>
        <v>100</v>
      </c>
    </row>
    <row r="143" spans="1:13" x14ac:dyDescent="0.25">
      <c r="A143" s="27">
        <v>822</v>
      </c>
      <c r="B143" s="28" t="s">
        <v>93</v>
      </c>
      <c r="C143" s="27" t="s">
        <v>55</v>
      </c>
      <c r="D143" s="29">
        <v>45265</v>
      </c>
      <c r="E143" s="29">
        <f>+D143+28</f>
        <v>45293</v>
      </c>
      <c r="F143" s="55" t="s">
        <v>94</v>
      </c>
      <c r="G143" s="31">
        <v>216</v>
      </c>
      <c r="H143" s="32">
        <v>4</v>
      </c>
      <c r="I143" s="27">
        <v>210</v>
      </c>
      <c r="J143" s="31">
        <f t="shared" si="2"/>
        <v>102.85714285714285</v>
      </c>
      <c r="K143" s="33"/>
      <c r="L143" s="33"/>
      <c r="M143" s="6">
        <v>100</v>
      </c>
    </row>
    <row r="144" spans="1:13" x14ac:dyDescent="0.25">
      <c r="A144" s="34">
        <f>+A143+1</f>
        <v>823</v>
      </c>
      <c r="B144" s="35" t="str">
        <f>+B143</f>
        <v>Zapata; Losa Superior</v>
      </c>
      <c r="C144" s="34" t="str">
        <f>+C143</f>
        <v>Muro de Contencion; AlcantariIlla MCA</v>
      </c>
      <c r="D144" s="36">
        <f>+D143</f>
        <v>45265</v>
      </c>
      <c r="E144" s="36">
        <f>+E143</f>
        <v>45293</v>
      </c>
      <c r="F144" s="37" t="str">
        <f>+F143</f>
        <v>13+103-108,14+715-720,11+320</v>
      </c>
      <c r="G144" s="38">
        <v>220.1210374639769</v>
      </c>
      <c r="H144" s="39">
        <f>+H143</f>
        <v>4</v>
      </c>
      <c r="I144" s="34">
        <f>+I143</f>
        <v>210</v>
      </c>
      <c r="J144" s="38">
        <f t="shared" si="2"/>
        <v>104.81954164951281</v>
      </c>
      <c r="K144" s="40"/>
      <c r="L144" s="40"/>
      <c r="M144" s="34">
        <f>+M143</f>
        <v>100</v>
      </c>
    </row>
    <row r="145" spans="1:13" x14ac:dyDescent="0.25">
      <c r="A145" s="42">
        <f>+A144+1</f>
        <v>824</v>
      </c>
      <c r="B145" s="43" t="str">
        <f>+B144</f>
        <v>Zapata; Losa Superior</v>
      </c>
      <c r="C145" s="42" t="str">
        <f>+C143</f>
        <v>Muro de Contencion; AlcantariIlla MCA</v>
      </c>
      <c r="D145" s="44">
        <f>+D143</f>
        <v>45265</v>
      </c>
      <c r="E145" s="44">
        <f>+E143</f>
        <v>45293</v>
      </c>
      <c r="F145" s="45" t="str">
        <f>+F144</f>
        <v>13+103-108,14+715-720,11+320</v>
      </c>
      <c r="G145" s="46">
        <v>214</v>
      </c>
      <c r="H145" s="47">
        <f>+H143</f>
        <v>4</v>
      </c>
      <c r="I145" s="42">
        <f>+I144</f>
        <v>210</v>
      </c>
      <c r="J145" s="46">
        <f t="shared" si="2"/>
        <v>101.9047619047619</v>
      </c>
      <c r="K145" s="46">
        <f>+AVERAGE(G143:G145)</f>
        <v>216.7070124879923</v>
      </c>
      <c r="L145" s="46">
        <f>+ROUND((MAX(G143:G145)-MIN(G143:G145)),0)</f>
        <v>6</v>
      </c>
      <c r="M145" s="21">
        <f>+M143</f>
        <v>100</v>
      </c>
    </row>
    <row r="146" spans="1:13" x14ac:dyDescent="0.25">
      <c r="A146" s="27">
        <v>828</v>
      </c>
      <c r="B146" s="28" t="s">
        <v>95</v>
      </c>
      <c r="C146" s="27" t="s">
        <v>96</v>
      </c>
      <c r="D146" s="29">
        <v>45265</v>
      </c>
      <c r="E146" s="29">
        <f>+D146+28</f>
        <v>45293</v>
      </c>
      <c r="F146" s="55" t="s">
        <v>97</v>
      </c>
      <c r="G146" s="31">
        <v>213</v>
      </c>
      <c r="H146" s="32">
        <v>3.75</v>
      </c>
      <c r="I146" s="27">
        <v>210</v>
      </c>
      <c r="J146" s="31">
        <f t="shared" si="2"/>
        <v>101.42857142857142</v>
      </c>
      <c r="K146" s="33"/>
      <c r="L146" s="33"/>
      <c r="M146" s="6">
        <v>100</v>
      </c>
    </row>
    <row r="147" spans="1:13" x14ac:dyDescent="0.25">
      <c r="A147" s="49">
        <f>+A146+1</f>
        <v>829</v>
      </c>
      <c r="B147" s="50" t="str">
        <f>+B146</f>
        <v xml:space="preserve"> Cuerpo y Losa Superior,Zapata</v>
      </c>
      <c r="C147" s="49" t="str">
        <f>+C146</f>
        <v>Muro Contención; AlcantariIlla MAC,Puente</v>
      </c>
      <c r="D147" s="51">
        <f>+D146</f>
        <v>45265</v>
      </c>
      <c r="E147" s="51">
        <f>+E146</f>
        <v>45293</v>
      </c>
      <c r="F147" s="48" t="str">
        <f>+F146</f>
        <v>10+667,2+634,9+067-081</v>
      </c>
      <c r="G147" s="52">
        <v>217</v>
      </c>
      <c r="H147" s="53">
        <f>+H146</f>
        <v>3.75</v>
      </c>
      <c r="I147" s="49">
        <f>+I146</f>
        <v>210</v>
      </c>
      <c r="J147" s="52">
        <f t="shared" si="2"/>
        <v>103.33333333333334</v>
      </c>
      <c r="K147" s="54"/>
      <c r="L147" s="54"/>
      <c r="M147" s="14">
        <f>+M146</f>
        <v>100</v>
      </c>
    </row>
    <row r="148" spans="1:13" x14ac:dyDescent="0.25">
      <c r="A148" s="56">
        <f>+A147+1</f>
        <v>830</v>
      </c>
      <c r="B148" s="57" t="str">
        <f>+B147</f>
        <v xml:space="preserve"> Cuerpo y Losa Superior,Zapata</v>
      </c>
      <c r="C148" s="56" t="str">
        <f>+C146</f>
        <v>Muro Contención; AlcantariIlla MAC,Puente</v>
      </c>
      <c r="D148" s="58">
        <f>+D146</f>
        <v>45265</v>
      </c>
      <c r="E148" s="58">
        <f>+E146</f>
        <v>45293</v>
      </c>
      <c r="F148" s="59" t="str">
        <f>+F147</f>
        <v>10+667,2+634,9+067-081</v>
      </c>
      <c r="G148" s="60">
        <v>220.1210374639769</v>
      </c>
      <c r="H148" s="61">
        <f>+H146</f>
        <v>3.75</v>
      </c>
      <c r="I148" s="56">
        <f>+I147</f>
        <v>210</v>
      </c>
      <c r="J148" s="60">
        <f t="shared" si="2"/>
        <v>104.81954164951281</v>
      </c>
      <c r="K148" s="60">
        <f>+AVERAGE(G146:G148)</f>
        <v>216.7070124879923</v>
      </c>
      <c r="L148" s="60">
        <f>+ROUND((MAX(G146:G148)-MIN(G146:G148)),0)</f>
        <v>7</v>
      </c>
      <c r="M148" s="56">
        <f>+M146</f>
        <v>100</v>
      </c>
    </row>
    <row r="149" spans="1:13" x14ac:dyDescent="0.25">
      <c r="A149" s="27">
        <v>840</v>
      </c>
      <c r="B149" s="28" t="s">
        <v>57</v>
      </c>
      <c r="C149" s="27" t="s">
        <v>70</v>
      </c>
      <c r="D149" s="29">
        <v>45265</v>
      </c>
      <c r="E149" s="29">
        <f>+D149+28</f>
        <v>45293</v>
      </c>
      <c r="F149" s="55" t="s">
        <v>98</v>
      </c>
      <c r="G149" s="31">
        <v>216</v>
      </c>
      <c r="H149" s="32">
        <v>4</v>
      </c>
      <c r="I149" s="27">
        <v>210</v>
      </c>
      <c r="J149" s="31">
        <f t="shared" si="2"/>
        <v>102.85714285714285</v>
      </c>
      <c r="K149" s="33"/>
      <c r="L149" s="33"/>
      <c r="M149" s="6">
        <v>100</v>
      </c>
    </row>
    <row r="150" spans="1:13" x14ac:dyDescent="0.25">
      <c r="A150" s="49">
        <f>+A149+1</f>
        <v>841</v>
      </c>
      <c r="B150" s="50" t="str">
        <f>+B149</f>
        <v>Zapata; Cuerpo</v>
      </c>
      <c r="C150" s="49" t="str">
        <f>+C149</f>
        <v>Muro de Contencion</v>
      </c>
      <c r="D150" s="51">
        <f>+D149</f>
        <v>45265</v>
      </c>
      <c r="E150" s="51">
        <f>+E149</f>
        <v>45293</v>
      </c>
      <c r="F150" s="48" t="str">
        <f>+F149</f>
        <v>14+705-730,9+067-081,13+090-117</v>
      </c>
      <c r="G150" s="52">
        <v>215</v>
      </c>
      <c r="H150" s="53">
        <f>+H149</f>
        <v>4</v>
      </c>
      <c r="I150" s="49">
        <f>+I149</f>
        <v>210</v>
      </c>
      <c r="J150" s="52">
        <f t="shared" si="2"/>
        <v>102.38095238095238</v>
      </c>
      <c r="K150" s="54"/>
      <c r="L150" s="54"/>
      <c r="M150" s="14">
        <f>+M149</f>
        <v>100</v>
      </c>
    </row>
    <row r="151" spans="1:13" x14ac:dyDescent="0.25">
      <c r="A151" s="42">
        <f>+A150+1</f>
        <v>842</v>
      </c>
      <c r="B151" s="43" t="str">
        <f>+B150</f>
        <v>Zapata; Cuerpo</v>
      </c>
      <c r="C151" s="42" t="str">
        <f>+C149</f>
        <v>Muro de Contencion</v>
      </c>
      <c r="D151" s="44">
        <f>+D149</f>
        <v>45265</v>
      </c>
      <c r="E151" s="44">
        <f>+E149</f>
        <v>45293</v>
      </c>
      <c r="F151" s="45" t="str">
        <f>+F150</f>
        <v>14+705-730,9+067-081,13+090-117</v>
      </c>
      <c r="G151" s="46">
        <v>222</v>
      </c>
      <c r="H151" s="47">
        <f>+H149</f>
        <v>4</v>
      </c>
      <c r="I151" s="42">
        <f>+I150</f>
        <v>210</v>
      </c>
      <c r="J151" s="46">
        <f t="shared" si="2"/>
        <v>105.71428571428572</v>
      </c>
      <c r="K151" s="46">
        <f>+AVERAGE(G149:G151)</f>
        <v>217.66666666666666</v>
      </c>
      <c r="L151" s="46">
        <f>+ROUND((MAX(G149:G151)-MIN(G149:G151)),0)</f>
        <v>7</v>
      </c>
      <c r="M151" s="21">
        <f>+M149</f>
        <v>100</v>
      </c>
    </row>
    <row r="152" spans="1:13" x14ac:dyDescent="0.25">
      <c r="A152" s="27">
        <v>858</v>
      </c>
      <c r="B152" s="28" t="s">
        <v>57</v>
      </c>
      <c r="C152" s="27" t="s">
        <v>70</v>
      </c>
      <c r="D152" s="29">
        <v>45265</v>
      </c>
      <c r="E152" s="29">
        <f>+D152+28</f>
        <v>45293</v>
      </c>
      <c r="F152" s="55" t="s">
        <v>99</v>
      </c>
      <c r="G152" s="31">
        <v>226</v>
      </c>
      <c r="H152" s="32" t="s">
        <v>26</v>
      </c>
      <c r="I152" s="27">
        <v>210</v>
      </c>
      <c r="J152" s="31">
        <f t="shared" si="2"/>
        <v>107.61904761904762</v>
      </c>
      <c r="K152" s="33"/>
      <c r="L152" s="33"/>
      <c r="M152" s="6">
        <v>100</v>
      </c>
    </row>
    <row r="153" spans="1:13" x14ac:dyDescent="0.25">
      <c r="A153" s="49">
        <f>+A152+1</f>
        <v>859</v>
      </c>
      <c r="B153" s="50" t="str">
        <f>+B152</f>
        <v>Zapata; Cuerpo</v>
      </c>
      <c r="C153" s="49" t="str">
        <f>+C152</f>
        <v>Muro de Contencion</v>
      </c>
      <c r="D153" s="51">
        <f>+D152</f>
        <v>45265</v>
      </c>
      <c r="E153" s="51">
        <f>+E152</f>
        <v>45293</v>
      </c>
      <c r="F153" s="48" t="str">
        <f>+F152</f>
        <v>14+725-760,9+072-077,13+090-103</v>
      </c>
      <c r="G153" s="52">
        <v>225</v>
      </c>
      <c r="H153" s="53" t="str">
        <f>+H152</f>
        <v>3.1/4</v>
      </c>
      <c r="I153" s="49">
        <f>+I152</f>
        <v>210</v>
      </c>
      <c r="J153" s="52">
        <f t="shared" si="2"/>
        <v>107.14285714285714</v>
      </c>
      <c r="K153" s="54"/>
      <c r="L153" s="54"/>
      <c r="M153" s="14">
        <f>+M152</f>
        <v>100</v>
      </c>
    </row>
    <row r="154" spans="1:13" x14ac:dyDescent="0.25">
      <c r="A154" s="42">
        <f>+A153+1</f>
        <v>860</v>
      </c>
      <c r="B154" s="43" t="str">
        <f>+B153</f>
        <v>Zapata; Cuerpo</v>
      </c>
      <c r="C154" s="42" t="str">
        <f>+C152</f>
        <v>Muro de Contencion</v>
      </c>
      <c r="D154" s="44">
        <f>+D152</f>
        <v>45265</v>
      </c>
      <c r="E154" s="44">
        <f>+E152</f>
        <v>45293</v>
      </c>
      <c r="F154" s="45" t="str">
        <f>+F153</f>
        <v>14+725-760,9+072-077,13+090-103</v>
      </c>
      <c r="G154" s="46">
        <v>221</v>
      </c>
      <c r="H154" s="47" t="str">
        <f>+H152</f>
        <v>3.1/4</v>
      </c>
      <c r="I154" s="42">
        <f>+I153</f>
        <v>210</v>
      </c>
      <c r="J154" s="46">
        <f t="shared" si="2"/>
        <v>105.23809523809524</v>
      </c>
      <c r="K154" s="46">
        <f>+AVERAGE(G152:G154)</f>
        <v>224</v>
      </c>
      <c r="L154" s="46">
        <f>+ROUND((MAX(G152:G154)-MIN(G152:G154)),0)</f>
        <v>5</v>
      </c>
      <c r="M154" s="21">
        <f>+M152</f>
        <v>100</v>
      </c>
    </row>
    <row r="155" spans="1:13" x14ac:dyDescent="0.25">
      <c r="A155" s="27">
        <v>875</v>
      </c>
      <c r="B155" s="28" t="s">
        <v>89</v>
      </c>
      <c r="C155" s="27" t="s">
        <v>65</v>
      </c>
      <c r="D155" s="29">
        <v>45265</v>
      </c>
      <c r="E155" s="29">
        <f>+D155+28</f>
        <v>45293</v>
      </c>
      <c r="F155" s="55" t="s">
        <v>100</v>
      </c>
      <c r="G155" s="31">
        <v>216</v>
      </c>
      <c r="H155" s="32">
        <v>4</v>
      </c>
      <c r="I155" s="27">
        <v>210</v>
      </c>
      <c r="J155" s="31">
        <f t="shared" si="2"/>
        <v>102.85714285714285</v>
      </c>
      <c r="K155" s="33"/>
      <c r="L155" s="33"/>
      <c r="M155" s="6">
        <v>100</v>
      </c>
    </row>
    <row r="156" spans="1:13" x14ac:dyDescent="0.25">
      <c r="A156" s="49">
        <f>+A155+1</f>
        <v>876</v>
      </c>
      <c r="B156" s="50" t="str">
        <f>+B155</f>
        <v>Zapata, Cuerpo y Losa,Inferior</v>
      </c>
      <c r="C156" s="49" t="str">
        <f>+C155</f>
        <v>Muro de Contencion; Alcantarilla MCA</v>
      </c>
      <c r="D156" s="51">
        <f>+D155</f>
        <v>45265</v>
      </c>
      <c r="E156" s="51">
        <f>+E155</f>
        <v>45293</v>
      </c>
      <c r="F156" s="48" t="str">
        <f>+F155</f>
        <v>14+695-710,11+389409,13+090-098,11+775,14+219</v>
      </c>
      <c r="G156" s="52">
        <v>215</v>
      </c>
      <c r="H156" s="53">
        <f>+H155</f>
        <v>4</v>
      </c>
      <c r="I156" s="49">
        <f>+I155</f>
        <v>210</v>
      </c>
      <c r="J156" s="52">
        <f t="shared" si="2"/>
        <v>102.38095238095238</v>
      </c>
      <c r="K156" s="54"/>
      <c r="L156" s="54"/>
      <c r="M156" s="14">
        <f>+M155</f>
        <v>100</v>
      </c>
    </row>
    <row r="157" spans="1:13" x14ac:dyDescent="0.25">
      <c r="A157" s="42">
        <f>+A156+1</f>
        <v>877</v>
      </c>
      <c r="B157" s="43" t="str">
        <f>+B156</f>
        <v>Zapata, Cuerpo y Losa,Inferior</v>
      </c>
      <c r="C157" s="42" t="str">
        <f>+C155</f>
        <v>Muro de Contencion; Alcantarilla MCA</v>
      </c>
      <c r="D157" s="44">
        <f>+D155</f>
        <v>45265</v>
      </c>
      <c r="E157" s="44">
        <f>+E155</f>
        <v>45293</v>
      </c>
      <c r="F157" s="45" t="str">
        <f>+F156</f>
        <v>14+695-710,11+389409,13+090-098,11+775,14+219</v>
      </c>
      <c r="G157" s="46">
        <v>222</v>
      </c>
      <c r="H157" s="47">
        <f>+H155</f>
        <v>4</v>
      </c>
      <c r="I157" s="42">
        <f>+I156</f>
        <v>210</v>
      </c>
      <c r="J157" s="46">
        <f t="shared" si="2"/>
        <v>105.71428571428572</v>
      </c>
      <c r="K157" s="46">
        <f>+AVERAGE(G155:G157)</f>
        <v>217.66666666666666</v>
      </c>
      <c r="L157" s="46">
        <f>+ROUND((MAX(G155:G157)-MIN(G155:G157)),0)</f>
        <v>7</v>
      </c>
      <c r="M157" s="21">
        <f>+M155</f>
        <v>100</v>
      </c>
    </row>
    <row r="158" spans="1:13" x14ac:dyDescent="0.25">
      <c r="A158" s="27">
        <v>894</v>
      </c>
      <c r="B158" s="28" t="s">
        <v>57</v>
      </c>
      <c r="C158" s="27" t="s">
        <v>70</v>
      </c>
      <c r="D158" s="29">
        <v>45265</v>
      </c>
      <c r="E158" s="29">
        <f>+D158+28</f>
        <v>45293</v>
      </c>
      <c r="F158" s="55" t="s">
        <v>101</v>
      </c>
      <c r="G158" s="31">
        <v>216</v>
      </c>
      <c r="H158" s="32">
        <v>4</v>
      </c>
      <c r="I158" s="27">
        <v>210</v>
      </c>
      <c r="J158" s="31">
        <f t="shared" si="2"/>
        <v>102.85714285714285</v>
      </c>
      <c r="K158" s="33"/>
      <c r="L158" s="33"/>
      <c r="M158" s="6">
        <v>100</v>
      </c>
    </row>
    <row r="159" spans="1:13" x14ac:dyDescent="0.25">
      <c r="A159" s="49">
        <f>+A158+1</f>
        <v>895</v>
      </c>
      <c r="B159" s="50" t="str">
        <f>+B158</f>
        <v>Zapata; Cuerpo</v>
      </c>
      <c r="C159" s="49" t="str">
        <f>+C158</f>
        <v>Muro de Contencion</v>
      </c>
      <c r="D159" s="51">
        <f>+D158</f>
        <v>45265</v>
      </c>
      <c r="E159" s="51">
        <f>+E158</f>
        <v>45293</v>
      </c>
      <c r="F159" s="48" t="str">
        <f>+F158</f>
        <v>11+455-460,11+394-407,14+720-725</v>
      </c>
      <c r="G159" s="52">
        <v>223</v>
      </c>
      <c r="H159" s="53">
        <f>+H158</f>
        <v>4</v>
      </c>
      <c r="I159" s="49">
        <f>+I158</f>
        <v>210</v>
      </c>
      <c r="J159" s="52">
        <f t="shared" si="2"/>
        <v>106.19047619047619</v>
      </c>
      <c r="K159" s="54"/>
      <c r="L159" s="54"/>
      <c r="M159" s="14">
        <f>+M158</f>
        <v>100</v>
      </c>
    </row>
    <row r="160" spans="1:13" x14ac:dyDescent="0.25">
      <c r="A160" s="42">
        <f>+A159+1</f>
        <v>896</v>
      </c>
      <c r="B160" s="43" t="str">
        <f>+B159</f>
        <v>Zapata; Cuerpo</v>
      </c>
      <c r="C160" s="42" t="str">
        <f>+C158</f>
        <v>Muro de Contencion</v>
      </c>
      <c r="D160" s="44">
        <f>+D158</f>
        <v>45265</v>
      </c>
      <c r="E160" s="44">
        <f>+E158</f>
        <v>45293</v>
      </c>
      <c r="F160" s="45" t="str">
        <f>+F159</f>
        <v>11+455-460,11+394-407,14+720-725</v>
      </c>
      <c r="G160" s="46">
        <v>228</v>
      </c>
      <c r="H160" s="47">
        <f>+H158</f>
        <v>4</v>
      </c>
      <c r="I160" s="42">
        <f>+I159</f>
        <v>210</v>
      </c>
      <c r="J160" s="46">
        <f t="shared" si="2"/>
        <v>108.57142857142857</v>
      </c>
      <c r="K160" s="46">
        <f>+AVERAGE(G158:G160)</f>
        <v>222.33333333333334</v>
      </c>
      <c r="L160" s="46">
        <f>+ROUND((MAX(G158:G160)-MIN(G158:G160)),0)</f>
        <v>12</v>
      </c>
      <c r="M160" s="21">
        <f>+M158</f>
        <v>100</v>
      </c>
    </row>
    <row r="161" spans="1:13" x14ac:dyDescent="0.25">
      <c r="A161" s="27">
        <v>900</v>
      </c>
      <c r="B161" s="28" t="s">
        <v>95</v>
      </c>
      <c r="C161" s="27" t="s">
        <v>50</v>
      </c>
      <c r="D161" s="29">
        <v>45265</v>
      </c>
      <c r="E161" s="29">
        <f>+D161+28</f>
        <v>45293</v>
      </c>
      <c r="F161" s="55" t="s">
        <v>102</v>
      </c>
      <c r="G161" s="31">
        <v>216</v>
      </c>
      <c r="H161" s="32">
        <v>4</v>
      </c>
      <c r="I161" s="27">
        <v>210</v>
      </c>
      <c r="J161" s="31">
        <f t="shared" si="2"/>
        <v>102.85714285714285</v>
      </c>
      <c r="K161" s="33"/>
      <c r="L161" s="33"/>
      <c r="M161" s="6">
        <v>100</v>
      </c>
    </row>
    <row r="162" spans="1:13" x14ac:dyDescent="0.25">
      <c r="A162" s="49">
        <f>+A161+1</f>
        <v>901</v>
      </c>
      <c r="B162" s="50" t="str">
        <f>+B161</f>
        <v xml:space="preserve"> Cuerpo y Losa Superior,Zapata</v>
      </c>
      <c r="C162" s="49" t="str">
        <f>+C161</f>
        <v>AlcantariIlla MCA; Muro de Contencion</v>
      </c>
      <c r="D162" s="51">
        <f>+D161</f>
        <v>45265</v>
      </c>
      <c r="E162" s="51">
        <f>+E161</f>
        <v>45293</v>
      </c>
      <c r="F162" s="48" t="str">
        <f>+F161</f>
        <v>10+968,14+219,14+695-715</v>
      </c>
      <c r="G162" s="52">
        <v>215</v>
      </c>
      <c r="H162" s="53">
        <f>+H161</f>
        <v>4</v>
      </c>
      <c r="I162" s="49">
        <f>+I161</f>
        <v>210</v>
      </c>
      <c r="J162" s="52">
        <f t="shared" si="2"/>
        <v>102.38095238095238</v>
      </c>
      <c r="K162" s="54"/>
      <c r="L162" s="54"/>
      <c r="M162" s="14">
        <f>+M161</f>
        <v>100</v>
      </c>
    </row>
    <row r="163" spans="1:13" x14ac:dyDescent="0.25">
      <c r="A163" s="42">
        <f>+A162+1</f>
        <v>902</v>
      </c>
      <c r="B163" s="43" t="str">
        <f>+B162</f>
        <v xml:space="preserve"> Cuerpo y Losa Superior,Zapata</v>
      </c>
      <c r="C163" s="42" t="str">
        <f>+C161</f>
        <v>AlcantariIlla MCA; Muro de Contencion</v>
      </c>
      <c r="D163" s="44">
        <f>+D161</f>
        <v>45265</v>
      </c>
      <c r="E163" s="44">
        <f>+E161</f>
        <v>45293</v>
      </c>
      <c r="F163" s="45" t="str">
        <f>+F162</f>
        <v>10+968,14+219,14+695-715</v>
      </c>
      <c r="G163" s="46">
        <v>222</v>
      </c>
      <c r="H163" s="47">
        <f>+H161</f>
        <v>4</v>
      </c>
      <c r="I163" s="42">
        <f>+I162</f>
        <v>210</v>
      </c>
      <c r="J163" s="46">
        <f t="shared" si="2"/>
        <v>105.71428571428572</v>
      </c>
      <c r="K163" s="46">
        <f>+AVERAGE(G161:G163)</f>
        <v>217.66666666666666</v>
      </c>
      <c r="L163" s="46">
        <f>+ROUND((MAX(G161:G163)-MIN(G161:G163)),0)</f>
        <v>7</v>
      </c>
      <c r="M163" s="21">
        <f>+M161</f>
        <v>100</v>
      </c>
    </row>
    <row r="164" spans="1:13" x14ac:dyDescent="0.25">
      <c r="A164" s="27">
        <v>906</v>
      </c>
      <c r="B164" s="28" t="s">
        <v>17</v>
      </c>
      <c r="C164" s="27" t="s">
        <v>103</v>
      </c>
      <c r="D164" s="29">
        <v>45265</v>
      </c>
      <c r="E164" s="29">
        <f>+D164+28</f>
        <v>45293</v>
      </c>
      <c r="F164" s="55" t="s">
        <v>104</v>
      </c>
      <c r="G164" s="31">
        <v>218</v>
      </c>
      <c r="H164" s="32">
        <v>3.75</v>
      </c>
      <c r="I164" s="27">
        <v>210</v>
      </c>
      <c r="J164" s="31">
        <f t="shared" si="2"/>
        <v>103.80952380952382</v>
      </c>
      <c r="K164" s="33"/>
      <c r="L164" s="33"/>
      <c r="M164" s="6">
        <v>100</v>
      </c>
    </row>
    <row r="165" spans="1:13" x14ac:dyDescent="0.25">
      <c r="A165" s="34">
        <f>+A164+1</f>
        <v>907</v>
      </c>
      <c r="B165" s="35" t="str">
        <f>+B164</f>
        <v>Cuerpo</v>
      </c>
      <c r="C165" s="34" t="str">
        <f>+C164</f>
        <v>Muro de Contencion;Puente</v>
      </c>
      <c r="D165" s="36">
        <f>+D164</f>
        <v>45265</v>
      </c>
      <c r="E165" s="36">
        <f>+E164</f>
        <v>45293</v>
      </c>
      <c r="F165" s="37" t="str">
        <f>+F164</f>
        <v>11+389-404,2+634</v>
      </c>
      <c r="G165" s="38">
        <v>220.1210374639769</v>
      </c>
      <c r="H165" s="39">
        <f>+H164</f>
        <v>3.75</v>
      </c>
      <c r="I165" s="34">
        <f>+I164</f>
        <v>210</v>
      </c>
      <c r="J165" s="38">
        <f t="shared" si="2"/>
        <v>104.81954164951281</v>
      </c>
      <c r="K165" s="40"/>
      <c r="L165" s="40"/>
      <c r="M165" s="34">
        <f>+M164</f>
        <v>100</v>
      </c>
    </row>
    <row r="166" spans="1:13" x14ac:dyDescent="0.25">
      <c r="A166" s="42">
        <f>+A165+1</f>
        <v>908</v>
      </c>
      <c r="B166" s="43" t="str">
        <f>+B165</f>
        <v>Cuerpo</v>
      </c>
      <c r="C166" s="42" t="str">
        <f>+C164</f>
        <v>Muro de Contencion;Puente</v>
      </c>
      <c r="D166" s="44">
        <f>+D164</f>
        <v>45265</v>
      </c>
      <c r="E166" s="44">
        <f>+E164</f>
        <v>45293</v>
      </c>
      <c r="F166" s="45" t="str">
        <f>+F165</f>
        <v>11+389-404,2+634</v>
      </c>
      <c r="G166" s="46">
        <v>214</v>
      </c>
      <c r="H166" s="47">
        <f>+H164</f>
        <v>3.75</v>
      </c>
      <c r="I166" s="42">
        <f>+I165</f>
        <v>210</v>
      </c>
      <c r="J166" s="46">
        <f t="shared" si="2"/>
        <v>101.9047619047619</v>
      </c>
      <c r="K166" s="46">
        <f>+AVERAGE(G164:G166)</f>
        <v>217.37367915465896</v>
      </c>
      <c r="L166" s="46">
        <f>+ROUND((MAX(G164:G166)-MIN(G164:G166)),0)</f>
        <v>6</v>
      </c>
      <c r="M166" s="21">
        <f>+M164</f>
        <v>100</v>
      </c>
    </row>
    <row r="167" spans="1:13" x14ac:dyDescent="0.25">
      <c r="A167" s="27">
        <v>936</v>
      </c>
      <c r="B167" s="28" t="s">
        <v>89</v>
      </c>
      <c r="C167" s="27" t="s">
        <v>50</v>
      </c>
      <c r="D167" s="29">
        <v>45265</v>
      </c>
      <c r="E167" s="29">
        <f>+D167+28</f>
        <v>45293</v>
      </c>
      <c r="F167" s="55" t="s">
        <v>105</v>
      </c>
      <c r="G167" s="31">
        <v>218</v>
      </c>
      <c r="H167" s="32">
        <v>4</v>
      </c>
      <c r="I167" s="27">
        <v>210</v>
      </c>
      <c r="J167" s="31">
        <f t="shared" si="2"/>
        <v>103.80952380952382</v>
      </c>
      <c r="K167" s="33"/>
      <c r="L167" s="33"/>
      <c r="M167" s="6">
        <v>100</v>
      </c>
    </row>
    <row r="168" spans="1:13" x14ac:dyDescent="0.25">
      <c r="A168" s="49">
        <f>+A167+1</f>
        <v>937</v>
      </c>
      <c r="B168" s="50" t="str">
        <f>+B167</f>
        <v>Zapata, Cuerpo y Losa,Inferior</v>
      </c>
      <c r="C168" s="49" t="str">
        <f>+C167</f>
        <v>AlcantariIlla MCA; Muro de Contencion</v>
      </c>
      <c r="D168" s="51">
        <f>+D167</f>
        <v>45265</v>
      </c>
      <c r="E168" s="51">
        <f>+E167</f>
        <v>45293</v>
      </c>
      <c r="F168" s="48" t="str">
        <f>+F167</f>
        <v>14+700-705,11+460-465,11+394-407,12+552,10+968</v>
      </c>
      <c r="G168" s="52">
        <v>222</v>
      </c>
      <c r="H168" s="53">
        <f>+H167</f>
        <v>4</v>
      </c>
      <c r="I168" s="49">
        <f>+I167</f>
        <v>210</v>
      </c>
      <c r="J168" s="52">
        <f t="shared" si="2"/>
        <v>105.71428571428572</v>
      </c>
      <c r="K168" s="54"/>
      <c r="L168" s="54"/>
      <c r="M168" s="14">
        <f>+M167</f>
        <v>100</v>
      </c>
    </row>
    <row r="169" spans="1:13" x14ac:dyDescent="0.25">
      <c r="A169" s="56">
        <f>+A168+1</f>
        <v>938</v>
      </c>
      <c r="B169" s="57" t="str">
        <f>+B168</f>
        <v>Zapata, Cuerpo y Losa,Inferior</v>
      </c>
      <c r="C169" s="56" t="str">
        <f>+C167</f>
        <v>AlcantariIlla MCA; Muro de Contencion</v>
      </c>
      <c r="D169" s="58">
        <f>+D167</f>
        <v>45265</v>
      </c>
      <c r="E169" s="58">
        <f>+E167</f>
        <v>45293</v>
      </c>
      <c r="F169" s="59" t="str">
        <f>+F168</f>
        <v>14+700-705,11+460-465,11+394-407,12+552,10+968</v>
      </c>
      <c r="G169" s="60">
        <v>220.1210374639769</v>
      </c>
      <c r="H169" s="61">
        <f>+H167</f>
        <v>4</v>
      </c>
      <c r="I169" s="56">
        <f>+I168</f>
        <v>210</v>
      </c>
      <c r="J169" s="60">
        <f t="shared" si="2"/>
        <v>104.81954164951281</v>
      </c>
      <c r="K169" s="60">
        <f>+AVERAGE(G167:G169)</f>
        <v>220.04034582132564</v>
      </c>
      <c r="L169" s="60">
        <f>+ROUND((MAX(G167:G169)-MIN(G167:G169)),0)</f>
        <v>4</v>
      </c>
      <c r="M169" s="56">
        <f>+M167</f>
        <v>100</v>
      </c>
    </row>
    <row r="170" spans="1:13" x14ac:dyDescent="0.25">
      <c r="A170" s="27">
        <v>954</v>
      </c>
      <c r="B170" s="28" t="s">
        <v>89</v>
      </c>
      <c r="C170" s="27" t="s">
        <v>50</v>
      </c>
      <c r="D170" s="29">
        <v>45265</v>
      </c>
      <c r="E170" s="29">
        <f>+D170+28</f>
        <v>45293</v>
      </c>
      <c r="F170" s="55" t="s">
        <v>106</v>
      </c>
      <c r="G170" s="31">
        <v>216</v>
      </c>
      <c r="H170" s="32">
        <v>3.75</v>
      </c>
      <c r="I170" s="27">
        <v>210</v>
      </c>
      <c r="J170" s="31">
        <f t="shared" si="2"/>
        <v>102.85714285714285</v>
      </c>
      <c r="K170" s="33"/>
      <c r="L170" s="33"/>
      <c r="M170" s="6">
        <v>100</v>
      </c>
    </row>
    <row r="171" spans="1:13" x14ac:dyDescent="0.25">
      <c r="A171" s="49">
        <f>+A170+1</f>
        <v>955</v>
      </c>
      <c r="B171" s="50" t="str">
        <f>+B170</f>
        <v>Zapata, Cuerpo y Losa,Inferior</v>
      </c>
      <c r="C171" s="49" t="str">
        <f>+C170</f>
        <v>AlcantariIlla MCA; Muro de Contencion</v>
      </c>
      <c r="D171" s="51">
        <f>+D170</f>
        <v>45265</v>
      </c>
      <c r="E171" s="51">
        <f>+E170</f>
        <v>45293</v>
      </c>
      <c r="F171" s="48" t="str">
        <f>+F170</f>
        <v>12+104,11+455-460,11+007-117</v>
      </c>
      <c r="G171" s="52">
        <v>215</v>
      </c>
      <c r="H171" s="53">
        <f>+H170</f>
        <v>3.75</v>
      </c>
      <c r="I171" s="49">
        <f>+I170</f>
        <v>210</v>
      </c>
      <c r="J171" s="52">
        <f t="shared" si="2"/>
        <v>102.38095238095238</v>
      </c>
      <c r="K171" s="54"/>
      <c r="L171" s="54"/>
      <c r="M171" s="14">
        <f>+M170</f>
        <v>100</v>
      </c>
    </row>
    <row r="172" spans="1:13" x14ac:dyDescent="0.25">
      <c r="A172" s="42">
        <f>+A171+1</f>
        <v>956</v>
      </c>
      <c r="B172" s="43" t="str">
        <f>+B171</f>
        <v>Zapata, Cuerpo y Losa,Inferior</v>
      </c>
      <c r="C172" s="42" t="str">
        <f>+C170</f>
        <v>AlcantariIlla MCA; Muro de Contencion</v>
      </c>
      <c r="D172" s="44">
        <f>+D170</f>
        <v>45265</v>
      </c>
      <c r="E172" s="44">
        <f>+E170</f>
        <v>45293</v>
      </c>
      <c r="F172" s="45" t="str">
        <f>+F171</f>
        <v>12+104,11+455-460,11+007-117</v>
      </c>
      <c r="G172" s="46">
        <v>222</v>
      </c>
      <c r="H172" s="47">
        <f>+H170</f>
        <v>3.75</v>
      </c>
      <c r="I172" s="42">
        <f>+I171</f>
        <v>210</v>
      </c>
      <c r="J172" s="46">
        <f t="shared" si="2"/>
        <v>105.71428571428572</v>
      </c>
      <c r="K172" s="46">
        <f>+AVERAGE(G170:G172)</f>
        <v>217.66666666666666</v>
      </c>
      <c r="L172" s="46">
        <f>+ROUND((MAX(G170:G172)-MIN(G170:G172)),0)</f>
        <v>7</v>
      </c>
      <c r="M172" s="21">
        <f>+M170</f>
        <v>100</v>
      </c>
    </row>
    <row r="173" spans="1:13" x14ac:dyDescent="0.25">
      <c r="A173" s="27">
        <v>972</v>
      </c>
      <c r="B173" s="28" t="s">
        <v>95</v>
      </c>
      <c r="C173" s="27" t="s">
        <v>107</v>
      </c>
      <c r="D173" s="29">
        <v>45265</v>
      </c>
      <c r="E173" s="29">
        <f>+D173+28</f>
        <v>45293</v>
      </c>
      <c r="F173" s="55" t="s">
        <v>108</v>
      </c>
      <c r="G173" s="31">
        <v>216</v>
      </c>
      <c r="H173" s="32">
        <v>4</v>
      </c>
      <c r="I173" s="27">
        <v>210</v>
      </c>
      <c r="J173" s="31">
        <f t="shared" si="2"/>
        <v>102.85714285714285</v>
      </c>
      <c r="K173" s="33"/>
      <c r="L173" s="33"/>
      <c r="M173" s="6">
        <v>100</v>
      </c>
    </row>
    <row r="174" spans="1:13" x14ac:dyDescent="0.25">
      <c r="A174" s="49">
        <f>+A173+1</f>
        <v>973</v>
      </c>
      <c r="B174" s="50" t="str">
        <f>+B173</f>
        <v xml:space="preserve"> Cuerpo y Losa Superior,Zapata</v>
      </c>
      <c r="C174" s="49" t="str">
        <f>+C173</f>
        <v xml:space="preserve"> AlcantariIlla MCA; Muro Contencion</v>
      </c>
      <c r="D174" s="51">
        <f>+D173</f>
        <v>45265</v>
      </c>
      <c r="E174" s="51">
        <f>+E173</f>
        <v>45293</v>
      </c>
      <c r="F174" s="48" t="str">
        <f>+F173</f>
        <v>12+552,14+700-705,11+460-465,11+007-112,11+284-295</v>
      </c>
      <c r="G174" s="52">
        <v>223</v>
      </c>
      <c r="H174" s="53">
        <f>+H173</f>
        <v>4</v>
      </c>
      <c r="I174" s="49">
        <f>+I173</f>
        <v>210</v>
      </c>
      <c r="J174" s="52">
        <f t="shared" si="2"/>
        <v>106.19047619047619</v>
      </c>
      <c r="K174" s="54"/>
      <c r="L174" s="54"/>
      <c r="M174" s="14">
        <f>+M173</f>
        <v>100</v>
      </c>
    </row>
    <row r="175" spans="1:13" x14ac:dyDescent="0.25">
      <c r="A175" s="42">
        <f>+A174+1</f>
        <v>974</v>
      </c>
      <c r="B175" s="43" t="str">
        <f>+B174</f>
        <v xml:space="preserve"> Cuerpo y Losa Superior,Zapata</v>
      </c>
      <c r="C175" s="42" t="str">
        <f>+C173</f>
        <v xml:space="preserve"> AlcantariIlla MCA; Muro Contencion</v>
      </c>
      <c r="D175" s="44">
        <f>+D173</f>
        <v>45265</v>
      </c>
      <c r="E175" s="44">
        <f>+E173</f>
        <v>45293</v>
      </c>
      <c r="F175" s="45" t="str">
        <f>+F174</f>
        <v>12+552,14+700-705,11+460-465,11+007-112,11+284-295</v>
      </c>
      <c r="G175" s="46">
        <v>228</v>
      </c>
      <c r="H175" s="47">
        <f>+H173</f>
        <v>4</v>
      </c>
      <c r="I175" s="42">
        <f>+I174</f>
        <v>210</v>
      </c>
      <c r="J175" s="46">
        <f t="shared" si="2"/>
        <v>108.57142857142857</v>
      </c>
      <c r="K175" s="46">
        <f>+AVERAGE(G173:G175)</f>
        <v>222.33333333333334</v>
      </c>
      <c r="L175" s="46">
        <f>+ROUND((MAX(G173:G175)-MIN(G173:G175)),0)</f>
        <v>12</v>
      </c>
      <c r="M175" s="21">
        <f>+M173</f>
        <v>100</v>
      </c>
    </row>
    <row r="176" spans="1:13" x14ac:dyDescent="0.25">
      <c r="A176" s="27">
        <v>990</v>
      </c>
      <c r="B176" s="28" t="s">
        <v>95</v>
      </c>
      <c r="C176" s="27" t="s">
        <v>107</v>
      </c>
      <c r="D176" s="29">
        <v>45265</v>
      </c>
      <c r="E176" s="29">
        <f>+D176+28</f>
        <v>45293</v>
      </c>
      <c r="F176" s="55" t="s">
        <v>109</v>
      </c>
      <c r="G176" s="31">
        <v>216</v>
      </c>
      <c r="H176" s="32" t="s">
        <v>19</v>
      </c>
      <c r="I176" s="27">
        <v>210</v>
      </c>
      <c r="J176" s="31">
        <f t="shared" si="2"/>
        <v>102.85714285714285</v>
      </c>
      <c r="K176" s="33"/>
      <c r="L176" s="33"/>
      <c r="M176" s="6">
        <v>100</v>
      </c>
    </row>
    <row r="177" spans="1:13" x14ac:dyDescent="0.25">
      <c r="A177" s="49">
        <f>+A176+1</f>
        <v>991</v>
      </c>
      <c r="B177" s="50" t="str">
        <f>+B176</f>
        <v xml:space="preserve"> Cuerpo y Losa Superior,Zapata</v>
      </c>
      <c r="C177" s="49" t="str">
        <f>+C176</f>
        <v xml:space="preserve"> AlcantariIlla MCA; Muro Contencion</v>
      </c>
      <c r="D177" s="51">
        <f>+D176</f>
        <v>45265</v>
      </c>
      <c r="E177" s="51">
        <f>+E176</f>
        <v>45293</v>
      </c>
      <c r="F177" s="48" t="str">
        <f>+F176</f>
        <v>12+104,11+007-117,11+244-295</v>
      </c>
      <c r="G177" s="52">
        <v>215</v>
      </c>
      <c r="H177" s="53" t="str">
        <f>+H176</f>
        <v>3."</v>
      </c>
      <c r="I177" s="49">
        <f>+I176</f>
        <v>210</v>
      </c>
      <c r="J177" s="52">
        <f t="shared" si="2"/>
        <v>102.38095238095238</v>
      </c>
      <c r="K177" s="54"/>
      <c r="L177" s="54"/>
      <c r="M177" s="14">
        <f>+M176</f>
        <v>100</v>
      </c>
    </row>
    <row r="178" spans="1:13" x14ac:dyDescent="0.25">
      <c r="A178" s="42">
        <f>+A177+1</f>
        <v>992</v>
      </c>
      <c r="B178" s="43" t="str">
        <f>+B177</f>
        <v xml:space="preserve"> Cuerpo y Losa Superior,Zapata</v>
      </c>
      <c r="C178" s="42" t="str">
        <f>+C176</f>
        <v xml:space="preserve"> AlcantariIlla MCA; Muro Contencion</v>
      </c>
      <c r="D178" s="44">
        <f>+D176</f>
        <v>45265</v>
      </c>
      <c r="E178" s="44">
        <f>+E176</f>
        <v>45293</v>
      </c>
      <c r="F178" s="45" t="str">
        <f>+F177</f>
        <v>12+104,11+007-117,11+244-295</v>
      </c>
      <c r="G178" s="46">
        <v>222</v>
      </c>
      <c r="H178" s="47" t="str">
        <f>+H176</f>
        <v>3."</v>
      </c>
      <c r="I178" s="42">
        <f>+I177</f>
        <v>210</v>
      </c>
      <c r="J178" s="46">
        <f t="shared" si="2"/>
        <v>105.71428571428572</v>
      </c>
      <c r="K178" s="46">
        <f>+AVERAGE(G176:G178)</f>
        <v>217.66666666666666</v>
      </c>
      <c r="L178" s="46">
        <f>+ROUND((MAX(G176:G178)-MIN(G176:G178)),0)</f>
        <v>7</v>
      </c>
      <c r="M178" s="21">
        <f>+M176</f>
        <v>100</v>
      </c>
    </row>
    <row r="179" spans="1:13" x14ac:dyDescent="0.25">
      <c r="A179" s="27">
        <v>996</v>
      </c>
      <c r="B179" s="28" t="s">
        <v>13</v>
      </c>
      <c r="C179" s="27" t="s">
        <v>87</v>
      </c>
      <c r="D179" s="29">
        <v>45265</v>
      </c>
      <c r="E179" s="29">
        <f>+D179+28</f>
        <v>45293</v>
      </c>
      <c r="F179" s="55" t="s">
        <v>88</v>
      </c>
      <c r="G179" s="31">
        <v>216</v>
      </c>
      <c r="H179" s="32">
        <v>4</v>
      </c>
      <c r="I179" s="27">
        <v>210</v>
      </c>
      <c r="J179" s="31">
        <f t="shared" si="2"/>
        <v>102.85714285714285</v>
      </c>
      <c r="K179" s="33"/>
      <c r="L179" s="33"/>
      <c r="M179" s="6">
        <v>100</v>
      </c>
    </row>
    <row r="180" spans="1:13" x14ac:dyDescent="0.25">
      <c r="A180" s="49">
        <f>+A179+1</f>
        <v>997</v>
      </c>
      <c r="B180" s="50" t="str">
        <f>+B179</f>
        <v>Zapata</v>
      </c>
      <c r="C180" s="49" t="str">
        <f>+C179</f>
        <v>Puente</v>
      </c>
      <c r="D180" s="51">
        <f>+D179</f>
        <v>45265</v>
      </c>
      <c r="E180" s="51">
        <f>+E179</f>
        <v>45293</v>
      </c>
      <c r="F180" s="48" t="str">
        <f>+F179</f>
        <v>2+634</v>
      </c>
      <c r="G180" s="52">
        <v>223</v>
      </c>
      <c r="H180" s="53">
        <f>+H179</f>
        <v>4</v>
      </c>
      <c r="I180" s="49">
        <f>+I179</f>
        <v>210</v>
      </c>
      <c r="J180" s="52">
        <f t="shared" si="2"/>
        <v>106.19047619047619</v>
      </c>
      <c r="K180" s="54"/>
      <c r="L180" s="54"/>
      <c r="M180" s="14">
        <f>+M179</f>
        <v>100</v>
      </c>
    </row>
    <row r="181" spans="1:13" x14ac:dyDescent="0.25">
      <c r="A181" s="42">
        <f>+A180+1</f>
        <v>998</v>
      </c>
      <c r="B181" s="43" t="str">
        <f>+B180</f>
        <v>Zapata</v>
      </c>
      <c r="C181" s="42" t="str">
        <f>+C179</f>
        <v>Puente</v>
      </c>
      <c r="D181" s="44">
        <f>+D179</f>
        <v>45265</v>
      </c>
      <c r="E181" s="44">
        <f>+E179</f>
        <v>45293</v>
      </c>
      <c r="F181" s="45" t="str">
        <f>+F180</f>
        <v>2+634</v>
      </c>
      <c r="G181" s="46">
        <v>228</v>
      </c>
      <c r="H181" s="47">
        <f>+H179</f>
        <v>4</v>
      </c>
      <c r="I181" s="42">
        <f>+I180</f>
        <v>210</v>
      </c>
      <c r="J181" s="46">
        <f t="shared" si="2"/>
        <v>108.57142857142857</v>
      </c>
      <c r="K181" s="46">
        <f>+AVERAGE(G179:G181)</f>
        <v>222.33333333333334</v>
      </c>
      <c r="L181" s="46">
        <f>+ROUND((MAX(G179:G181)-MIN(G179:G181)),0)</f>
        <v>12</v>
      </c>
      <c r="M181" s="21">
        <f>+M179</f>
        <v>100</v>
      </c>
    </row>
    <row r="182" spans="1:13" x14ac:dyDescent="0.25">
      <c r="A182" s="27">
        <v>1014</v>
      </c>
      <c r="B182" s="28" t="s">
        <v>89</v>
      </c>
      <c r="C182" s="27" t="s">
        <v>107</v>
      </c>
      <c r="D182" s="29">
        <v>45265</v>
      </c>
      <c r="E182" s="29">
        <f>+D182+28</f>
        <v>45293</v>
      </c>
      <c r="F182" s="55" t="s">
        <v>110</v>
      </c>
      <c r="G182" s="31">
        <v>216</v>
      </c>
      <c r="H182" s="32">
        <v>3.75</v>
      </c>
      <c r="I182" s="27">
        <v>210</v>
      </c>
      <c r="J182" s="31">
        <f t="shared" si="2"/>
        <v>102.85714285714285</v>
      </c>
      <c r="K182" s="33"/>
      <c r="L182" s="33"/>
      <c r="M182" s="6">
        <v>100</v>
      </c>
    </row>
    <row r="183" spans="1:13" x14ac:dyDescent="0.25">
      <c r="A183" s="49">
        <f>+A182+1</f>
        <v>1015</v>
      </c>
      <c r="B183" s="50" t="str">
        <f>+B182</f>
        <v>Zapata, Cuerpo y Losa,Inferior</v>
      </c>
      <c r="C183" s="49" t="str">
        <f>+C182</f>
        <v xml:space="preserve"> AlcantariIlla MCA; Muro Contencion</v>
      </c>
      <c r="D183" s="51">
        <f>+D182</f>
        <v>45265</v>
      </c>
      <c r="E183" s="51">
        <f>+E182</f>
        <v>45293</v>
      </c>
      <c r="F183" s="48" t="str">
        <f>+F182</f>
        <v>10+832,3+640-660,11+244-295</v>
      </c>
      <c r="G183" s="52">
        <v>223</v>
      </c>
      <c r="H183" s="53">
        <f>+H182</f>
        <v>3.75</v>
      </c>
      <c r="I183" s="49">
        <f>+I182</f>
        <v>210</v>
      </c>
      <c r="J183" s="52">
        <f t="shared" si="2"/>
        <v>106.19047619047619</v>
      </c>
      <c r="K183" s="54"/>
      <c r="L183" s="54"/>
      <c r="M183" s="14">
        <f>+M182</f>
        <v>100</v>
      </c>
    </row>
    <row r="184" spans="1:13" x14ac:dyDescent="0.25">
      <c r="A184" s="42">
        <f>+A183+1</f>
        <v>1016</v>
      </c>
      <c r="B184" s="43" t="str">
        <f>+B183</f>
        <v>Zapata, Cuerpo y Losa,Inferior</v>
      </c>
      <c r="C184" s="42" t="str">
        <f>+C182</f>
        <v xml:space="preserve"> AlcantariIlla MCA; Muro Contencion</v>
      </c>
      <c r="D184" s="44">
        <f>+D182</f>
        <v>45265</v>
      </c>
      <c r="E184" s="44">
        <f>+E182</f>
        <v>45293</v>
      </c>
      <c r="F184" s="45" t="str">
        <f>+F183</f>
        <v>10+832,3+640-660,11+244-295</v>
      </c>
      <c r="G184" s="46">
        <v>228</v>
      </c>
      <c r="H184" s="47">
        <f>+H182</f>
        <v>3.75</v>
      </c>
      <c r="I184" s="42">
        <f>+I183</f>
        <v>210</v>
      </c>
      <c r="J184" s="46">
        <f t="shared" si="2"/>
        <v>108.57142857142857</v>
      </c>
      <c r="K184" s="46">
        <f>+AVERAGE(G182:G184)</f>
        <v>222.33333333333334</v>
      </c>
      <c r="L184" s="46">
        <f>+ROUND((MAX(G182:G184)-MIN(G182:G184)),0)</f>
        <v>12</v>
      </c>
      <c r="M184" s="21">
        <f>+M182</f>
        <v>100</v>
      </c>
    </row>
    <row r="185" spans="1:13" x14ac:dyDescent="0.25">
      <c r="A185" s="27">
        <v>1032</v>
      </c>
      <c r="B185" s="28" t="s">
        <v>54</v>
      </c>
      <c r="C185" s="27" t="s">
        <v>55</v>
      </c>
      <c r="D185" s="29">
        <v>45265</v>
      </c>
      <c r="E185" s="29">
        <f>+D185+28</f>
        <v>45293</v>
      </c>
      <c r="F185" s="55" t="s">
        <v>111</v>
      </c>
      <c r="G185" s="31">
        <v>216</v>
      </c>
      <c r="H185" s="32">
        <v>4</v>
      </c>
      <c r="I185" s="27">
        <v>210</v>
      </c>
      <c r="J185" s="31">
        <f t="shared" si="2"/>
        <v>102.85714285714285</v>
      </c>
      <c r="K185" s="33"/>
      <c r="L185" s="33"/>
      <c r="M185" s="6">
        <v>100</v>
      </c>
    </row>
    <row r="186" spans="1:13" x14ac:dyDescent="0.25">
      <c r="A186" s="49">
        <f>+A185+1</f>
        <v>1033</v>
      </c>
      <c r="B186" s="50" t="str">
        <f>+B185</f>
        <v>Zapata; Cuerpo; Losa Inferior y Superior</v>
      </c>
      <c r="C186" s="49" t="str">
        <f>+C185</f>
        <v>Muro de Contencion; AlcantariIlla MCA</v>
      </c>
      <c r="D186" s="51">
        <f>+D185</f>
        <v>45265</v>
      </c>
      <c r="E186" s="51">
        <f>+E185</f>
        <v>45293</v>
      </c>
      <c r="F186" s="48" t="str">
        <f>+F185</f>
        <v>10+852,11+775,11+244-295</v>
      </c>
      <c r="G186" s="52">
        <v>223</v>
      </c>
      <c r="H186" s="53">
        <f>+H185</f>
        <v>4</v>
      </c>
      <c r="I186" s="49">
        <f>+I185</f>
        <v>210</v>
      </c>
      <c r="J186" s="52">
        <f t="shared" si="2"/>
        <v>106.19047619047619</v>
      </c>
      <c r="K186" s="54"/>
      <c r="L186" s="54"/>
      <c r="M186" s="14">
        <f>+M185</f>
        <v>100</v>
      </c>
    </row>
    <row r="187" spans="1:13" x14ac:dyDescent="0.25">
      <c r="A187" s="42">
        <f>+A186+1</f>
        <v>1034</v>
      </c>
      <c r="B187" s="43" t="str">
        <f>+B186</f>
        <v>Zapata; Cuerpo; Losa Inferior y Superior</v>
      </c>
      <c r="C187" s="42" t="str">
        <f>+C185</f>
        <v>Muro de Contencion; AlcantariIlla MCA</v>
      </c>
      <c r="D187" s="44">
        <f>+D185</f>
        <v>45265</v>
      </c>
      <c r="E187" s="44">
        <f>+E185</f>
        <v>45293</v>
      </c>
      <c r="F187" s="45" t="str">
        <f>+F186</f>
        <v>10+852,11+775,11+244-295</v>
      </c>
      <c r="G187" s="46">
        <v>228</v>
      </c>
      <c r="H187" s="47">
        <f>+H185</f>
        <v>4</v>
      </c>
      <c r="I187" s="42">
        <f>+I186</f>
        <v>210</v>
      </c>
      <c r="J187" s="46">
        <f t="shared" si="2"/>
        <v>108.57142857142857</v>
      </c>
      <c r="K187" s="46">
        <f>+AVERAGE(G185:G187)</f>
        <v>222.33333333333334</v>
      </c>
      <c r="L187" s="46">
        <f>+ROUND((MAX(G185:G187)-MIN(G185:G187)),0)</f>
        <v>12</v>
      </c>
      <c r="M187" s="21">
        <f>+M185</f>
        <v>100</v>
      </c>
    </row>
    <row r="188" spans="1:13" x14ac:dyDescent="0.25">
      <c r="A188" s="27">
        <v>1050</v>
      </c>
      <c r="B188" s="28" t="s">
        <v>57</v>
      </c>
      <c r="C188" s="27" t="s">
        <v>112</v>
      </c>
      <c r="D188" s="29">
        <v>45266</v>
      </c>
      <c r="E188" s="29">
        <f>+D188+28</f>
        <v>45294</v>
      </c>
      <c r="F188" s="55" t="s">
        <v>113</v>
      </c>
      <c r="G188" s="31">
        <v>219</v>
      </c>
      <c r="H188" s="32">
        <v>3.75</v>
      </c>
      <c r="I188" s="27">
        <v>210</v>
      </c>
      <c r="J188" s="31">
        <f t="shared" si="2"/>
        <v>104.28571428571429</v>
      </c>
      <c r="K188" s="33"/>
      <c r="L188" s="33"/>
      <c r="M188" s="6">
        <v>100</v>
      </c>
    </row>
    <row r="189" spans="1:13" x14ac:dyDescent="0.25">
      <c r="A189" s="49">
        <f>+A188+1</f>
        <v>1051</v>
      </c>
      <c r="B189" s="50" t="str">
        <f>+B188</f>
        <v>Zapata; Cuerpo</v>
      </c>
      <c r="C189" s="49" t="str">
        <f>+C188</f>
        <v>Puente ,Muro de Contencion</v>
      </c>
      <c r="D189" s="51">
        <f>+D188</f>
        <v>45266</v>
      </c>
      <c r="E189" s="51">
        <f>+E188</f>
        <v>45294</v>
      </c>
      <c r="F189" s="48" t="str">
        <f>+F188</f>
        <v>2+634,11+244-295,3+640-660,3+513-546,3+528-538</v>
      </c>
      <c r="G189" s="52">
        <v>216</v>
      </c>
      <c r="H189" s="53">
        <f>+H188</f>
        <v>3.75</v>
      </c>
      <c r="I189" s="49">
        <f>+I188</f>
        <v>210</v>
      </c>
      <c r="J189" s="52">
        <f t="shared" si="2"/>
        <v>102.85714285714285</v>
      </c>
      <c r="K189" s="54"/>
      <c r="L189" s="54"/>
      <c r="M189" s="14">
        <f>+M188</f>
        <v>100</v>
      </c>
    </row>
    <row r="190" spans="1:13" x14ac:dyDescent="0.25">
      <c r="A190" s="42">
        <f>+A189+1</f>
        <v>1052</v>
      </c>
      <c r="B190" s="43" t="str">
        <f>+B189</f>
        <v>Zapata; Cuerpo</v>
      </c>
      <c r="C190" s="42" t="str">
        <f>+C188</f>
        <v>Puente ,Muro de Contencion</v>
      </c>
      <c r="D190" s="44">
        <f>+D188</f>
        <v>45266</v>
      </c>
      <c r="E190" s="44">
        <f>+E188</f>
        <v>45294</v>
      </c>
      <c r="F190" s="45" t="str">
        <f>+F189</f>
        <v>2+634,11+244-295,3+640-660,3+513-546,3+528-538</v>
      </c>
      <c r="G190" s="46">
        <v>221</v>
      </c>
      <c r="H190" s="47">
        <f>+H188</f>
        <v>3.75</v>
      </c>
      <c r="I190" s="42">
        <f>+I189</f>
        <v>210</v>
      </c>
      <c r="J190" s="46">
        <f t="shared" si="2"/>
        <v>105.23809523809524</v>
      </c>
      <c r="K190" s="46">
        <f>+AVERAGE(G188:G190)</f>
        <v>218.66666666666666</v>
      </c>
      <c r="L190" s="46">
        <f>+ROUND((MAX(G188:G190)-MIN(G188:G190)),0)</f>
        <v>5</v>
      </c>
      <c r="M190" s="21">
        <f>+M188</f>
        <v>100</v>
      </c>
    </row>
    <row r="191" spans="1:13" x14ac:dyDescent="0.25">
      <c r="A191" s="62">
        <v>1056</v>
      </c>
      <c r="B191" s="63" t="s">
        <v>13</v>
      </c>
      <c r="C191" s="62" t="s">
        <v>114</v>
      </c>
      <c r="D191" s="64">
        <v>45266</v>
      </c>
      <c r="E191" s="64">
        <f>+D191+28</f>
        <v>45294</v>
      </c>
      <c r="F191" s="65" t="s">
        <v>115</v>
      </c>
      <c r="G191" s="66">
        <v>220.1210374639769</v>
      </c>
      <c r="H191" s="67">
        <v>4</v>
      </c>
      <c r="I191" s="62">
        <v>210</v>
      </c>
      <c r="J191" s="66">
        <f t="shared" si="2"/>
        <v>104.81954164951281</v>
      </c>
      <c r="K191" s="68"/>
      <c r="L191" s="68"/>
      <c r="M191" s="62">
        <v>100</v>
      </c>
    </row>
    <row r="192" spans="1:13" x14ac:dyDescent="0.25">
      <c r="A192" s="49">
        <f>+A191+1</f>
        <v>1057</v>
      </c>
      <c r="B192" s="50" t="str">
        <f>+B191</f>
        <v>Zapata</v>
      </c>
      <c r="C192" s="49" t="s">
        <v>114</v>
      </c>
      <c r="D192" s="51">
        <f>+D191</f>
        <v>45266</v>
      </c>
      <c r="E192" s="51">
        <f>+E191</f>
        <v>45294</v>
      </c>
      <c r="F192" s="48" t="str">
        <f>+F191</f>
        <v>13+126</v>
      </c>
      <c r="G192" s="52">
        <v>226</v>
      </c>
      <c r="H192" s="53">
        <f>+H191</f>
        <v>4</v>
      </c>
      <c r="I192" s="49">
        <f>+I191</f>
        <v>210</v>
      </c>
      <c r="J192" s="52">
        <f t="shared" si="2"/>
        <v>107.61904761904762</v>
      </c>
      <c r="K192" s="54"/>
      <c r="L192" s="54"/>
      <c r="M192" s="14">
        <f>+M191</f>
        <v>100</v>
      </c>
    </row>
    <row r="193" spans="1:13" x14ac:dyDescent="0.25">
      <c r="A193" s="42">
        <f>+A192+1</f>
        <v>1058</v>
      </c>
      <c r="B193" s="43" t="str">
        <f>+B192</f>
        <v>Zapata</v>
      </c>
      <c r="C193" s="42" t="str">
        <f>+C191</f>
        <v>Ponton</v>
      </c>
      <c r="D193" s="44">
        <f>+D191</f>
        <v>45266</v>
      </c>
      <c r="E193" s="44">
        <f>+E191</f>
        <v>45294</v>
      </c>
      <c r="F193" s="45" t="str">
        <f>+F192</f>
        <v>13+126</v>
      </c>
      <c r="G193" s="46">
        <v>221</v>
      </c>
      <c r="H193" s="47">
        <f>+H191</f>
        <v>4</v>
      </c>
      <c r="I193" s="42">
        <f>+I192</f>
        <v>210</v>
      </c>
      <c r="J193" s="46">
        <f t="shared" si="2"/>
        <v>105.23809523809524</v>
      </c>
      <c r="K193" s="46">
        <f>+AVERAGE(G191:G193)</f>
        <v>222.37367915465896</v>
      </c>
      <c r="L193" s="46">
        <f>+ROUND((MAX(G191:G193)-MIN(G191:G193)),0)</f>
        <v>6</v>
      </c>
      <c r="M193" s="21">
        <f>+M191</f>
        <v>100</v>
      </c>
    </row>
    <row r="194" spans="1:13" x14ac:dyDescent="0.25">
      <c r="A194" s="27">
        <v>1062</v>
      </c>
      <c r="B194" s="28" t="s">
        <v>17</v>
      </c>
      <c r="C194" s="27" t="s">
        <v>87</v>
      </c>
      <c r="D194" s="29">
        <v>45266</v>
      </c>
      <c r="E194" s="29">
        <f>+D194+28</f>
        <v>45294</v>
      </c>
      <c r="F194" s="55" t="s">
        <v>88</v>
      </c>
      <c r="G194" s="31">
        <v>219</v>
      </c>
      <c r="H194" s="32" t="s">
        <v>72</v>
      </c>
      <c r="I194" s="27">
        <v>210</v>
      </c>
      <c r="J194" s="31">
        <f t="shared" ref="J194:J257" si="3">+G194/I194*100</f>
        <v>104.28571428571429</v>
      </c>
      <c r="K194" s="33"/>
      <c r="L194" s="33"/>
      <c r="M194" s="6">
        <v>100</v>
      </c>
    </row>
    <row r="195" spans="1:13" x14ac:dyDescent="0.25">
      <c r="A195" s="49">
        <f>+A194+1</f>
        <v>1063</v>
      </c>
      <c r="B195" s="50" t="str">
        <f>+B194</f>
        <v>Cuerpo</v>
      </c>
      <c r="C195" s="49" t="str">
        <f>+C194</f>
        <v>Puente</v>
      </c>
      <c r="D195" s="51">
        <f>+D194</f>
        <v>45266</v>
      </c>
      <c r="E195" s="51">
        <f>+E194</f>
        <v>45294</v>
      </c>
      <c r="F195" s="48" t="str">
        <f>+F194</f>
        <v>2+634</v>
      </c>
      <c r="G195" s="52">
        <v>216</v>
      </c>
      <c r="H195" s="53" t="str">
        <f>+H194</f>
        <v>3.1/2</v>
      </c>
      <c r="I195" s="49">
        <f>+I194</f>
        <v>210</v>
      </c>
      <c r="J195" s="52">
        <f t="shared" si="3"/>
        <v>102.85714285714285</v>
      </c>
      <c r="K195" s="54"/>
      <c r="L195" s="54"/>
      <c r="M195" s="14">
        <f>+M194</f>
        <v>100</v>
      </c>
    </row>
    <row r="196" spans="1:13" x14ac:dyDescent="0.25">
      <c r="A196" s="42">
        <f>+A195+1</f>
        <v>1064</v>
      </c>
      <c r="B196" s="43" t="str">
        <f>+B195</f>
        <v>Cuerpo</v>
      </c>
      <c r="C196" s="42" t="str">
        <f>+C194</f>
        <v>Puente</v>
      </c>
      <c r="D196" s="44">
        <f>+D194</f>
        <v>45266</v>
      </c>
      <c r="E196" s="44">
        <f>+E194</f>
        <v>45294</v>
      </c>
      <c r="F196" s="45" t="str">
        <f>+F195</f>
        <v>2+634</v>
      </c>
      <c r="G196" s="46">
        <v>221</v>
      </c>
      <c r="H196" s="47" t="str">
        <f>+H194</f>
        <v>3.1/2</v>
      </c>
      <c r="I196" s="42">
        <f>+I195</f>
        <v>210</v>
      </c>
      <c r="J196" s="46">
        <f t="shared" si="3"/>
        <v>105.23809523809524</v>
      </c>
      <c r="K196" s="46">
        <f>+AVERAGE(G194:G196)</f>
        <v>218.66666666666666</v>
      </c>
      <c r="L196" s="46">
        <f>+ROUND((MAX(G194:G196)-MIN(G194:G196)),0)</f>
        <v>5</v>
      </c>
      <c r="M196" s="21">
        <f>+M194</f>
        <v>100</v>
      </c>
    </row>
    <row r="197" spans="1:13" x14ac:dyDescent="0.25">
      <c r="A197" s="27">
        <v>1068</v>
      </c>
      <c r="B197" s="28" t="s">
        <v>57</v>
      </c>
      <c r="C197" s="27" t="s">
        <v>70</v>
      </c>
      <c r="D197" s="29">
        <v>45266</v>
      </c>
      <c r="E197" s="29">
        <f>+D197+28</f>
        <v>45294</v>
      </c>
      <c r="F197" s="55" t="s">
        <v>116</v>
      </c>
      <c r="G197" s="31">
        <v>214</v>
      </c>
      <c r="H197" s="32">
        <v>4</v>
      </c>
      <c r="I197" s="27">
        <v>210</v>
      </c>
      <c r="J197" s="31">
        <f t="shared" si="3"/>
        <v>101.9047619047619</v>
      </c>
      <c r="K197" s="33"/>
      <c r="L197" s="33"/>
      <c r="M197" s="6">
        <v>100</v>
      </c>
    </row>
    <row r="198" spans="1:13" x14ac:dyDescent="0.25">
      <c r="A198" s="49">
        <f>+A197+1</f>
        <v>1069</v>
      </c>
      <c r="B198" s="50" t="str">
        <f>+B197</f>
        <v>Zapata; Cuerpo</v>
      </c>
      <c r="C198" s="49" t="str">
        <f>+C197</f>
        <v>Muro de Contencion</v>
      </c>
      <c r="D198" s="51">
        <f>+D197</f>
        <v>45266</v>
      </c>
      <c r="E198" s="51">
        <f>+E197</f>
        <v>45294</v>
      </c>
      <c r="F198" s="48" t="str">
        <f>+F197</f>
        <v>3+513-546,11+244-295</v>
      </c>
      <c r="G198" s="52">
        <v>215</v>
      </c>
      <c r="H198" s="53">
        <f>+H197</f>
        <v>4</v>
      </c>
      <c r="I198" s="49">
        <f>+I197</f>
        <v>210</v>
      </c>
      <c r="J198" s="52">
        <f t="shared" si="3"/>
        <v>102.38095238095238</v>
      </c>
      <c r="K198" s="54"/>
      <c r="L198" s="54"/>
      <c r="M198" s="14">
        <f>+M197</f>
        <v>100</v>
      </c>
    </row>
    <row r="199" spans="1:13" x14ac:dyDescent="0.25">
      <c r="A199" s="56">
        <f>+A198+1</f>
        <v>1070</v>
      </c>
      <c r="B199" s="57" t="str">
        <f>+B198</f>
        <v>Zapata; Cuerpo</v>
      </c>
      <c r="C199" s="56" t="str">
        <f>+C197</f>
        <v>Muro de Contencion</v>
      </c>
      <c r="D199" s="58">
        <f>+D197</f>
        <v>45266</v>
      </c>
      <c r="E199" s="58">
        <f>+E197</f>
        <v>45294</v>
      </c>
      <c r="F199" s="59" t="str">
        <f>+F198</f>
        <v>3+513-546,11+244-295</v>
      </c>
      <c r="G199" s="60">
        <v>220.1210374639769</v>
      </c>
      <c r="H199" s="61">
        <f>+H197</f>
        <v>4</v>
      </c>
      <c r="I199" s="56">
        <f>+I198</f>
        <v>210</v>
      </c>
      <c r="J199" s="60">
        <f t="shared" si="3"/>
        <v>104.81954164951281</v>
      </c>
      <c r="K199" s="60">
        <f>+AVERAGE(G197:G199)</f>
        <v>216.37367915465896</v>
      </c>
      <c r="L199" s="60">
        <f>+ROUND((MAX(G197:G199)-MIN(G197:G199)),0)</f>
        <v>6</v>
      </c>
      <c r="M199" s="56">
        <f>+M197</f>
        <v>100</v>
      </c>
    </row>
    <row r="200" spans="1:13" x14ac:dyDescent="0.25">
      <c r="A200" s="27">
        <v>1086</v>
      </c>
      <c r="B200" s="28" t="s">
        <v>117</v>
      </c>
      <c r="C200" s="27" t="s">
        <v>55</v>
      </c>
      <c r="D200" s="29">
        <v>45266</v>
      </c>
      <c r="E200" s="29">
        <f>+D200+28</f>
        <v>45294</v>
      </c>
      <c r="F200" s="55" t="s">
        <v>118</v>
      </c>
      <c r="G200" s="31">
        <v>218</v>
      </c>
      <c r="H200" s="32">
        <v>3.75</v>
      </c>
      <c r="I200" s="27">
        <v>210</v>
      </c>
      <c r="J200" s="31">
        <f t="shared" si="3"/>
        <v>103.80952380952382</v>
      </c>
      <c r="K200" s="33"/>
      <c r="L200" s="33"/>
      <c r="M200" s="6">
        <v>100</v>
      </c>
    </row>
    <row r="201" spans="1:13" x14ac:dyDescent="0.25">
      <c r="A201" s="49">
        <f>+A200+1</f>
        <v>1087</v>
      </c>
      <c r="B201" s="50" t="str">
        <f>+B200</f>
        <v>Zapata; Cuerpo; Losa Inferior</v>
      </c>
      <c r="C201" s="49" t="str">
        <f>+C200</f>
        <v>Muro de Contencion; AlcantariIlla MCA</v>
      </c>
      <c r="D201" s="51">
        <f>+D200</f>
        <v>45266</v>
      </c>
      <c r="E201" s="51">
        <f>+E200</f>
        <v>45294</v>
      </c>
      <c r="F201" s="48" t="str">
        <f>+F200</f>
        <v>3+513-546,8+169,10+667,10+968,11+244-295</v>
      </c>
      <c r="G201" s="52">
        <v>215</v>
      </c>
      <c r="H201" s="53">
        <f>+H200</f>
        <v>3.75</v>
      </c>
      <c r="I201" s="49">
        <f>+I200</f>
        <v>210</v>
      </c>
      <c r="J201" s="52">
        <f t="shared" si="3"/>
        <v>102.38095238095238</v>
      </c>
      <c r="K201" s="54"/>
      <c r="L201" s="54"/>
      <c r="M201" s="14">
        <f>+M200</f>
        <v>100</v>
      </c>
    </row>
    <row r="202" spans="1:13" x14ac:dyDescent="0.25">
      <c r="A202" s="42">
        <f>+A201+1</f>
        <v>1088</v>
      </c>
      <c r="B202" s="43" t="str">
        <f>+B201</f>
        <v>Zapata; Cuerpo; Losa Inferior</v>
      </c>
      <c r="C202" s="42" t="str">
        <f>+C200</f>
        <v>Muro de Contencion; AlcantariIlla MCA</v>
      </c>
      <c r="D202" s="44">
        <f>+D200</f>
        <v>45266</v>
      </c>
      <c r="E202" s="44">
        <f>+E200</f>
        <v>45294</v>
      </c>
      <c r="F202" s="45" t="str">
        <f>+F201</f>
        <v>3+513-546,8+169,10+667,10+968,11+244-295</v>
      </c>
      <c r="G202" s="46">
        <v>221</v>
      </c>
      <c r="H202" s="47">
        <f>+H200</f>
        <v>3.75</v>
      </c>
      <c r="I202" s="42">
        <f>+I201</f>
        <v>210</v>
      </c>
      <c r="J202" s="46">
        <f t="shared" si="3"/>
        <v>105.23809523809524</v>
      </c>
      <c r="K202" s="46">
        <f>+AVERAGE(G200:G202)</f>
        <v>218</v>
      </c>
      <c r="L202" s="46">
        <f>+ROUND((MAX(G200:G202)-MIN(G200:G202)),0)</f>
        <v>6</v>
      </c>
      <c r="M202" s="21">
        <f>+M200</f>
        <v>100</v>
      </c>
    </row>
    <row r="203" spans="1:13" x14ac:dyDescent="0.25">
      <c r="A203" s="27">
        <v>1098</v>
      </c>
      <c r="B203" s="28" t="s">
        <v>17</v>
      </c>
      <c r="C203" s="27" t="s">
        <v>87</v>
      </c>
      <c r="D203" s="29">
        <v>45266</v>
      </c>
      <c r="E203" s="29">
        <f>+D203+28</f>
        <v>45294</v>
      </c>
      <c r="F203" s="55" t="s">
        <v>56</v>
      </c>
      <c r="G203" s="31">
        <v>220</v>
      </c>
      <c r="H203" s="32">
        <v>4</v>
      </c>
      <c r="I203" s="27">
        <v>210</v>
      </c>
      <c r="J203" s="31">
        <f t="shared" si="3"/>
        <v>104.76190476190477</v>
      </c>
      <c r="K203" s="33"/>
      <c r="L203" s="33"/>
      <c r="M203" s="6">
        <v>100</v>
      </c>
    </row>
    <row r="204" spans="1:13" x14ac:dyDescent="0.25">
      <c r="A204" s="49">
        <f>+A203+1</f>
        <v>1099</v>
      </c>
      <c r="B204" s="50" t="str">
        <f>+B203</f>
        <v>Cuerpo</v>
      </c>
      <c r="C204" s="49" t="str">
        <f>+C203</f>
        <v>Puente</v>
      </c>
      <c r="D204" s="51">
        <f>+D203</f>
        <v>45266</v>
      </c>
      <c r="E204" s="51">
        <f>+E203</f>
        <v>45294</v>
      </c>
      <c r="F204" s="48" t="str">
        <f>+F203</f>
        <v>14+613-14+636; 14+608-14+623; 12+978; 13+402</v>
      </c>
      <c r="G204" s="52">
        <v>216</v>
      </c>
      <c r="H204" s="53">
        <f>+H203</f>
        <v>4</v>
      </c>
      <c r="I204" s="49">
        <f>+I203</f>
        <v>210</v>
      </c>
      <c r="J204" s="52">
        <f t="shared" si="3"/>
        <v>102.85714285714285</v>
      </c>
      <c r="K204" s="54"/>
      <c r="L204" s="54"/>
      <c r="M204" s="14">
        <f>+M203</f>
        <v>100</v>
      </c>
    </row>
    <row r="205" spans="1:13" x14ac:dyDescent="0.25">
      <c r="A205" s="42">
        <f>+A204+1</f>
        <v>1100</v>
      </c>
      <c r="B205" s="43" t="str">
        <f>+B204</f>
        <v>Cuerpo</v>
      </c>
      <c r="C205" s="42" t="str">
        <f>+C203</f>
        <v>Puente</v>
      </c>
      <c r="D205" s="44">
        <f>+D203</f>
        <v>45266</v>
      </c>
      <c r="E205" s="44">
        <f>+E203</f>
        <v>45294</v>
      </c>
      <c r="F205" s="45" t="str">
        <f>+F204</f>
        <v>14+613-14+636; 14+608-14+623; 12+978; 13+402</v>
      </c>
      <c r="G205" s="46">
        <v>219</v>
      </c>
      <c r="H205" s="47">
        <f>+H203</f>
        <v>4</v>
      </c>
      <c r="I205" s="42">
        <f>+I204</f>
        <v>210</v>
      </c>
      <c r="J205" s="46">
        <f t="shared" si="3"/>
        <v>104.28571428571429</v>
      </c>
      <c r="K205" s="46">
        <f>+AVERAGE(G203:G205)</f>
        <v>218.33333333333334</v>
      </c>
      <c r="L205" s="46">
        <f>+ROUND((MAX(G203:G205)-MIN(G203:G205)),0)</f>
        <v>4</v>
      </c>
      <c r="M205" s="21">
        <f>+M203</f>
        <v>100</v>
      </c>
    </row>
    <row r="206" spans="1:13" x14ac:dyDescent="0.25">
      <c r="A206" s="27">
        <v>1104</v>
      </c>
      <c r="B206" s="28" t="s">
        <v>57</v>
      </c>
      <c r="C206" s="27" t="s">
        <v>70</v>
      </c>
      <c r="D206" s="29">
        <v>45266</v>
      </c>
      <c r="E206" s="29">
        <f>+D206+28</f>
        <v>45294</v>
      </c>
      <c r="F206" s="55" t="s">
        <v>119</v>
      </c>
      <c r="G206" s="31">
        <v>218</v>
      </c>
      <c r="H206" s="32" t="s">
        <v>26</v>
      </c>
      <c r="I206" s="27">
        <v>210</v>
      </c>
      <c r="J206" s="31">
        <f t="shared" si="3"/>
        <v>103.80952380952382</v>
      </c>
      <c r="K206" s="33"/>
      <c r="L206" s="33"/>
      <c r="M206" s="6">
        <v>100</v>
      </c>
    </row>
    <row r="207" spans="1:13" x14ac:dyDescent="0.25">
      <c r="A207" s="49">
        <f>+A206+1</f>
        <v>1105</v>
      </c>
      <c r="B207" s="50" t="str">
        <f>+B206</f>
        <v>Zapata; Cuerpo</v>
      </c>
      <c r="C207" s="49" t="str">
        <f>+C206</f>
        <v>Muro de Contencion</v>
      </c>
      <c r="D207" s="51">
        <f>+D206</f>
        <v>45266</v>
      </c>
      <c r="E207" s="51">
        <f>+E206</f>
        <v>45294</v>
      </c>
      <c r="F207" s="48" t="str">
        <f>+F206</f>
        <v>3+438-457,12+655-675</v>
      </c>
      <c r="G207" s="52">
        <v>215</v>
      </c>
      <c r="H207" s="53" t="str">
        <f>+H206</f>
        <v>3.1/4</v>
      </c>
      <c r="I207" s="49">
        <f>+I206</f>
        <v>210</v>
      </c>
      <c r="J207" s="52">
        <f t="shared" si="3"/>
        <v>102.38095238095238</v>
      </c>
      <c r="K207" s="54"/>
      <c r="L207" s="54"/>
      <c r="M207" s="14">
        <f>+M206</f>
        <v>100</v>
      </c>
    </row>
    <row r="208" spans="1:13" x14ac:dyDescent="0.25">
      <c r="A208" s="42">
        <f>+A207+1</f>
        <v>1106</v>
      </c>
      <c r="B208" s="43" t="str">
        <f>+B207</f>
        <v>Zapata; Cuerpo</v>
      </c>
      <c r="C208" s="42" t="str">
        <f>+C206</f>
        <v>Muro de Contencion</v>
      </c>
      <c r="D208" s="44">
        <f>+D206</f>
        <v>45266</v>
      </c>
      <c r="E208" s="44">
        <f>+E206</f>
        <v>45294</v>
      </c>
      <c r="F208" s="45" t="str">
        <f>+F207</f>
        <v>3+438-457,12+655-675</v>
      </c>
      <c r="G208" s="46">
        <v>221</v>
      </c>
      <c r="H208" s="47" t="str">
        <f>+H206</f>
        <v>3.1/4</v>
      </c>
      <c r="I208" s="42">
        <f>+I207</f>
        <v>210</v>
      </c>
      <c r="J208" s="46">
        <f t="shared" si="3"/>
        <v>105.23809523809524</v>
      </c>
      <c r="K208" s="46">
        <f>+AVERAGE(G206:G208)</f>
        <v>218</v>
      </c>
      <c r="L208" s="46">
        <f>+ROUND((MAX(G206:G208)-MIN(G206:G208)),0)</f>
        <v>6</v>
      </c>
      <c r="M208" s="21">
        <f>+M206</f>
        <v>100</v>
      </c>
    </row>
    <row r="209" spans="1:13" x14ac:dyDescent="0.25">
      <c r="A209" s="27">
        <v>1128</v>
      </c>
      <c r="B209" s="28" t="s">
        <v>54</v>
      </c>
      <c r="C209" s="27" t="s">
        <v>107</v>
      </c>
      <c r="D209" s="29">
        <v>45266</v>
      </c>
      <c r="E209" s="29">
        <f>+D209+28</f>
        <v>45294</v>
      </c>
      <c r="F209" s="55" t="s">
        <v>120</v>
      </c>
      <c r="G209" s="31">
        <v>216</v>
      </c>
      <c r="H209" s="32">
        <v>4</v>
      </c>
      <c r="I209" s="27">
        <v>210</v>
      </c>
      <c r="J209" s="31">
        <f t="shared" si="3"/>
        <v>102.85714285714285</v>
      </c>
      <c r="K209" s="33"/>
      <c r="L209" s="33"/>
      <c r="M209" s="6">
        <v>100</v>
      </c>
    </row>
    <row r="210" spans="1:13" x14ac:dyDescent="0.25">
      <c r="A210" s="49">
        <f>+A209+1</f>
        <v>1129</v>
      </c>
      <c r="B210" s="50" t="str">
        <f>+B209</f>
        <v>Zapata; Cuerpo; Losa Inferior y Superior</v>
      </c>
      <c r="C210" s="49" t="str">
        <f>+C209</f>
        <v xml:space="preserve"> AlcantariIlla MCA; Muro Contencion</v>
      </c>
      <c r="D210" s="51">
        <f>+D209</f>
        <v>45266</v>
      </c>
      <c r="E210" s="51">
        <f>+E209</f>
        <v>45294</v>
      </c>
      <c r="F210" s="48" t="str">
        <f>+F209</f>
        <v>10+968,10+667,8+163,7+245,12+655675,3+438-457,,3+513-546</v>
      </c>
      <c r="G210" s="52">
        <v>222</v>
      </c>
      <c r="H210" s="53">
        <f>+H209</f>
        <v>4</v>
      </c>
      <c r="I210" s="49">
        <f>+I209</f>
        <v>210</v>
      </c>
      <c r="J210" s="52">
        <f t="shared" si="3"/>
        <v>105.71428571428572</v>
      </c>
      <c r="K210" s="54"/>
      <c r="L210" s="54"/>
      <c r="M210" s="14">
        <f>+M209</f>
        <v>100</v>
      </c>
    </row>
    <row r="211" spans="1:13" x14ac:dyDescent="0.25">
      <c r="A211" s="56">
        <f>+A210+1</f>
        <v>1130</v>
      </c>
      <c r="B211" s="57" t="str">
        <f>+B210</f>
        <v>Zapata; Cuerpo; Losa Inferior y Superior</v>
      </c>
      <c r="C211" s="56" t="str">
        <f>+C209</f>
        <v xml:space="preserve"> AlcantariIlla MCA; Muro Contencion</v>
      </c>
      <c r="D211" s="58">
        <f>+D209</f>
        <v>45266</v>
      </c>
      <c r="E211" s="58">
        <f>+E209</f>
        <v>45294</v>
      </c>
      <c r="F211" s="59" t="str">
        <f>+F210</f>
        <v>10+968,10+667,8+163,7+245,12+655675,3+438-457,,3+513-546</v>
      </c>
      <c r="G211" s="60">
        <v>220.1210374639769</v>
      </c>
      <c r="H211" s="61">
        <f>+H209</f>
        <v>4</v>
      </c>
      <c r="I211" s="56">
        <f>+I210</f>
        <v>210</v>
      </c>
      <c r="J211" s="60">
        <f t="shared" si="3"/>
        <v>104.81954164951281</v>
      </c>
      <c r="K211" s="60">
        <f>+AVERAGE(G209:G211)</f>
        <v>219.37367915465896</v>
      </c>
      <c r="L211" s="60">
        <f>+ROUND((MAX(G209:G211)-MIN(G209:G211)),0)</f>
        <v>6</v>
      </c>
      <c r="M211" s="56">
        <f>+M209</f>
        <v>100</v>
      </c>
    </row>
    <row r="212" spans="1:13" x14ac:dyDescent="0.25">
      <c r="A212" s="27">
        <v>1140</v>
      </c>
      <c r="B212" s="28" t="s">
        <v>121</v>
      </c>
      <c r="C212" s="27" t="s">
        <v>107</v>
      </c>
      <c r="D212" s="29">
        <v>45266</v>
      </c>
      <c r="E212" s="29">
        <f>+D212+28</f>
        <v>45294</v>
      </c>
      <c r="F212" s="55" t="s">
        <v>122</v>
      </c>
      <c r="G212" s="31">
        <v>218</v>
      </c>
      <c r="H212" s="32">
        <v>3.75</v>
      </c>
      <c r="I212" s="27">
        <v>210</v>
      </c>
      <c r="J212" s="31">
        <f t="shared" si="3"/>
        <v>103.80952380952382</v>
      </c>
      <c r="K212" s="33"/>
      <c r="L212" s="33"/>
      <c r="M212" s="6">
        <v>100</v>
      </c>
    </row>
    <row r="213" spans="1:13" x14ac:dyDescent="0.25">
      <c r="A213" s="49">
        <f>+A212+1</f>
        <v>1141</v>
      </c>
      <c r="B213" s="50" t="str">
        <f>+B212</f>
        <v xml:space="preserve"> Cuerpo; Losa Inferior</v>
      </c>
      <c r="C213" s="49" t="str">
        <f>+C212</f>
        <v xml:space="preserve"> AlcantariIlla MCA; Muro Contencion</v>
      </c>
      <c r="D213" s="51">
        <f>+D212</f>
        <v>45266</v>
      </c>
      <c r="E213" s="51">
        <f>+E212</f>
        <v>45294</v>
      </c>
      <c r="F213" s="48" t="str">
        <f>+F212</f>
        <v>11+320,3+438-457,12+655-675</v>
      </c>
      <c r="G213" s="52">
        <v>215</v>
      </c>
      <c r="H213" s="53">
        <f>+H212</f>
        <v>3.75</v>
      </c>
      <c r="I213" s="49">
        <f>+I212</f>
        <v>210</v>
      </c>
      <c r="J213" s="52">
        <f t="shared" si="3"/>
        <v>102.38095238095238</v>
      </c>
      <c r="K213" s="54"/>
      <c r="L213" s="54"/>
      <c r="M213" s="14">
        <f>+M212</f>
        <v>100</v>
      </c>
    </row>
    <row r="214" spans="1:13" x14ac:dyDescent="0.25">
      <c r="A214" s="42">
        <f>+A213+1</f>
        <v>1142</v>
      </c>
      <c r="B214" s="43" t="str">
        <f>+B213</f>
        <v xml:space="preserve"> Cuerpo; Losa Inferior</v>
      </c>
      <c r="C214" s="42" t="str">
        <f>+C212</f>
        <v xml:space="preserve"> AlcantariIlla MCA; Muro Contencion</v>
      </c>
      <c r="D214" s="44">
        <f>+D212</f>
        <v>45266</v>
      </c>
      <c r="E214" s="44">
        <f>+E212</f>
        <v>45294</v>
      </c>
      <c r="F214" s="45" t="str">
        <f>+F213</f>
        <v>11+320,3+438-457,12+655-675</v>
      </c>
      <c r="G214" s="46">
        <v>221</v>
      </c>
      <c r="H214" s="47">
        <f>+H212</f>
        <v>3.75</v>
      </c>
      <c r="I214" s="42">
        <f>+I213</f>
        <v>210</v>
      </c>
      <c r="J214" s="46">
        <f t="shared" si="3"/>
        <v>105.23809523809524</v>
      </c>
      <c r="K214" s="46">
        <f>+AVERAGE(G212:G214)</f>
        <v>218</v>
      </c>
      <c r="L214" s="46">
        <f>+ROUND((MAX(G212:G214)-MIN(G212:G214)),0)</f>
        <v>6</v>
      </c>
      <c r="M214" s="21">
        <f>+M212</f>
        <v>100</v>
      </c>
    </row>
    <row r="215" spans="1:13" x14ac:dyDescent="0.25">
      <c r="A215" s="27">
        <v>1158</v>
      </c>
      <c r="B215" s="28" t="s">
        <v>54</v>
      </c>
      <c r="C215" s="27" t="s">
        <v>65</v>
      </c>
      <c r="D215" s="29">
        <v>45266</v>
      </c>
      <c r="E215" s="29">
        <f>+D215+28</f>
        <v>45294</v>
      </c>
      <c r="F215" s="55" t="s">
        <v>123</v>
      </c>
      <c r="G215" s="31">
        <v>224</v>
      </c>
      <c r="H215" s="32">
        <v>4</v>
      </c>
      <c r="I215" s="27">
        <v>210</v>
      </c>
      <c r="J215" s="31">
        <f t="shared" si="3"/>
        <v>106.66666666666667</v>
      </c>
      <c r="K215" s="33"/>
      <c r="L215" s="33"/>
      <c r="M215" s="6">
        <v>100</v>
      </c>
    </row>
    <row r="216" spans="1:13" x14ac:dyDescent="0.25">
      <c r="A216" s="49">
        <f>+A215+1</f>
        <v>1159</v>
      </c>
      <c r="B216" s="50" t="str">
        <f>+B215</f>
        <v>Zapata; Cuerpo; Losa Inferior y Superior</v>
      </c>
      <c r="C216" s="49" t="str">
        <f>+C215</f>
        <v>Muro de Contencion; Alcantarilla MCA</v>
      </c>
      <c r="D216" s="51">
        <f>+D215</f>
        <v>45266</v>
      </c>
      <c r="E216" s="51">
        <f>+E215</f>
        <v>45294</v>
      </c>
      <c r="F216" s="48" t="str">
        <f>+F215</f>
        <v>9+240,13+126,9+792,12+748-763,3+513-546,3+438-457</v>
      </c>
      <c r="G216" s="52">
        <v>219</v>
      </c>
      <c r="H216" s="53">
        <f>+H215</f>
        <v>4</v>
      </c>
      <c r="I216" s="49">
        <f>+I215</f>
        <v>210</v>
      </c>
      <c r="J216" s="52">
        <f t="shared" si="3"/>
        <v>104.28571428571429</v>
      </c>
      <c r="K216" s="54"/>
      <c r="L216" s="54"/>
      <c r="M216" s="14">
        <f>+M215</f>
        <v>100</v>
      </c>
    </row>
    <row r="217" spans="1:13" x14ac:dyDescent="0.25">
      <c r="A217" s="56">
        <f>+A216+1</f>
        <v>1160</v>
      </c>
      <c r="B217" s="57" t="str">
        <f>+B216</f>
        <v>Zapata; Cuerpo; Losa Inferior y Superior</v>
      </c>
      <c r="C217" s="56" t="str">
        <f>+C215</f>
        <v>Muro de Contencion; Alcantarilla MCA</v>
      </c>
      <c r="D217" s="58">
        <f>+D215</f>
        <v>45266</v>
      </c>
      <c r="E217" s="58">
        <f>+E215</f>
        <v>45294</v>
      </c>
      <c r="F217" s="59" t="str">
        <f>+F216</f>
        <v>9+240,13+126,9+792,12+748-763,3+513-546,3+438-457</v>
      </c>
      <c r="G217" s="60">
        <v>220.1210374639769</v>
      </c>
      <c r="H217" s="61">
        <f>+H215</f>
        <v>4</v>
      </c>
      <c r="I217" s="56">
        <f>+I216</f>
        <v>210</v>
      </c>
      <c r="J217" s="60">
        <f t="shared" si="3"/>
        <v>104.81954164951281</v>
      </c>
      <c r="K217" s="60">
        <f>+AVERAGE(G215:G217)</f>
        <v>221.04034582132564</v>
      </c>
      <c r="L217" s="60">
        <f>+ROUND((MAX(G215:G217)-MIN(G215:G217)),0)</f>
        <v>5</v>
      </c>
      <c r="M217" s="56">
        <f>+M215</f>
        <v>100</v>
      </c>
    </row>
    <row r="218" spans="1:13" x14ac:dyDescent="0.25">
      <c r="A218" s="27">
        <v>1170</v>
      </c>
      <c r="B218" s="28" t="s">
        <v>124</v>
      </c>
      <c r="C218" s="27" t="s">
        <v>65</v>
      </c>
      <c r="D218" s="29">
        <v>45266</v>
      </c>
      <c r="E218" s="29">
        <f>+D218+28</f>
        <v>45294</v>
      </c>
      <c r="F218" s="55" t="s">
        <v>125</v>
      </c>
      <c r="G218" s="31">
        <v>218</v>
      </c>
      <c r="H218" s="32" t="s">
        <v>72</v>
      </c>
      <c r="I218" s="27">
        <v>210</v>
      </c>
      <c r="J218" s="31">
        <f t="shared" si="3"/>
        <v>103.80952380952382</v>
      </c>
      <c r="K218" s="33"/>
      <c r="L218" s="33"/>
      <c r="M218" s="6">
        <v>100</v>
      </c>
    </row>
    <row r="219" spans="1:13" x14ac:dyDescent="0.25">
      <c r="A219" s="49">
        <f>+A218+1</f>
        <v>1171</v>
      </c>
      <c r="B219" s="50" t="str">
        <f>+B218</f>
        <v>Zapata, Cuerpo y Losa,Superior</v>
      </c>
      <c r="C219" s="49" t="str">
        <f>+C218</f>
        <v>Muro de Contencion; Alcantarilla MCA</v>
      </c>
      <c r="D219" s="51">
        <f>+D218</f>
        <v>45266</v>
      </c>
      <c r="E219" s="51">
        <f>+E218</f>
        <v>45294</v>
      </c>
      <c r="F219" s="48" t="str">
        <f>+F218</f>
        <v>11+320,7+245,12+748-763,12+921-945,3+354-382,2+634</v>
      </c>
      <c r="G219" s="52">
        <v>215</v>
      </c>
      <c r="H219" s="53" t="str">
        <f>+H218</f>
        <v>3.1/2</v>
      </c>
      <c r="I219" s="49">
        <f>+I218</f>
        <v>210</v>
      </c>
      <c r="J219" s="52">
        <f t="shared" si="3"/>
        <v>102.38095238095238</v>
      </c>
      <c r="K219" s="54"/>
      <c r="L219" s="54"/>
      <c r="M219" s="14">
        <f>+M218</f>
        <v>100</v>
      </c>
    </row>
    <row r="220" spans="1:13" x14ac:dyDescent="0.25">
      <c r="A220" s="42">
        <f>+A219+1</f>
        <v>1172</v>
      </c>
      <c r="B220" s="43" t="str">
        <f>+B219</f>
        <v>Zapata, Cuerpo y Losa,Superior</v>
      </c>
      <c r="C220" s="42" t="str">
        <f>+C218</f>
        <v>Muro de Contencion; Alcantarilla MCA</v>
      </c>
      <c r="D220" s="44">
        <f>+D218</f>
        <v>45266</v>
      </c>
      <c r="E220" s="44">
        <f>+E218</f>
        <v>45294</v>
      </c>
      <c r="F220" s="45" t="str">
        <f>+F219</f>
        <v>11+320,7+245,12+748-763,12+921-945,3+354-382,2+634</v>
      </c>
      <c r="G220" s="46">
        <v>221</v>
      </c>
      <c r="H220" s="47" t="str">
        <f>+H218</f>
        <v>3.1/2</v>
      </c>
      <c r="I220" s="42">
        <f>+I219</f>
        <v>210</v>
      </c>
      <c r="J220" s="46">
        <f t="shared" si="3"/>
        <v>105.23809523809524</v>
      </c>
      <c r="K220" s="46">
        <f>+AVERAGE(G218:G220)</f>
        <v>218</v>
      </c>
      <c r="L220" s="46">
        <f>+ROUND((MAX(G218:G220)-MIN(G218:G220)),0)</f>
        <v>6</v>
      </c>
      <c r="M220" s="21">
        <f>+M218</f>
        <v>100</v>
      </c>
    </row>
    <row r="221" spans="1:13" x14ac:dyDescent="0.25">
      <c r="A221" s="27">
        <v>1188</v>
      </c>
      <c r="B221" s="28" t="s">
        <v>57</v>
      </c>
      <c r="C221" s="27" t="s">
        <v>70</v>
      </c>
      <c r="D221" s="29">
        <v>45266</v>
      </c>
      <c r="E221" s="29">
        <f>+D221+28</f>
        <v>45294</v>
      </c>
      <c r="F221" s="55" t="s">
        <v>126</v>
      </c>
      <c r="G221" s="31">
        <v>224</v>
      </c>
      <c r="H221" s="32">
        <v>4</v>
      </c>
      <c r="I221" s="27">
        <v>210</v>
      </c>
      <c r="J221" s="31">
        <f t="shared" si="3"/>
        <v>106.66666666666667</v>
      </c>
      <c r="K221" s="33"/>
      <c r="L221" s="33"/>
      <c r="M221" s="6">
        <v>100</v>
      </c>
    </row>
    <row r="222" spans="1:13" x14ac:dyDescent="0.25">
      <c r="A222" s="49">
        <f>+A221+1</f>
        <v>1189</v>
      </c>
      <c r="B222" s="50" t="str">
        <f>+B221</f>
        <v>Zapata; Cuerpo</v>
      </c>
      <c r="C222" s="49" t="str">
        <f>+C221</f>
        <v>Muro de Contencion</v>
      </c>
      <c r="D222" s="51">
        <f>+D221</f>
        <v>45266</v>
      </c>
      <c r="E222" s="51">
        <f>+E221</f>
        <v>45294</v>
      </c>
      <c r="F222" s="48" t="str">
        <f>+F221</f>
        <v>3+438-487,12+921-945,12+748-763,3+354-382,</v>
      </c>
      <c r="G222" s="52">
        <v>219</v>
      </c>
      <c r="H222" s="53">
        <f>+H221</f>
        <v>4</v>
      </c>
      <c r="I222" s="49">
        <f>+I221</f>
        <v>210</v>
      </c>
      <c r="J222" s="52">
        <f t="shared" si="3"/>
        <v>104.28571428571429</v>
      </c>
      <c r="K222" s="54"/>
      <c r="L222" s="54"/>
      <c r="M222" s="14">
        <f>+M221</f>
        <v>100</v>
      </c>
    </row>
    <row r="223" spans="1:13" x14ac:dyDescent="0.25">
      <c r="A223" s="42">
        <f>+A222+1</f>
        <v>1190</v>
      </c>
      <c r="B223" s="43" t="str">
        <f>+B222</f>
        <v>Zapata; Cuerpo</v>
      </c>
      <c r="C223" s="42" t="str">
        <f>+C221</f>
        <v>Muro de Contencion</v>
      </c>
      <c r="D223" s="44">
        <f>+D221</f>
        <v>45266</v>
      </c>
      <c r="E223" s="44">
        <f>+E221</f>
        <v>45294</v>
      </c>
      <c r="F223" s="45" t="str">
        <f>+F222</f>
        <v>3+438-487,12+921-945,12+748-763,3+354-382,</v>
      </c>
      <c r="G223" s="46">
        <v>220</v>
      </c>
      <c r="H223" s="47">
        <f>+H221</f>
        <v>4</v>
      </c>
      <c r="I223" s="42">
        <f>+I222</f>
        <v>210</v>
      </c>
      <c r="J223" s="46">
        <f t="shared" si="3"/>
        <v>104.76190476190477</v>
      </c>
      <c r="K223" s="46">
        <f>+AVERAGE(G221:G223)</f>
        <v>221</v>
      </c>
      <c r="L223" s="46">
        <f>+ROUND((MAX(G221:G223)-MIN(G221:G223)),0)</f>
        <v>5</v>
      </c>
      <c r="M223" s="21">
        <f>+M221</f>
        <v>100</v>
      </c>
    </row>
    <row r="224" spans="1:13" x14ac:dyDescent="0.25">
      <c r="A224" s="27">
        <v>1194</v>
      </c>
      <c r="B224" s="28" t="s">
        <v>117</v>
      </c>
      <c r="C224" s="27" t="s">
        <v>65</v>
      </c>
      <c r="D224" s="29">
        <v>45266</v>
      </c>
      <c r="E224" s="29">
        <f>+D224+28</f>
        <v>45294</v>
      </c>
      <c r="F224" s="55" t="s">
        <v>127</v>
      </c>
      <c r="G224" s="31">
        <v>218</v>
      </c>
      <c r="H224" s="32">
        <v>3.75</v>
      </c>
      <c r="I224" s="27">
        <v>210</v>
      </c>
      <c r="J224" s="31">
        <f t="shared" si="3"/>
        <v>103.80952380952382</v>
      </c>
      <c r="K224" s="33"/>
      <c r="L224" s="33"/>
      <c r="M224" s="6">
        <v>100</v>
      </c>
    </row>
    <row r="225" spans="1:13" x14ac:dyDescent="0.25">
      <c r="A225" s="49">
        <f>+A224+1</f>
        <v>1195</v>
      </c>
      <c r="B225" s="50" t="str">
        <f>+B224</f>
        <v>Zapata; Cuerpo; Losa Inferior</v>
      </c>
      <c r="C225" s="49" t="str">
        <f>+C224</f>
        <v>Muro de Contencion; Alcantarilla MCA</v>
      </c>
      <c r="D225" s="51">
        <f>+D224</f>
        <v>45266</v>
      </c>
      <c r="E225" s="51">
        <f>+E224</f>
        <v>45294</v>
      </c>
      <c r="F225" s="48" t="str">
        <f>+F224</f>
        <v>3+807-830,9+240,12+921-945,3+807-830,3+354-382</v>
      </c>
      <c r="G225" s="52">
        <v>215</v>
      </c>
      <c r="H225" s="53">
        <f>+H224</f>
        <v>3.75</v>
      </c>
      <c r="I225" s="49">
        <f>+I224</f>
        <v>210</v>
      </c>
      <c r="J225" s="52">
        <f t="shared" si="3"/>
        <v>102.38095238095238</v>
      </c>
      <c r="K225" s="54"/>
      <c r="L225" s="54"/>
      <c r="M225" s="14">
        <f>+M224</f>
        <v>100</v>
      </c>
    </row>
    <row r="226" spans="1:13" x14ac:dyDescent="0.25">
      <c r="A226" s="42">
        <f>+A225+1</f>
        <v>1196</v>
      </c>
      <c r="B226" s="43" t="str">
        <f>+B225</f>
        <v>Zapata; Cuerpo; Losa Inferior</v>
      </c>
      <c r="C226" s="42" t="str">
        <f>+C224</f>
        <v>Muro de Contencion; Alcantarilla MCA</v>
      </c>
      <c r="D226" s="44">
        <f>+D224</f>
        <v>45266</v>
      </c>
      <c r="E226" s="44">
        <f>+E224</f>
        <v>45294</v>
      </c>
      <c r="F226" s="45" t="str">
        <f>+F225</f>
        <v>3+807-830,9+240,12+921-945,3+807-830,3+354-382</v>
      </c>
      <c r="G226" s="46">
        <v>221</v>
      </c>
      <c r="H226" s="47">
        <f>+H224</f>
        <v>3.75</v>
      </c>
      <c r="I226" s="42">
        <f>+I225</f>
        <v>210</v>
      </c>
      <c r="J226" s="46">
        <f t="shared" si="3"/>
        <v>105.23809523809524</v>
      </c>
      <c r="K226" s="46">
        <f>+AVERAGE(G224:G226)</f>
        <v>218</v>
      </c>
      <c r="L226" s="46">
        <f>+ROUND((MAX(G224:G226)-MIN(G224:G226)),0)</f>
        <v>6</v>
      </c>
      <c r="M226" s="21">
        <f>+M224</f>
        <v>100</v>
      </c>
    </row>
    <row r="227" spans="1:13" x14ac:dyDescent="0.25">
      <c r="A227" s="27">
        <v>1218</v>
      </c>
      <c r="B227" s="28" t="s">
        <v>117</v>
      </c>
      <c r="C227" s="27" t="s">
        <v>128</v>
      </c>
      <c r="D227" s="29">
        <v>45266</v>
      </c>
      <c r="E227" s="29">
        <f>+D227+28</f>
        <v>45294</v>
      </c>
      <c r="F227" s="55" t="s">
        <v>129</v>
      </c>
      <c r="G227" s="31">
        <v>218</v>
      </c>
      <c r="H227" s="32">
        <v>4</v>
      </c>
      <c r="I227" s="27">
        <v>210</v>
      </c>
      <c r="J227" s="31">
        <f t="shared" si="3"/>
        <v>103.80952380952382</v>
      </c>
      <c r="K227" s="33"/>
      <c r="L227" s="33"/>
      <c r="M227" s="6">
        <v>100</v>
      </c>
    </row>
    <row r="228" spans="1:13" x14ac:dyDescent="0.25">
      <c r="A228" s="49">
        <f>+A227+1</f>
        <v>1219</v>
      </c>
      <c r="B228" s="50" t="str">
        <f>+B227</f>
        <v>Zapata; Cuerpo; Losa Inferior</v>
      </c>
      <c r="C228" s="49" t="str">
        <f>+C227</f>
        <v xml:space="preserve"> AlcantariIlla MCA; Muro Contencion,Puente</v>
      </c>
      <c r="D228" s="51">
        <f>+D227</f>
        <v>45266</v>
      </c>
      <c r="E228" s="51">
        <f>+E227</f>
        <v>45294</v>
      </c>
      <c r="F228" s="48" t="str">
        <f>+F227</f>
        <v>6+763,3+807-830,3+354-382,2+634</v>
      </c>
      <c r="G228" s="52">
        <v>219</v>
      </c>
      <c r="H228" s="53">
        <f>+H227</f>
        <v>4</v>
      </c>
      <c r="I228" s="49">
        <f>+I227</f>
        <v>210</v>
      </c>
      <c r="J228" s="52">
        <f t="shared" si="3"/>
        <v>104.28571428571429</v>
      </c>
      <c r="K228" s="54"/>
      <c r="L228" s="54"/>
      <c r="M228" s="14">
        <f>+M227</f>
        <v>100</v>
      </c>
    </row>
    <row r="229" spans="1:13" x14ac:dyDescent="0.25">
      <c r="A229" s="42">
        <f>+A228+1</f>
        <v>1220</v>
      </c>
      <c r="B229" s="43" t="str">
        <f>+B228</f>
        <v>Zapata; Cuerpo; Losa Inferior</v>
      </c>
      <c r="C229" s="42" t="str">
        <f>+C227</f>
        <v xml:space="preserve"> AlcantariIlla MCA; Muro Contencion,Puente</v>
      </c>
      <c r="D229" s="44">
        <f>+D227</f>
        <v>45266</v>
      </c>
      <c r="E229" s="44">
        <f>+E227</f>
        <v>45294</v>
      </c>
      <c r="F229" s="45" t="str">
        <f>+F228</f>
        <v>6+763,3+807-830,3+354-382,2+634</v>
      </c>
      <c r="G229" s="46">
        <v>217</v>
      </c>
      <c r="H229" s="47">
        <f>+H227</f>
        <v>4</v>
      </c>
      <c r="I229" s="42">
        <f>+I228</f>
        <v>210</v>
      </c>
      <c r="J229" s="46">
        <f t="shared" si="3"/>
        <v>103.33333333333334</v>
      </c>
      <c r="K229" s="46">
        <f>+AVERAGE(G227:G229)</f>
        <v>218</v>
      </c>
      <c r="L229" s="46">
        <f>+ROUND((MAX(G227:G229)-MIN(G227:G229)),0)</f>
        <v>2</v>
      </c>
      <c r="M229" s="21">
        <f>+M227</f>
        <v>100</v>
      </c>
    </row>
    <row r="230" spans="1:13" x14ac:dyDescent="0.25">
      <c r="A230" s="62">
        <v>1224</v>
      </c>
      <c r="B230" s="63" t="s">
        <v>121</v>
      </c>
      <c r="C230" s="62" t="s">
        <v>130</v>
      </c>
      <c r="D230" s="64">
        <v>45266</v>
      </c>
      <c r="E230" s="64">
        <f>+D230+28</f>
        <v>45294</v>
      </c>
      <c r="F230" s="65" t="s">
        <v>131</v>
      </c>
      <c r="G230" s="66">
        <v>220.1210374639769</v>
      </c>
      <c r="H230" s="67" t="s">
        <v>26</v>
      </c>
      <c r="I230" s="62">
        <v>210</v>
      </c>
      <c r="J230" s="66">
        <f t="shared" si="3"/>
        <v>104.81954164951281</v>
      </c>
      <c r="K230" s="68"/>
      <c r="L230" s="68"/>
      <c r="M230" s="62">
        <v>100</v>
      </c>
    </row>
    <row r="231" spans="1:13" x14ac:dyDescent="0.25">
      <c r="A231" s="49">
        <f>+A230+1</f>
        <v>1225</v>
      </c>
      <c r="B231" s="50" t="str">
        <f>+B230</f>
        <v xml:space="preserve"> Cuerpo; Losa Inferior</v>
      </c>
      <c r="C231" s="49" t="str">
        <f>+C230</f>
        <v xml:space="preserve"> AlcantariIlla MCA; Ponton</v>
      </c>
      <c r="D231" s="51">
        <f>+D230</f>
        <v>45266</v>
      </c>
      <c r="E231" s="51">
        <f>+E230</f>
        <v>45294</v>
      </c>
      <c r="F231" s="48" t="str">
        <f>+F230</f>
        <v>13+126,14+219</v>
      </c>
      <c r="G231" s="52">
        <v>221</v>
      </c>
      <c r="H231" s="53" t="str">
        <f>+H230</f>
        <v>3.1/4</v>
      </c>
      <c r="I231" s="49">
        <f>+I230</f>
        <v>210</v>
      </c>
      <c r="J231" s="52">
        <f t="shared" si="3"/>
        <v>105.23809523809524</v>
      </c>
      <c r="K231" s="54"/>
      <c r="L231" s="54"/>
      <c r="M231" s="14">
        <f>+M230</f>
        <v>100</v>
      </c>
    </row>
    <row r="232" spans="1:13" x14ac:dyDescent="0.25">
      <c r="A232" s="42">
        <f>+A231+1</f>
        <v>1226</v>
      </c>
      <c r="B232" s="43" t="str">
        <f>+B231</f>
        <v xml:space="preserve"> Cuerpo; Losa Inferior</v>
      </c>
      <c r="C232" s="42" t="str">
        <f>+C230</f>
        <v xml:space="preserve"> AlcantariIlla MCA; Ponton</v>
      </c>
      <c r="D232" s="44">
        <f>+D230</f>
        <v>45266</v>
      </c>
      <c r="E232" s="44">
        <f>+E230</f>
        <v>45294</v>
      </c>
      <c r="F232" s="45" t="str">
        <f>+F231</f>
        <v>13+126,14+219</v>
      </c>
      <c r="G232" s="46">
        <v>219</v>
      </c>
      <c r="H232" s="47" t="str">
        <f>+H230</f>
        <v>3.1/4</v>
      </c>
      <c r="I232" s="42">
        <f>+I231</f>
        <v>210</v>
      </c>
      <c r="J232" s="46">
        <f t="shared" si="3"/>
        <v>104.28571428571429</v>
      </c>
      <c r="K232" s="46">
        <f>+AVERAGE(G230:G232)</f>
        <v>220.04034582132564</v>
      </c>
      <c r="L232" s="46">
        <f>+ROUND((MAX(G230:G232)-MIN(G230:G232)),0)</f>
        <v>2</v>
      </c>
      <c r="M232" s="21">
        <f>+M230</f>
        <v>100</v>
      </c>
    </row>
    <row r="233" spans="1:13" x14ac:dyDescent="0.25">
      <c r="A233" s="27">
        <v>1242</v>
      </c>
      <c r="B233" s="28" t="s">
        <v>64</v>
      </c>
      <c r="C233" s="27" t="s">
        <v>65</v>
      </c>
      <c r="D233" s="29">
        <v>45266</v>
      </c>
      <c r="E233" s="29">
        <f>+D233+28</f>
        <v>45294</v>
      </c>
      <c r="F233" s="55" t="s">
        <v>132</v>
      </c>
      <c r="G233" s="31">
        <v>218</v>
      </c>
      <c r="H233" s="32">
        <v>4</v>
      </c>
      <c r="I233" s="27">
        <v>210</v>
      </c>
      <c r="J233" s="31">
        <f t="shared" si="3"/>
        <v>103.80952380952382</v>
      </c>
      <c r="K233" s="33"/>
      <c r="L233" s="33"/>
      <c r="M233" s="6">
        <v>100</v>
      </c>
    </row>
    <row r="234" spans="1:13" x14ac:dyDescent="0.25">
      <c r="A234" s="49">
        <f>+A233+1</f>
        <v>1243</v>
      </c>
      <c r="B234" s="50" t="str">
        <f>+B233</f>
        <v>Cuerpo; Losa Superior</v>
      </c>
      <c r="C234" s="49" t="str">
        <f>+C233</f>
        <v>Muro de Contencion; Alcantarilla MCA</v>
      </c>
      <c r="D234" s="51">
        <f>+D233</f>
        <v>45266</v>
      </c>
      <c r="E234" s="51">
        <f>+E233</f>
        <v>45294</v>
      </c>
      <c r="F234" s="48" t="str">
        <f>+F233</f>
        <v>8+170,7+128-148</v>
      </c>
      <c r="G234" s="52">
        <v>215</v>
      </c>
      <c r="H234" s="53">
        <f>+H233</f>
        <v>4</v>
      </c>
      <c r="I234" s="49">
        <f>+I233</f>
        <v>210</v>
      </c>
      <c r="J234" s="52">
        <f t="shared" si="3"/>
        <v>102.38095238095238</v>
      </c>
      <c r="K234" s="54"/>
      <c r="L234" s="54"/>
      <c r="M234" s="14">
        <f>+M233</f>
        <v>100</v>
      </c>
    </row>
    <row r="235" spans="1:13" x14ac:dyDescent="0.25">
      <c r="A235" s="42">
        <f>+A234+1</f>
        <v>1244</v>
      </c>
      <c r="B235" s="43" t="str">
        <f>+B234</f>
        <v>Cuerpo; Losa Superior</v>
      </c>
      <c r="C235" s="42" t="str">
        <f>+C233</f>
        <v>Muro de Contencion; Alcantarilla MCA</v>
      </c>
      <c r="D235" s="44">
        <f>+D233</f>
        <v>45266</v>
      </c>
      <c r="E235" s="44">
        <f>+E233</f>
        <v>45294</v>
      </c>
      <c r="F235" s="45" t="str">
        <f>+F234</f>
        <v>8+170,7+128-148</v>
      </c>
      <c r="G235" s="46">
        <v>221</v>
      </c>
      <c r="H235" s="47">
        <f>+H233</f>
        <v>4</v>
      </c>
      <c r="I235" s="42">
        <f>+I234</f>
        <v>210</v>
      </c>
      <c r="J235" s="46">
        <f t="shared" si="3"/>
        <v>105.23809523809524</v>
      </c>
      <c r="K235" s="46">
        <f>+AVERAGE(G233:G235)</f>
        <v>218</v>
      </c>
      <c r="L235" s="46">
        <f>+ROUND((MAX(G233:G235)-MIN(G233:G235)),0)</f>
        <v>6</v>
      </c>
      <c r="M235" s="21">
        <f>+M233</f>
        <v>100</v>
      </c>
    </row>
    <row r="236" spans="1:13" x14ac:dyDescent="0.25">
      <c r="A236" s="27">
        <v>1248</v>
      </c>
      <c r="B236" s="28" t="s">
        <v>124</v>
      </c>
      <c r="C236" s="27" t="s">
        <v>65</v>
      </c>
      <c r="D236" s="29">
        <v>45266</v>
      </c>
      <c r="E236" s="29">
        <f>+D236+28</f>
        <v>45294</v>
      </c>
      <c r="F236" s="55" t="s">
        <v>133</v>
      </c>
      <c r="G236" s="31">
        <v>224</v>
      </c>
      <c r="H236" s="32">
        <v>3.75</v>
      </c>
      <c r="I236" s="27">
        <v>210</v>
      </c>
      <c r="J236" s="31">
        <f t="shared" si="3"/>
        <v>106.66666666666667</v>
      </c>
      <c r="K236" s="33"/>
      <c r="L236" s="33"/>
      <c r="M236" s="6">
        <v>100</v>
      </c>
    </row>
    <row r="237" spans="1:13" x14ac:dyDescent="0.25">
      <c r="A237" s="49">
        <f>+A236+1</f>
        <v>1249</v>
      </c>
      <c r="B237" s="50" t="str">
        <f>+B236</f>
        <v>Zapata, Cuerpo y Losa,Superior</v>
      </c>
      <c r="C237" s="49" t="str">
        <f>+C236</f>
        <v>Muro de Contencion; Alcantarilla MCA</v>
      </c>
      <c r="D237" s="51">
        <f>+D236</f>
        <v>45266</v>
      </c>
      <c r="E237" s="51">
        <f>+E236</f>
        <v>45294</v>
      </c>
      <c r="F237" s="48" t="str">
        <f>+F236</f>
        <v>14+219,4+395-409,3+812-827,12+870-880</v>
      </c>
      <c r="G237" s="52">
        <v>219</v>
      </c>
      <c r="H237" s="53">
        <f>+H236</f>
        <v>3.75</v>
      </c>
      <c r="I237" s="49">
        <f>+I236</f>
        <v>210</v>
      </c>
      <c r="J237" s="52">
        <f t="shared" si="3"/>
        <v>104.28571428571429</v>
      </c>
      <c r="K237" s="54"/>
      <c r="L237" s="54"/>
      <c r="M237" s="14">
        <f>+M236</f>
        <v>100</v>
      </c>
    </row>
    <row r="238" spans="1:13" x14ac:dyDescent="0.25">
      <c r="A238" s="42">
        <f>+A237+1</f>
        <v>1250</v>
      </c>
      <c r="B238" s="43" t="str">
        <f>+B237</f>
        <v>Zapata, Cuerpo y Losa,Superior</v>
      </c>
      <c r="C238" s="42" t="str">
        <f>+C236</f>
        <v>Muro de Contencion; Alcantarilla MCA</v>
      </c>
      <c r="D238" s="44">
        <f>+D236</f>
        <v>45266</v>
      </c>
      <c r="E238" s="44">
        <f>+E236</f>
        <v>45294</v>
      </c>
      <c r="F238" s="45" t="str">
        <f>+F237</f>
        <v>14+219,4+395-409,3+812-827,12+870-880</v>
      </c>
      <c r="G238" s="46">
        <v>220</v>
      </c>
      <c r="H238" s="47">
        <f>+H236</f>
        <v>3.75</v>
      </c>
      <c r="I238" s="42">
        <f>+I237</f>
        <v>210</v>
      </c>
      <c r="J238" s="46">
        <f t="shared" si="3"/>
        <v>104.76190476190477</v>
      </c>
      <c r="K238" s="46">
        <f>+AVERAGE(G236:G238)</f>
        <v>221</v>
      </c>
      <c r="L238" s="46">
        <f>+ROUND((MAX(G236:G238)-MIN(G236:G238)),0)</f>
        <v>5</v>
      </c>
      <c r="M238" s="21">
        <f>+M236</f>
        <v>100</v>
      </c>
    </row>
    <row r="239" spans="1:13" x14ac:dyDescent="0.25">
      <c r="A239" s="27">
        <v>1266</v>
      </c>
      <c r="B239" s="28" t="s">
        <v>54</v>
      </c>
      <c r="C239" s="27" t="s">
        <v>55</v>
      </c>
      <c r="D239" s="29">
        <v>45266</v>
      </c>
      <c r="E239" s="29">
        <f>+D239+28</f>
        <v>45294</v>
      </c>
      <c r="F239" s="55" t="s">
        <v>134</v>
      </c>
      <c r="G239" s="31">
        <v>218</v>
      </c>
      <c r="H239" s="32">
        <v>4</v>
      </c>
      <c r="I239" s="27">
        <v>210</v>
      </c>
      <c r="J239" s="31">
        <f t="shared" si="3"/>
        <v>103.80952380952382</v>
      </c>
      <c r="K239" s="33"/>
      <c r="L239" s="33"/>
      <c r="M239" s="6">
        <v>100</v>
      </c>
    </row>
    <row r="240" spans="1:13" x14ac:dyDescent="0.25">
      <c r="A240" s="49">
        <f>+A239+1</f>
        <v>1267</v>
      </c>
      <c r="B240" s="50" t="str">
        <f>+B239</f>
        <v>Zapata; Cuerpo; Losa Inferior y Superior</v>
      </c>
      <c r="C240" s="49" t="str">
        <f>+C239</f>
        <v>Muro de Contencion; AlcantariIlla MCA</v>
      </c>
      <c r="D240" s="51">
        <f>+D239</f>
        <v>45266</v>
      </c>
      <c r="E240" s="51">
        <f>+E239</f>
        <v>45294</v>
      </c>
      <c r="F240" s="48" t="str">
        <f>+F239</f>
        <v>11+127,8+163,11+775,6+763,7+18-167</v>
      </c>
      <c r="G240" s="52">
        <v>215</v>
      </c>
      <c r="H240" s="53">
        <f>+H239</f>
        <v>4</v>
      </c>
      <c r="I240" s="49">
        <f>+I239</f>
        <v>210</v>
      </c>
      <c r="J240" s="52">
        <f t="shared" si="3"/>
        <v>102.38095238095238</v>
      </c>
      <c r="K240" s="54"/>
      <c r="L240" s="54"/>
      <c r="M240" s="14">
        <f>+M239</f>
        <v>100</v>
      </c>
    </row>
    <row r="241" spans="1:13" x14ac:dyDescent="0.25">
      <c r="A241" s="42">
        <f>+A240+1</f>
        <v>1268</v>
      </c>
      <c r="B241" s="43" t="str">
        <f>+B240</f>
        <v>Zapata; Cuerpo; Losa Inferior y Superior</v>
      </c>
      <c r="C241" s="42" t="str">
        <f>+C239</f>
        <v>Muro de Contencion; AlcantariIlla MCA</v>
      </c>
      <c r="D241" s="44">
        <f>+D239</f>
        <v>45266</v>
      </c>
      <c r="E241" s="44">
        <f>+E239</f>
        <v>45294</v>
      </c>
      <c r="F241" s="45" t="str">
        <f>+F240</f>
        <v>11+127,8+163,11+775,6+763,7+18-167</v>
      </c>
      <c r="G241" s="46">
        <v>221</v>
      </c>
      <c r="H241" s="47">
        <f>+H239</f>
        <v>4</v>
      </c>
      <c r="I241" s="42">
        <f>+I240</f>
        <v>210</v>
      </c>
      <c r="J241" s="46">
        <f t="shared" si="3"/>
        <v>105.23809523809524</v>
      </c>
      <c r="K241" s="46">
        <f>+AVERAGE(G239:G241)</f>
        <v>218</v>
      </c>
      <c r="L241" s="46">
        <f>+ROUND((MAX(G239:G241)-MIN(G239:G241)),0)</f>
        <v>6</v>
      </c>
      <c r="M241" s="21">
        <f>+M239</f>
        <v>100</v>
      </c>
    </row>
    <row r="242" spans="1:13" x14ac:dyDescent="0.25">
      <c r="A242" s="27">
        <v>1272</v>
      </c>
      <c r="B242" s="28" t="s">
        <v>57</v>
      </c>
      <c r="C242" s="27" t="s">
        <v>135</v>
      </c>
      <c r="D242" s="29">
        <v>45266</v>
      </c>
      <c r="E242" s="29">
        <f>+D242+28</f>
        <v>45294</v>
      </c>
      <c r="F242" s="55" t="s">
        <v>136</v>
      </c>
      <c r="G242" s="31">
        <v>221</v>
      </c>
      <c r="H242" s="32" t="s">
        <v>72</v>
      </c>
      <c r="I242" s="27">
        <v>210</v>
      </c>
      <c r="J242" s="31">
        <f t="shared" si="3"/>
        <v>105.23809523809524</v>
      </c>
      <c r="K242" s="33"/>
      <c r="L242" s="33"/>
      <c r="M242" s="6">
        <v>100</v>
      </c>
    </row>
    <row r="243" spans="1:13" x14ac:dyDescent="0.25">
      <c r="A243" s="34">
        <f>+A242+1</f>
        <v>1273</v>
      </c>
      <c r="B243" s="35" t="str">
        <f>+B242</f>
        <v>Zapata; Cuerpo</v>
      </c>
      <c r="C243" s="34" t="str">
        <f>+C242</f>
        <v>Ponton,Puente, Muro de Contencion</v>
      </c>
      <c r="D243" s="36">
        <f>+D242</f>
        <v>45266</v>
      </c>
      <c r="E243" s="36">
        <f>+E242</f>
        <v>45294</v>
      </c>
      <c r="F243" s="37" t="str">
        <f>+F242</f>
        <v>7+143-167,12+865-910,13+126,2+634</v>
      </c>
      <c r="G243" s="38">
        <v>220.1210374639769</v>
      </c>
      <c r="H243" s="39" t="str">
        <f>+H242</f>
        <v>3.1/2</v>
      </c>
      <c r="I243" s="34">
        <f>+I242</f>
        <v>210</v>
      </c>
      <c r="J243" s="38">
        <f t="shared" si="3"/>
        <v>104.81954164951281</v>
      </c>
      <c r="K243" s="40"/>
      <c r="L243" s="40"/>
      <c r="M243" s="34">
        <f>+M242</f>
        <v>100</v>
      </c>
    </row>
    <row r="244" spans="1:13" x14ac:dyDescent="0.25">
      <c r="A244" s="42">
        <f>+A243+1</f>
        <v>1274</v>
      </c>
      <c r="B244" s="43" t="str">
        <f>+B243</f>
        <v>Zapata; Cuerpo</v>
      </c>
      <c r="C244" s="42" t="str">
        <f>+C242</f>
        <v>Ponton,Puente, Muro de Contencion</v>
      </c>
      <c r="D244" s="44">
        <f>+D242</f>
        <v>45266</v>
      </c>
      <c r="E244" s="44">
        <f>+E242</f>
        <v>45294</v>
      </c>
      <c r="F244" s="45" t="str">
        <f>+F243</f>
        <v>7+143-167,12+865-910,13+126,2+634</v>
      </c>
      <c r="G244" s="46">
        <v>225</v>
      </c>
      <c r="H244" s="47" t="str">
        <f>+H242</f>
        <v>3.1/2</v>
      </c>
      <c r="I244" s="42">
        <f>+I243</f>
        <v>210</v>
      </c>
      <c r="J244" s="46">
        <f t="shared" si="3"/>
        <v>107.14285714285714</v>
      </c>
      <c r="K244" s="46">
        <f>+AVERAGE(G242:G244)</f>
        <v>222.04034582132564</v>
      </c>
      <c r="L244" s="46">
        <f>+ROUND((MAX(G242:G244)-MIN(G242:G244)),0)</f>
        <v>5</v>
      </c>
      <c r="M244" s="21">
        <f>+M242</f>
        <v>100</v>
      </c>
    </row>
    <row r="245" spans="1:13" x14ac:dyDescent="0.25">
      <c r="A245" s="27">
        <v>1290</v>
      </c>
      <c r="B245" s="28" t="s">
        <v>57</v>
      </c>
      <c r="C245" s="27" t="s">
        <v>137</v>
      </c>
      <c r="D245" s="29">
        <v>45266</v>
      </c>
      <c r="E245" s="29">
        <f>+D245+28</f>
        <v>45294</v>
      </c>
      <c r="F245" s="55" t="s">
        <v>138</v>
      </c>
      <c r="G245" s="31">
        <v>218</v>
      </c>
      <c r="H245" s="32">
        <v>4</v>
      </c>
      <c r="I245" s="27">
        <v>210</v>
      </c>
      <c r="J245" s="31">
        <f t="shared" si="3"/>
        <v>103.80952380952382</v>
      </c>
      <c r="K245" s="33"/>
      <c r="L245" s="33"/>
      <c r="M245" s="6">
        <v>100</v>
      </c>
    </row>
    <row r="246" spans="1:13" x14ac:dyDescent="0.25">
      <c r="A246" s="49">
        <f>+A245+1</f>
        <v>1291</v>
      </c>
      <c r="B246" s="50" t="str">
        <f>+B245</f>
        <v>Zapata; Cuerpo</v>
      </c>
      <c r="C246" s="49" t="str">
        <f>+C245</f>
        <v xml:space="preserve"> Muro Contencion</v>
      </c>
      <c r="D246" s="51">
        <f>+D245</f>
        <v>45266</v>
      </c>
      <c r="E246" s="51">
        <f>+E245</f>
        <v>45294</v>
      </c>
      <c r="F246" s="48" t="str">
        <f>+F245</f>
        <v>4+395-409,7+128-167,12+865-910,</v>
      </c>
      <c r="G246" s="52">
        <v>215</v>
      </c>
      <c r="H246" s="53">
        <f>+H245</f>
        <v>4</v>
      </c>
      <c r="I246" s="49">
        <f>+I245</f>
        <v>210</v>
      </c>
      <c r="J246" s="52">
        <f t="shared" si="3"/>
        <v>102.38095238095238</v>
      </c>
      <c r="K246" s="54"/>
      <c r="L246" s="54"/>
      <c r="M246" s="14">
        <f>+M245</f>
        <v>100</v>
      </c>
    </row>
    <row r="247" spans="1:13" x14ac:dyDescent="0.25">
      <c r="A247" s="42">
        <f>+A246+1</f>
        <v>1292</v>
      </c>
      <c r="B247" s="43" t="str">
        <f>+B246</f>
        <v>Zapata; Cuerpo</v>
      </c>
      <c r="C247" s="42" t="str">
        <f>+C245</f>
        <v xml:space="preserve"> Muro Contencion</v>
      </c>
      <c r="D247" s="44">
        <f>+D245</f>
        <v>45266</v>
      </c>
      <c r="E247" s="44">
        <f>+E245</f>
        <v>45294</v>
      </c>
      <c r="F247" s="45" t="str">
        <f>+F246</f>
        <v>4+395-409,7+128-167,12+865-910,</v>
      </c>
      <c r="G247" s="46">
        <v>221</v>
      </c>
      <c r="H247" s="47">
        <f>+H245</f>
        <v>4</v>
      </c>
      <c r="I247" s="42">
        <f>+I246</f>
        <v>210</v>
      </c>
      <c r="J247" s="46">
        <f t="shared" si="3"/>
        <v>105.23809523809524</v>
      </c>
      <c r="K247" s="46">
        <f>+AVERAGE(G245:G247)</f>
        <v>218</v>
      </c>
      <c r="L247" s="46">
        <f>+ROUND((MAX(G245:G247)-MIN(G245:G247)),0)</f>
        <v>6</v>
      </c>
      <c r="M247" s="21">
        <f>+M245</f>
        <v>100</v>
      </c>
    </row>
    <row r="248" spans="1:13" x14ac:dyDescent="0.25">
      <c r="A248" s="62">
        <v>1302</v>
      </c>
      <c r="B248" s="63" t="s">
        <v>57</v>
      </c>
      <c r="C248" s="62" t="s">
        <v>137</v>
      </c>
      <c r="D248" s="64">
        <v>45266</v>
      </c>
      <c r="E248" s="64">
        <f>+D248+28</f>
        <v>45294</v>
      </c>
      <c r="F248" s="65" t="s">
        <v>139</v>
      </c>
      <c r="G248" s="66">
        <v>220.1210374639769</v>
      </c>
      <c r="H248" s="67">
        <v>3.75</v>
      </c>
      <c r="I248" s="62">
        <v>210</v>
      </c>
      <c r="J248" s="66">
        <f t="shared" si="3"/>
        <v>104.81954164951281</v>
      </c>
      <c r="K248" s="68"/>
      <c r="L248" s="68"/>
      <c r="M248" s="62">
        <v>100</v>
      </c>
    </row>
    <row r="249" spans="1:13" x14ac:dyDescent="0.25">
      <c r="A249" s="49">
        <f>+A248+1</f>
        <v>1303</v>
      </c>
      <c r="B249" s="50" t="str">
        <f>+B248</f>
        <v>Zapata; Cuerpo</v>
      </c>
      <c r="C249" s="49" t="str">
        <f>+C248</f>
        <v xml:space="preserve"> Muro Contencion</v>
      </c>
      <c r="D249" s="51">
        <f>+D248</f>
        <v>45266</v>
      </c>
      <c r="E249" s="51">
        <f>+E248</f>
        <v>45294</v>
      </c>
      <c r="F249" s="48" t="str">
        <f>+F248</f>
        <v>4+400-405,1+047,9+052</v>
      </c>
      <c r="G249" s="52">
        <v>214</v>
      </c>
      <c r="H249" s="53">
        <f>+H248</f>
        <v>3.75</v>
      </c>
      <c r="I249" s="49">
        <f>+I248</f>
        <v>210</v>
      </c>
      <c r="J249" s="52">
        <f t="shared" si="3"/>
        <v>101.9047619047619</v>
      </c>
      <c r="K249" s="54"/>
      <c r="L249" s="54"/>
      <c r="M249" s="14">
        <f>+M248</f>
        <v>100</v>
      </c>
    </row>
    <row r="250" spans="1:13" x14ac:dyDescent="0.25">
      <c r="A250" s="42">
        <f>+A249+1</f>
        <v>1304</v>
      </c>
      <c r="B250" s="43" t="str">
        <f>+B249</f>
        <v>Zapata; Cuerpo</v>
      </c>
      <c r="C250" s="42" t="str">
        <f>+C248</f>
        <v xml:space="preserve"> Muro Contencion</v>
      </c>
      <c r="D250" s="44">
        <f>+D248</f>
        <v>45266</v>
      </c>
      <c r="E250" s="44">
        <f>+E248</f>
        <v>45294</v>
      </c>
      <c r="F250" s="45" t="str">
        <f>+F249</f>
        <v>4+400-405,1+047,9+052</v>
      </c>
      <c r="G250" s="46">
        <v>221</v>
      </c>
      <c r="H250" s="47">
        <f>+H248</f>
        <v>3.75</v>
      </c>
      <c r="I250" s="42">
        <f>+I249</f>
        <v>210</v>
      </c>
      <c r="J250" s="46">
        <f t="shared" si="3"/>
        <v>105.23809523809524</v>
      </c>
      <c r="K250" s="46">
        <f>+AVERAGE(G248:G250)</f>
        <v>218.37367915465896</v>
      </c>
      <c r="L250" s="46">
        <f>+ROUND((MAX(G248:G250)-MIN(G248:G250)),0)</f>
        <v>7</v>
      </c>
      <c r="M250" s="21">
        <f>+M248</f>
        <v>100</v>
      </c>
    </row>
    <row r="251" spans="1:13" x14ac:dyDescent="0.25">
      <c r="A251" s="27">
        <v>1308</v>
      </c>
      <c r="B251" s="28" t="s">
        <v>13</v>
      </c>
      <c r="C251" s="27" t="s">
        <v>114</v>
      </c>
      <c r="D251" s="29">
        <v>45266</v>
      </c>
      <c r="E251" s="29">
        <f>+D251+28</f>
        <v>45294</v>
      </c>
      <c r="F251" s="55" t="s">
        <v>115</v>
      </c>
      <c r="G251" s="31">
        <v>219</v>
      </c>
      <c r="H251" s="32">
        <v>4</v>
      </c>
      <c r="I251" s="27">
        <v>210</v>
      </c>
      <c r="J251" s="31">
        <f t="shared" si="3"/>
        <v>104.28571428571429</v>
      </c>
      <c r="K251" s="33"/>
      <c r="L251" s="33"/>
      <c r="M251" s="6">
        <v>100</v>
      </c>
    </row>
    <row r="252" spans="1:13" x14ac:dyDescent="0.25">
      <c r="A252" s="34">
        <f>+A251+1</f>
        <v>1309</v>
      </c>
      <c r="B252" s="35" t="str">
        <f>+B251</f>
        <v>Zapata</v>
      </c>
      <c r="C252" s="34" t="str">
        <f>+C251</f>
        <v>Ponton</v>
      </c>
      <c r="D252" s="36">
        <f>+D251</f>
        <v>45266</v>
      </c>
      <c r="E252" s="36">
        <f>+E251</f>
        <v>45294</v>
      </c>
      <c r="F252" s="37" t="str">
        <f>+F251</f>
        <v>13+126</v>
      </c>
      <c r="G252" s="38">
        <v>220.1210374639769</v>
      </c>
      <c r="H252" s="39">
        <f>+H251</f>
        <v>4</v>
      </c>
      <c r="I252" s="34">
        <f>+I251</f>
        <v>210</v>
      </c>
      <c r="J252" s="38">
        <f t="shared" si="3"/>
        <v>104.81954164951281</v>
      </c>
      <c r="K252" s="40"/>
      <c r="L252" s="40"/>
      <c r="M252" s="34">
        <f>+M251</f>
        <v>100</v>
      </c>
    </row>
    <row r="253" spans="1:13" x14ac:dyDescent="0.25">
      <c r="A253" s="42">
        <f>+A252+1</f>
        <v>1310</v>
      </c>
      <c r="B253" s="43" t="str">
        <f>+B252</f>
        <v>Zapata</v>
      </c>
      <c r="C253" s="42" t="str">
        <f>+C251</f>
        <v>Ponton</v>
      </c>
      <c r="D253" s="44">
        <f>+D251</f>
        <v>45266</v>
      </c>
      <c r="E253" s="44">
        <f>+E251</f>
        <v>45294</v>
      </c>
      <c r="F253" s="45" t="str">
        <f>+F252</f>
        <v>13+126</v>
      </c>
      <c r="G253" s="46">
        <v>220</v>
      </c>
      <c r="H253" s="47">
        <f>+H251</f>
        <v>4</v>
      </c>
      <c r="I253" s="42">
        <f>+I252</f>
        <v>210</v>
      </c>
      <c r="J253" s="46">
        <f t="shared" si="3"/>
        <v>104.76190476190477</v>
      </c>
      <c r="K253" s="46">
        <f>+AVERAGE(G251:G253)</f>
        <v>219.7070124879923</v>
      </c>
      <c r="L253" s="46">
        <f>+ROUND((MAX(G251:G253)-MIN(G251:G253)),0)</f>
        <v>1</v>
      </c>
      <c r="M253" s="21">
        <f>+M251</f>
        <v>100</v>
      </c>
    </row>
    <row r="254" spans="1:13" x14ac:dyDescent="0.25">
      <c r="A254" s="27">
        <v>1314</v>
      </c>
      <c r="B254" s="28" t="s">
        <v>57</v>
      </c>
      <c r="C254" s="27" t="s">
        <v>137</v>
      </c>
      <c r="D254" s="29">
        <v>40803</v>
      </c>
      <c r="E254" s="29">
        <f>+D254+28</f>
        <v>40831</v>
      </c>
      <c r="F254" s="55" t="s">
        <v>140</v>
      </c>
      <c r="G254" s="31">
        <v>219</v>
      </c>
      <c r="H254" s="32" t="s">
        <v>72</v>
      </c>
      <c r="I254" s="27">
        <v>210</v>
      </c>
      <c r="J254" s="31">
        <f t="shared" si="3"/>
        <v>104.28571428571429</v>
      </c>
      <c r="K254" s="33"/>
      <c r="L254" s="33"/>
      <c r="M254" s="6">
        <v>100</v>
      </c>
    </row>
    <row r="255" spans="1:13" x14ac:dyDescent="0.25">
      <c r="A255" s="49">
        <f>+A254+1</f>
        <v>1315</v>
      </c>
      <c r="B255" s="50" t="str">
        <f>+B254</f>
        <v>Zapata; Cuerpo</v>
      </c>
      <c r="C255" s="49" t="str">
        <f>+C254</f>
        <v xml:space="preserve"> Muro Contencion</v>
      </c>
      <c r="D255" s="51">
        <f>+D254</f>
        <v>40803</v>
      </c>
      <c r="E255" s="51">
        <f>+E254</f>
        <v>40831</v>
      </c>
      <c r="F255" s="48" t="str">
        <f>+F254</f>
        <v>7+138-143,12+900-910,12+012-035</v>
      </c>
      <c r="G255" s="52">
        <v>215</v>
      </c>
      <c r="H255" s="53" t="str">
        <f>+H254</f>
        <v>3.1/2</v>
      </c>
      <c r="I255" s="49">
        <f>+I254</f>
        <v>210</v>
      </c>
      <c r="J255" s="52">
        <f t="shared" si="3"/>
        <v>102.38095238095238</v>
      </c>
      <c r="K255" s="54"/>
      <c r="L255" s="54"/>
      <c r="M255" s="14">
        <f>+M254</f>
        <v>100</v>
      </c>
    </row>
    <row r="256" spans="1:13" x14ac:dyDescent="0.25">
      <c r="A256" s="42">
        <f>+A255+1</f>
        <v>1316</v>
      </c>
      <c r="B256" s="43" t="str">
        <f>+B255</f>
        <v>Zapata; Cuerpo</v>
      </c>
      <c r="C256" s="42" t="str">
        <f>+C254</f>
        <v xml:space="preserve"> Muro Contencion</v>
      </c>
      <c r="D256" s="44">
        <f>+D254</f>
        <v>40803</v>
      </c>
      <c r="E256" s="44">
        <f>+E254</f>
        <v>40831</v>
      </c>
      <c r="F256" s="45" t="str">
        <f>+F255</f>
        <v>7+138-143,12+900-910,12+012-035</v>
      </c>
      <c r="G256" s="46">
        <v>221</v>
      </c>
      <c r="H256" s="47" t="str">
        <f>+H254</f>
        <v>3.1/2</v>
      </c>
      <c r="I256" s="42">
        <f>+I255</f>
        <v>210</v>
      </c>
      <c r="J256" s="46">
        <f t="shared" si="3"/>
        <v>105.23809523809524</v>
      </c>
      <c r="K256" s="46">
        <f>+AVERAGE(G254:G256)</f>
        <v>218.33333333333334</v>
      </c>
      <c r="L256" s="46">
        <f>+ROUND((MAX(G254:G256)-MIN(G254:G256)),0)</f>
        <v>6</v>
      </c>
      <c r="M256" s="21">
        <f>+M254</f>
        <v>100</v>
      </c>
    </row>
    <row r="257" spans="1:13" x14ac:dyDescent="0.25">
      <c r="A257" s="27">
        <v>1326</v>
      </c>
      <c r="B257" s="28" t="s">
        <v>121</v>
      </c>
      <c r="C257" s="27" t="s">
        <v>141</v>
      </c>
      <c r="D257" s="29">
        <v>45266</v>
      </c>
      <c r="E257" s="29">
        <f>+D257+28</f>
        <v>45294</v>
      </c>
      <c r="F257" s="55" t="s">
        <v>142</v>
      </c>
      <c r="G257" s="31">
        <v>215</v>
      </c>
      <c r="H257" s="32">
        <v>4</v>
      </c>
      <c r="I257" s="27">
        <v>210</v>
      </c>
      <c r="J257" s="31">
        <f t="shared" si="3"/>
        <v>102.38095238095238</v>
      </c>
      <c r="K257" s="33"/>
      <c r="L257" s="33"/>
      <c r="M257" s="6">
        <v>100</v>
      </c>
    </row>
    <row r="258" spans="1:13" x14ac:dyDescent="0.25">
      <c r="A258" s="49">
        <f>+A257+1</f>
        <v>1327</v>
      </c>
      <c r="B258" s="50" t="str">
        <f>+B257</f>
        <v xml:space="preserve"> Cuerpo; Losa Inferior</v>
      </c>
      <c r="C258" s="49" t="str">
        <f>+C257</f>
        <v>Puente, AlcantariIlla MCA</v>
      </c>
      <c r="D258" s="51">
        <f>+D257</f>
        <v>45266</v>
      </c>
      <c r="E258" s="51">
        <f>+E257</f>
        <v>45294</v>
      </c>
      <c r="F258" s="48" t="str">
        <f>+F257</f>
        <v>2+634,8+032</v>
      </c>
      <c r="G258" s="52">
        <v>217</v>
      </c>
      <c r="H258" s="53">
        <f>+H257</f>
        <v>4</v>
      </c>
      <c r="I258" s="49">
        <f>+I257</f>
        <v>210</v>
      </c>
      <c r="J258" s="52">
        <f t="shared" ref="J258:J321" si="4">+G258/I258*100</f>
        <v>103.33333333333334</v>
      </c>
      <c r="K258" s="54"/>
      <c r="L258" s="54"/>
      <c r="M258" s="14">
        <f>+M257</f>
        <v>100</v>
      </c>
    </row>
    <row r="259" spans="1:13" x14ac:dyDescent="0.25">
      <c r="A259" s="42">
        <f>+A258+1</f>
        <v>1328</v>
      </c>
      <c r="B259" s="43" t="str">
        <f>+B258</f>
        <v xml:space="preserve"> Cuerpo; Losa Inferior</v>
      </c>
      <c r="C259" s="42" t="str">
        <f>+C257</f>
        <v>Puente, AlcantariIlla MCA</v>
      </c>
      <c r="D259" s="44">
        <f>+D257</f>
        <v>45266</v>
      </c>
      <c r="E259" s="44">
        <f>+E257</f>
        <v>45294</v>
      </c>
      <c r="F259" s="45" t="str">
        <f>+F258</f>
        <v>2+634,8+032</v>
      </c>
      <c r="G259" s="46">
        <v>220</v>
      </c>
      <c r="H259" s="47">
        <f>+H257</f>
        <v>4</v>
      </c>
      <c r="I259" s="42">
        <f>+I258</f>
        <v>210</v>
      </c>
      <c r="J259" s="46">
        <f t="shared" si="4"/>
        <v>104.76190476190477</v>
      </c>
      <c r="K259" s="46">
        <f>+AVERAGE(G257:G259)</f>
        <v>217.33333333333334</v>
      </c>
      <c r="L259" s="46">
        <f>+ROUND((MAX(G257:G259)-MIN(G257:G259)),0)</f>
        <v>5</v>
      </c>
      <c r="M259" s="21">
        <f>+M257</f>
        <v>100</v>
      </c>
    </row>
    <row r="260" spans="1:13" x14ac:dyDescent="0.25">
      <c r="A260" s="27">
        <v>1356</v>
      </c>
      <c r="B260" s="28" t="s">
        <v>57</v>
      </c>
      <c r="C260" s="27" t="s">
        <v>143</v>
      </c>
      <c r="D260" s="29">
        <v>45266</v>
      </c>
      <c r="E260" s="29">
        <f>+D260+28</f>
        <v>45294</v>
      </c>
      <c r="F260" s="55" t="s">
        <v>144</v>
      </c>
      <c r="G260" s="31">
        <v>213</v>
      </c>
      <c r="H260" s="32">
        <v>3.75</v>
      </c>
      <c r="I260" s="27">
        <v>210</v>
      </c>
      <c r="J260" s="31">
        <f t="shared" si="4"/>
        <v>101.42857142857142</v>
      </c>
      <c r="K260" s="33"/>
      <c r="L260" s="33"/>
      <c r="M260" s="6">
        <v>100</v>
      </c>
    </row>
    <row r="261" spans="1:13" x14ac:dyDescent="0.25">
      <c r="A261" s="49">
        <f>+A260+1</f>
        <v>1357</v>
      </c>
      <c r="B261" s="50" t="str">
        <f>+B260</f>
        <v>Zapata; Cuerpo</v>
      </c>
      <c r="C261" s="49" t="str">
        <f>+C260</f>
        <v xml:space="preserve"> Muro de Contencion</v>
      </c>
      <c r="D261" s="51">
        <f>+D260</f>
        <v>45266</v>
      </c>
      <c r="E261" s="51">
        <f>+E260</f>
        <v>45294</v>
      </c>
      <c r="F261" s="48" t="str">
        <f>+F260</f>
        <v>7+128-167,9+720-742</v>
      </c>
      <c r="G261" s="52">
        <v>216</v>
      </c>
      <c r="H261" s="53">
        <f>+H260</f>
        <v>3.75</v>
      </c>
      <c r="I261" s="49">
        <f>+I260</f>
        <v>210</v>
      </c>
      <c r="J261" s="52">
        <f t="shared" si="4"/>
        <v>102.85714285714285</v>
      </c>
      <c r="K261" s="54"/>
      <c r="L261" s="54"/>
      <c r="M261" s="14">
        <f>+M260</f>
        <v>100</v>
      </c>
    </row>
    <row r="262" spans="1:13" x14ac:dyDescent="0.25">
      <c r="A262" s="42">
        <f>+A261+1</f>
        <v>1358</v>
      </c>
      <c r="B262" s="43" t="str">
        <f>+B261</f>
        <v>Zapata; Cuerpo</v>
      </c>
      <c r="C262" s="42" t="str">
        <f>+C260</f>
        <v xml:space="preserve"> Muro de Contencion</v>
      </c>
      <c r="D262" s="44">
        <f>+D260</f>
        <v>45266</v>
      </c>
      <c r="E262" s="44">
        <f>+E260</f>
        <v>45294</v>
      </c>
      <c r="F262" s="45" t="str">
        <f>+F261</f>
        <v>7+128-167,9+720-742</v>
      </c>
      <c r="G262" s="46">
        <v>220</v>
      </c>
      <c r="H262" s="47">
        <f>+H260</f>
        <v>3.75</v>
      </c>
      <c r="I262" s="42">
        <f>+I261</f>
        <v>210</v>
      </c>
      <c r="J262" s="46">
        <f t="shared" si="4"/>
        <v>104.76190476190477</v>
      </c>
      <c r="K262" s="46">
        <f>+AVERAGE(G260:G262)</f>
        <v>216.33333333333334</v>
      </c>
      <c r="L262" s="46">
        <f>+ROUND((MAX(G260:G262)-MIN(G260:G262)),0)</f>
        <v>7</v>
      </c>
      <c r="M262" s="21">
        <f>+M260</f>
        <v>100</v>
      </c>
    </row>
    <row r="263" spans="1:13" x14ac:dyDescent="0.25">
      <c r="A263" s="27">
        <v>1362</v>
      </c>
      <c r="B263" s="28" t="s">
        <v>17</v>
      </c>
      <c r="C263" s="27" t="s">
        <v>114</v>
      </c>
      <c r="D263" s="29">
        <v>45266</v>
      </c>
      <c r="E263" s="29">
        <f>+D263+28</f>
        <v>45294</v>
      </c>
      <c r="F263" s="55" t="s">
        <v>115</v>
      </c>
      <c r="G263" s="31">
        <v>218</v>
      </c>
      <c r="H263" s="32">
        <v>4</v>
      </c>
      <c r="I263" s="27">
        <v>210</v>
      </c>
      <c r="J263" s="31">
        <f t="shared" si="4"/>
        <v>103.80952380952382</v>
      </c>
      <c r="K263" s="33"/>
      <c r="L263" s="33"/>
      <c r="M263" s="6">
        <v>100</v>
      </c>
    </row>
    <row r="264" spans="1:13" x14ac:dyDescent="0.25">
      <c r="A264" s="49">
        <f>+A263+1</f>
        <v>1363</v>
      </c>
      <c r="B264" s="50" t="str">
        <f>+B263</f>
        <v>Cuerpo</v>
      </c>
      <c r="C264" s="49" t="str">
        <f>+C263</f>
        <v>Ponton</v>
      </c>
      <c r="D264" s="51">
        <f>+D263</f>
        <v>45266</v>
      </c>
      <c r="E264" s="51">
        <f>+E263</f>
        <v>45294</v>
      </c>
      <c r="F264" s="48" t="str">
        <f>+F263</f>
        <v>13+126</v>
      </c>
      <c r="G264" s="52">
        <v>215</v>
      </c>
      <c r="H264" s="53">
        <f>+H263</f>
        <v>4</v>
      </c>
      <c r="I264" s="49">
        <f>+I263</f>
        <v>210</v>
      </c>
      <c r="J264" s="52">
        <f t="shared" si="4"/>
        <v>102.38095238095238</v>
      </c>
      <c r="K264" s="54"/>
      <c r="L264" s="54"/>
      <c r="M264" s="14">
        <f>+M263</f>
        <v>100</v>
      </c>
    </row>
    <row r="265" spans="1:13" x14ac:dyDescent="0.25">
      <c r="A265" s="42">
        <f>+A264+1</f>
        <v>1364</v>
      </c>
      <c r="B265" s="43" t="str">
        <f>+B264</f>
        <v>Cuerpo</v>
      </c>
      <c r="C265" s="42" t="str">
        <f>+C263</f>
        <v>Ponton</v>
      </c>
      <c r="D265" s="44">
        <f>+D263</f>
        <v>45266</v>
      </c>
      <c r="E265" s="44">
        <f>+E263</f>
        <v>45294</v>
      </c>
      <c r="F265" s="45" t="str">
        <f>+F264</f>
        <v>13+126</v>
      </c>
      <c r="G265" s="46">
        <v>221</v>
      </c>
      <c r="H265" s="47">
        <f>+H263</f>
        <v>4</v>
      </c>
      <c r="I265" s="42">
        <f>+I264</f>
        <v>210</v>
      </c>
      <c r="J265" s="46">
        <f t="shared" si="4"/>
        <v>105.23809523809524</v>
      </c>
      <c r="K265" s="46">
        <f>+AVERAGE(G263:G265)</f>
        <v>218</v>
      </c>
      <c r="L265" s="46">
        <f>+ROUND((MAX(G263:G265)-MIN(G263:G265)),0)</f>
        <v>6</v>
      </c>
      <c r="M265" s="21">
        <f>+M263</f>
        <v>100</v>
      </c>
    </row>
    <row r="266" spans="1:13" x14ac:dyDescent="0.25">
      <c r="A266" s="62">
        <v>1374</v>
      </c>
      <c r="B266" s="63" t="s">
        <v>145</v>
      </c>
      <c r="C266" s="62" t="s">
        <v>65</v>
      </c>
      <c r="D266" s="64">
        <v>45266</v>
      </c>
      <c r="E266" s="64">
        <f>+D266+28</f>
        <v>45294</v>
      </c>
      <c r="F266" s="65" t="s">
        <v>146</v>
      </c>
      <c r="G266" s="66">
        <v>220.1210374639769</v>
      </c>
      <c r="H266" s="67" t="s">
        <v>26</v>
      </c>
      <c r="I266" s="62">
        <v>210</v>
      </c>
      <c r="J266" s="66">
        <f t="shared" si="4"/>
        <v>104.81954164951281</v>
      </c>
      <c r="K266" s="68"/>
      <c r="L266" s="68"/>
      <c r="M266" s="62">
        <v>100</v>
      </c>
    </row>
    <row r="267" spans="1:13" x14ac:dyDescent="0.25">
      <c r="A267" s="49">
        <f>+A266+1</f>
        <v>1375</v>
      </c>
      <c r="B267" s="50" t="str">
        <f>+B266</f>
        <v>Zapata, Cuerpo; Losa Inferior</v>
      </c>
      <c r="C267" s="49" t="str">
        <f>+C266</f>
        <v>Muro de Contencion; Alcantarilla MCA</v>
      </c>
      <c r="D267" s="51">
        <f>+D266</f>
        <v>45266</v>
      </c>
      <c r="E267" s="51">
        <f>+E266</f>
        <v>45294</v>
      </c>
      <c r="F267" s="48" t="str">
        <f>+F266</f>
        <v>9+792,9+240,9+720-742</v>
      </c>
      <c r="G267" s="52">
        <v>221</v>
      </c>
      <c r="H267" s="53" t="str">
        <f>+H266</f>
        <v>3.1/4</v>
      </c>
      <c r="I267" s="49">
        <f>+I266</f>
        <v>210</v>
      </c>
      <c r="J267" s="52">
        <f t="shared" si="4"/>
        <v>105.23809523809524</v>
      </c>
      <c r="K267" s="54"/>
      <c r="L267" s="54"/>
      <c r="M267" s="14">
        <f>+M266</f>
        <v>100</v>
      </c>
    </row>
    <row r="268" spans="1:13" x14ac:dyDescent="0.25">
      <c r="A268" s="42">
        <f>+A267+1</f>
        <v>1376</v>
      </c>
      <c r="B268" s="43" t="str">
        <f>+B267</f>
        <v>Zapata, Cuerpo; Losa Inferior</v>
      </c>
      <c r="C268" s="42" t="str">
        <f>+C266</f>
        <v>Muro de Contencion; Alcantarilla MCA</v>
      </c>
      <c r="D268" s="44">
        <f>+D266</f>
        <v>45266</v>
      </c>
      <c r="E268" s="44">
        <f>+E266</f>
        <v>45294</v>
      </c>
      <c r="F268" s="45" t="str">
        <f>+F267</f>
        <v>9+792,9+240,9+720-742</v>
      </c>
      <c r="G268" s="46">
        <v>227</v>
      </c>
      <c r="H268" s="47" t="str">
        <f>+H266</f>
        <v>3.1/4</v>
      </c>
      <c r="I268" s="42">
        <f>+I267</f>
        <v>210</v>
      </c>
      <c r="J268" s="46">
        <f t="shared" si="4"/>
        <v>108.09523809523809</v>
      </c>
      <c r="K268" s="46">
        <f>+AVERAGE(G266:G268)</f>
        <v>222.7070124879923</v>
      </c>
      <c r="L268" s="46">
        <f>+ROUND((MAX(G266:G268)-MIN(G266:G268)),0)</f>
        <v>7</v>
      </c>
      <c r="M268" s="21">
        <f>+M266</f>
        <v>100</v>
      </c>
    </row>
    <row r="269" spans="1:13" x14ac:dyDescent="0.25">
      <c r="A269" s="27">
        <v>1386</v>
      </c>
      <c r="B269" s="28" t="s">
        <v>54</v>
      </c>
      <c r="C269" s="27" t="s">
        <v>65</v>
      </c>
      <c r="D269" s="29">
        <v>45266</v>
      </c>
      <c r="E269" s="29">
        <f>+D269+28</f>
        <v>45294</v>
      </c>
      <c r="F269" s="55" t="s">
        <v>147</v>
      </c>
      <c r="G269" s="31">
        <v>213</v>
      </c>
      <c r="H269" s="32">
        <v>4</v>
      </c>
      <c r="I269" s="27">
        <v>210</v>
      </c>
      <c r="J269" s="31">
        <f t="shared" si="4"/>
        <v>101.42857142857142</v>
      </c>
      <c r="K269" s="33"/>
      <c r="L269" s="33"/>
      <c r="M269" s="6">
        <v>100</v>
      </c>
    </row>
    <row r="270" spans="1:13" x14ac:dyDescent="0.25">
      <c r="A270" s="49">
        <f>+A269+1</f>
        <v>1387</v>
      </c>
      <c r="B270" s="50" t="str">
        <f>+B269</f>
        <v>Zapata; Cuerpo; Losa Inferior y Superior</v>
      </c>
      <c r="C270" s="49" t="str">
        <f>+C269</f>
        <v>Muro de Contencion; Alcantarilla MCA</v>
      </c>
      <c r="D270" s="51">
        <f>+D269</f>
        <v>45266</v>
      </c>
      <c r="E270" s="51">
        <f>+E269</f>
        <v>45294</v>
      </c>
      <c r="F270" s="48" t="str">
        <f>+F269</f>
        <v>10+832,9+240,9+720-742</v>
      </c>
      <c r="G270" s="52">
        <v>216</v>
      </c>
      <c r="H270" s="53">
        <f>+H269</f>
        <v>4</v>
      </c>
      <c r="I270" s="49">
        <f>+I269</f>
        <v>210</v>
      </c>
      <c r="J270" s="52">
        <f t="shared" si="4"/>
        <v>102.85714285714285</v>
      </c>
      <c r="K270" s="54"/>
      <c r="L270" s="54"/>
      <c r="M270" s="14">
        <f>+M269</f>
        <v>100</v>
      </c>
    </row>
    <row r="271" spans="1:13" x14ac:dyDescent="0.25">
      <c r="A271" s="42">
        <f>+A270+1</f>
        <v>1388</v>
      </c>
      <c r="B271" s="43" t="str">
        <f>+B270</f>
        <v>Zapata; Cuerpo; Losa Inferior y Superior</v>
      </c>
      <c r="C271" s="42" t="str">
        <f>+C269</f>
        <v>Muro de Contencion; Alcantarilla MCA</v>
      </c>
      <c r="D271" s="44">
        <f>+D269</f>
        <v>45266</v>
      </c>
      <c r="E271" s="44">
        <f>+E269</f>
        <v>45294</v>
      </c>
      <c r="F271" s="45" t="str">
        <f>+F270</f>
        <v>10+832,9+240,9+720-742</v>
      </c>
      <c r="G271" s="46">
        <v>220</v>
      </c>
      <c r="H271" s="47">
        <f>+H269</f>
        <v>4</v>
      </c>
      <c r="I271" s="42">
        <f>+I270</f>
        <v>210</v>
      </c>
      <c r="J271" s="46">
        <f t="shared" si="4"/>
        <v>104.76190476190477</v>
      </c>
      <c r="K271" s="46">
        <f>+AVERAGE(G269:G271)</f>
        <v>216.33333333333334</v>
      </c>
      <c r="L271" s="46">
        <f>+ROUND((MAX(G269:G271)-MIN(G269:G271)),0)</f>
        <v>7</v>
      </c>
      <c r="M271" s="21">
        <f>+M269</f>
        <v>100</v>
      </c>
    </row>
    <row r="272" spans="1:13" x14ac:dyDescent="0.25">
      <c r="A272" s="27">
        <v>1410</v>
      </c>
      <c r="B272" s="28" t="s">
        <v>64</v>
      </c>
      <c r="C272" s="27" t="s">
        <v>148</v>
      </c>
      <c r="D272" s="29">
        <v>45266</v>
      </c>
      <c r="E272" s="29">
        <f>+D272+28</f>
        <v>45294</v>
      </c>
      <c r="F272" s="55" t="s">
        <v>149</v>
      </c>
      <c r="G272" s="31">
        <v>222</v>
      </c>
      <c r="H272" s="32">
        <v>3.75</v>
      </c>
      <c r="I272" s="27">
        <v>210</v>
      </c>
      <c r="J272" s="31">
        <f t="shared" si="4"/>
        <v>105.71428571428572</v>
      </c>
      <c r="K272" s="33"/>
      <c r="L272" s="33"/>
      <c r="M272" s="6">
        <v>100</v>
      </c>
    </row>
    <row r="273" spans="1:13" x14ac:dyDescent="0.25">
      <c r="A273" s="34">
        <f>+A272+1</f>
        <v>1411</v>
      </c>
      <c r="B273" s="35" t="str">
        <f>+B272</f>
        <v>Cuerpo; Losa Superior</v>
      </c>
      <c r="C273" s="34" t="str">
        <f>+C272</f>
        <v xml:space="preserve"> Alcantarilla MCA</v>
      </c>
      <c r="D273" s="36">
        <f>+D272</f>
        <v>45266</v>
      </c>
      <c r="E273" s="36">
        <f>+E272</f>
        <v>45294</v>
      </c>
      <c r="F273" s="37" t="str">
        <f>+F272</f>
        <v>9+240,11+127</v>
      </c>
      <c r="G273" s="38">
        <v>220.1210374639769</v>
      </c>
      <c r="H273" s="39">
        <f>+H272</f>
        <v>3.75</v>
      </c>
      <c r="I273" s="34">
        <f>+I272</f>
        <v>210</v>
      </c>
      <c r="J273" s="38">
        <f t="shared" si="4"/>
        <v>104.81954164951281</v>
      </c>
      <c r="K273" s="40"/>
      <c r="L273" s="40"/>
      <c r="M273" s="34">
        <f>+M272</f>
        <v>100</v>
      </c>
    </row>
    <row r="274" spans="1:13" x14ac:dyDescent="0.25">
      <c r="A274" s="42">
        <f>+A273+1</f>
        <v>1412</v>
      </c>
      <c r="B274" s="43" t="str">
        <f>+B273</f>
        <v>Cuerpo; Losa Superior</v>
      </c>
      <c r="C274" s="42" t="str">
        <f>+C272</f>
        <v xml:space="preserve"> Alcantarilla MCA</v>
      </c>
      <c r="D274" s="44">
        <f>+D272</f>
        <v>45266</v>
      </c>
      <c r="E274" s="44">
        <f>+E272</f>
        <v>45294</v>
      </c>
      <c r="F274" s="45" t="str">
        <f>+F273</f>
        <v>9+240,11+127</v>
      </c>
      <c r="G274" s="46">
        <v>221</v>
      </c>
      <c r="H274" s="47">
        <f>+H272</f>
        <v>3.75</v>
      </c>
      <c r="I274" s="42">
        <f>+I273</f>
        <v>210</v>
      </c>
      <c r="J274" s="46">
        <f t="shared" si="4"/>
        <v>105.23809523809524</v>
      </c>
      <c r="K274" s="46">
        <f>+AVERAGE(G272:G274)</f>
        <v>221.04034582132564</v>
      </c>
      <c r="L274" s="46">
        <f>+ROUND((MAX(G272:G274)-MIN(G272:G274)),0)</f>
        <v>2</v>
      </c>
      <c r="M274" s="21">
        <f>+M272</f>
        <v>100</v>
      </c>
    </row>
    <row r="275" spans="1:13" x14ac:dyDescent="0.25">
      <c r="A275" s="27">
        <v>1428</v>
      </c>
      <c r="B275" s="28" t="s">
        <v>54</v>
      </c>
      <c r="C275" s="27" t="s">
        <v>55</v>
      </c>
      <c r="D275" s="29">
        <v>45266</v>
      </c>
      <c r="E275" s="29">
        <f>+D275+28</f>
        <v>45294</v>
      </c>
      <c r="F275" s="55" t="s">
        <v>150</v>
      </c>
      <c r="G275" s="31">
        <v>213</v>
      </c>
      <c r="H275" s="32" t="s">
        <v>72</v>
      </c>
      <c r="I275" s="27">
        <v>210</v>
      </c>
      <c r="J275" s="31">
        <f t="shared" si="4"/>
        <v>101.42857142857142</v>
      </c>
      <c r="K275" s="33"/>
      <c r="L275" s="33"/>
      <c r="M275" s="6">
        <v>100</v>
      </c>
    </row>
    <row r="276" spans="1:13" x14ac:dyDescent="0.25">
      <c r="A276" s="49">
        <f>+A275+1</f>
        <v>1429</v>
      </c>
      <c r="B276" s="50" t="str">
        <f>+B275</f>
        <v>Zapata; Cuerpo; Losa Inferior y Superior</v>
      </c>
      <c r="C276" s="49" t="str">
        <f>+C275</f>
        <v>Muro de Contencion; AlcantariIlla MCA</v>
      </c>
      <c r="D276" s="51">
        <f>+D275</f>
        <v>45266</v>
      </c>
      <c r="E276" s="51">
        <f>+E275</f>
        <v>45294</v>
      </c>
      <c r="F276" s="48" t="str">
        <f>+F275</f>
        <v>12+012-045,10+832,13+126,7+245</v>
      </c>
      <c r="G276" s="52">
        <v>216</v>
      </c>
      <c r="H276" s="53" t="str">
        <f>+H275</f>
        <v>3.1/2</v>
      </c>
      <c r="I276" s="49">
        <f>+I275</f>
        <v>210</v>
      </c>
      <c r="J276" s="52">
        <f t="shared" si="4"/>
        <v>102.85714285714285</v>
      </c>
      <c r="K276" s="54"/>
      <c r="L276" s="54"/>
      <c r="M276" s="14">
        <f>+M275</f>
        <v>100</v>
      </c>
    </row>
    <row r="277" spans="1:13" x14ac:dyDescent="0.25">
      <c r="A277" s="42">
        <f>+A276+1</f>
        <v>1430</v>
      </c>
      <c r="B277" s="43" t="str">
        <f>+B276</f>
        <v>Zapata; Cuerpo; Losa Inferior y Superior</v>
      </c>
      <c r="C277" s="42" t="str">
        <f>+C275</f>
        <v>Muro de Contencion; AlcantariIlla MCA</v>
      </c>
      <c r="D277" s="44">
        <f>+D275</f>
        <v>45266</v>
      </c>
      <c r="E277" s="44">
        <f>+E275</f>
        <v>45294</v>
      </c>
      <c r="F277" s="45" t="str">
        <f>+F276</f>
        <v>12+012-045,10+832,13+126,7+245</v>
      </c>
      <c r="G277" s="46">
        <v>220</v>
      </c>
      <c r="H277" s="47" t="str">
        <f>+H275</f>
        <v>3.1/2</v>
      </c>
      <c r="I277" s="42">
        <f>+I276</f>
        <v>210</v>
      </c>
      <c r="J277" s="46">
        <f t="shared" si="4"/>
        <v>104.76190476190477</v>
      </c>
      <c r="K277" s="46">
        <f>+AVERAGE(G275:G277)</f>
        <v>216.33333333333334</v>
      </c>
      <c r="L277" s="46">
        <f>+ROUND((MAX(G275:G277)-MIN(G275:G277)),0)</f>
        <v>7</v>
      </c>
      <c r="M277" s="21">
        <f>+M275</f>
        <v>100</v>
      </c>
    </row>
    <row r="278" spans="1:13" x14ac:dyDescent="0.25">
      <c r="A278" s="27">
        <v>1446</v>
      </c>
      <c r="B278" s="28" t="s">
        <v>151</v>
      </c>
      <c r="C278" s="27" t="s">
        <v>55</v>
      </c>
      <c r="D278" s="29">
        <v>45266</v>
      </c>
      <c r="E278" s="29">
        <f>+D278+28</f>
        <v>45294</v>
      </c>
      <c r="F278" s="55" t="s">
        <v>152</v>
      </c>
      <c r="G278" s="31">
        <v>213</v>
      </c>
      <c r="H278" s="32">
        <v>3.75</v>
      </c>
      <c r="I278" s="27">
        <v>210</v>
      </c>
      <c r="J278" s="31">
        <f t="shared" si="4"/>
        <v>101.42857142857142</v>
      </c>
      <c r="K278" s="33"/>
      <c r="L278" s="33"/>
      <c r="M278" s="6">
        <v>100</v>
      </c>
    </row>
    <row r="279" spans="1:13" x14ac:dyDescent="0.25">
      <c r="A279" s="49">
        <f>+A278+1</f>
        <v>1447</v>
      </c>
      <c r="B279" s="50" t="str">
        <f>+B278</f>
        <v xml:space="preserve">Zapata; Losa Inferior </v>
      </c>
      <c r="C279" s="49" t="str">
        <f>+C278</f>
        <v>Muro de Contencion; AlcantariIlla MCA</v>
      </c>
      <c r="D279" s="51">
        <f>+D278</f>
        <v>45266</v>
      </c>
      <c r="E279" s="51">
        <f>+E278</f>
        <v>45294</v>
      </c>
      <c r="F279" s="48" t="str">
        <f>+F278</f>
        <v>17+738-748,7+245</v>
      </c>
      <c r="G279" s="52">
        <v>216</v>
      </c>
      <c r="H279" s="53">
        <f>+H278</f>
        <v>3.75</v>
      </c>
      <c r="I279" s="49">
        <f>+I278</f>
        <v>210</v>
      </c>
      <c r="J279" s="52">
        <f t="shared" si="4"/>
        <v>102.85714285714285</v>
      </c>
      <c r="K279" s="54"/>
      <c r="L279" s="54"/>
      <c r="M279" s="14">
        <f>+M278</f>
        <v>100</v>
      </c>
    </row>
    <row r="280" spans="1:13" x14ac:dyDescent="0.25">
      <c r="A280" s="42">
        <f>+A279+1</f>
        <v>1448</v>
      </c>
      <c r="B280" s="43" t="str">
        <f>+B279</f>
        <v xml:space="preserve">Zapata; Losa Inferior </v>
      </c>
      <c r="C280" s="42" t="str">
        <f>+C278</f>
        <v>Muro de Contencion; AlcantariIlla MCA</v>
      </c>
      <c r="D280" s="44">
        <f>+D278</f>
        <v>45266</v>
      </c>
      <c r="E280" s="44">
        <f>+E278</f>
        <v>45294</v>
      </c>
      <c r="F280" s="45" t="str">
        <f>+F279</f>
        <v>17+738-748,7+245</v>
      </c>
      <c r="G280" s="46">
        <v>220</v>
      </c>
      <c r="H280" s="47">
        <f>+H278</f>
        <v>3.75</v>
      </c>
      <c r="I280" s="42">
        <f>+I279</f>
        <v>210</v>
      </c>
      <c r="J280" s="46">
        <f t="shared" si="4"/>
        <v>104.76190476190477</v>
      </c>
      <c r="K280" s="46">
        <f>+AVERAGE(G278:G280)</f>
        <v>216.33333333333334</v>
      </c>
      <c r="L280" s="46">
        <f>+ROUND((MAX(G278:G280)-MIN(G278:G280)),0)</f>
        <v>7</v>
      </c>
      <c r="M280" s="21">
        <f>+M278</f>
        <v>100</v>
      </c>
    </row>
    <row r="281" spans="1:13" x14ac:dyDescent="0.25">
      <c r="A281" s="27">
        <v>1470</v>
      </c>
      <c r="B281" s="28" t="s">
        <v>153</v>
      </c>
      <c r="C281" s="27" t="s">
        <v>107</v>
      </c>
      <c r="D281" s="29">
        <v>45266</v>
      </c>
      <c r="E281" s="29">
        <f>+D281+28</f>
        <v>45294</v>
      </c>
      <c r="F281" s="55" t="s">
        <v>154</v>
      </c>
      <c r="G281" s="31">
        <v>213</v>
      </c>
      <c r="H281" s="32">
        <v>4</v>
      </c>
      <c r="I281" s="27">
        <v>210</v>
      </c>
      <c r="J281" s="31">
        <f t="shared" si="4"/>
        <v>101.42857142857142</v>
      </c>
      <c r="K281" s="33"/>
      <c r="L281" s="33"/>
      <c r="M281" s="6">
        <v>100</v>
      </c>
    </row>
    <row r="282" spans="1:13" x14ac:dyDescent="0.25">
      <c r="A282" s="49">
        <f>+A281+1</f>
        <v>1471</v>
      </c>
      <c r="B282" s="50" t="str">
        <f>+B281</f>
        <v xml:space="preserve"> Losa Superior; Cuerpo</v>
      </c>
      <c r="C282" s="49" t="str">
        <f>+C281</f>
        <v xml:space="preserve"> AlcantariIlla MCA; Muro Contencion</v>
      </c>
      <c r="D282" s="51">
        <f>+D281</f>
        <v>45266</v>
      </c>
      <c r="E282" s="51">
        <f>+E281</f>
        <v>45294</v>
      </c>
      <c r="F282" s="48" t="str">
        <f>+F281</f>
        <v>12+012-045,9+054,9+792,17+738-748</v>
      </c>
      <c r="G282" s="52">
        <v>216</v>
      </c>
      <c r="H282" s="53">
        <f>+H281</f>
        <v>4</v>
      </c>
      <c r="I282" s="49">
        <f>+I281</f>
        <v>210</v>
      </c>
      <c r="J282" s="52">
        <f t="shared" si="4"/>
        <v>102.85714285714285</v>
      </c>
      <c r="K282" s="54"/>
      <c r="L282" s="54"/>
      <c r="M282" s="14">
        <f>+M281</f>
        <v>100</v>
      </c>
    </row>
    <row r="283" spans="1:13" x14ac:dyDescent="0.25">
      <c r="A283" s="42">
        <f>+A282+1</f>
        <v>1472</v>
      </c>
      <c r="B283" s="43" t="str">
        <f>+B282</f>
        <v xml:space="preserve"> Losa Superior; Cuerpo</v>
      </c>
      <c r="C283" s="42" t="str">
        <f>+C281</f>
        <v xml:space="preserve"> AlcantariIlla MCA; Muro Contencion</v>
      </c>
      <c r="D283" s="44">
        <f>+D281</f>
        <v>45266</v>
      </c>
      <c r="E283" s="44">
        <f>+E281</f>
        <v>45294</v>
      </c>
      <c r="F283" s="45" t="str">
        <f>+F282</f>
        <v>12+012-045,9+054,9+792,17+738-748</v>
      </c>
      <c r="G283" s="46">
        <v>220</v>
      </c>
      <c r="H283" s="47">
        <f>+H281</f>
        <v>4</v>
      </c>
      <c r="I283" s="42">
        <f>+I282</f>
        <v>210</v>
      </c>
      <c r="J283" s="46">
        <f t="shared" si="4"/>
        <v>104.76190476190477</v>
      </c>
      <c r="K283" s="46">
        <f>+AVERAGE(G281:G283)</f>
        <v>216.33333333333334</v>
      </c>
      <c r="L283" s="46">
        <f>+ROUND((MAX(G281:G283)-MIN(G281:G283)),0)</f>
        <v>7</v>
      </c>
      <c r="M283" s="21">
        <f>+M281</f>
        <v>100</v>
      </c>
    </row>
    <row r="284" spans="1:13" x14ac:dyDescent="0.25">
      <c r="A284" s="27">
        <v>1482</v>
      </c>
      <c r="B284" s="28" t="s">
        <v>54</v>
      </c>
      <c r="C284" s="27" t="s">
        <v>107</v>
      </c>
      <c r="D284" s="29">
        <v>45266</v>
      </c>
      <c r="E284" s="29">
        <f>+D284+28</f>
        <v>45294</v>
      </c>
      <c r="F284" s="55" t="s">
        <v>155</v>
      </c>
      <c r="G284" s="31">
        <v>218</v>
      </c>
      <c r="H284" s="32">
        <v>3.75</v>
      </c>
      <c r="I284" s="27">
        <v>210</v>
      </c>
      <c r="J284" s="31">
        <f t="shared" si="4"/>
        <v>103.80952380952382</v>
      </c>
      <c r="K284" s="33"/>
      <c r="L284" s="33"/>
      <c r="M284" s="6">
        <v>100</v>
      </c>
    </row>
    <row r="285" spans="1:13" x14ac:dyDescent="0.25">
      <c r="A285" s="49">
        <f>+A284+1</f>
        <v>1483</v>
      </c>
      <c r="B285" s="50" t="str">
        <f>+B284</f>
        <v>Zapata; Cuerpo; Losa Inferior y Superior</v>
      </c>
      <c r="C285" s="49" t="str">
        <f>+C284</f>
        <v xml:space="preserve"> AlcantariIlla MCA; Muro Contencion</v>
      </c>
      <c r="D285" s="51">
        <f>+D284</f>
        <v>45266</v>
      </c>
      <c r="E285" s="51">
        <f>+E284</f>
        <v>45294</v>
      </c>
      <c r="F285" s="48" t="str">
        <f>+F284</f>
        <v>7+245,5+921,17+418-433</v>
      </c>
      <c r="G285" s="52">
        <v>210</v>
      </c>
      <c r="H285" s="53">
        <f>+H284</f>
        <v>3.75</v>
      </c>
      <c r="I285" s="49">
        <f>+I284</f>
        <v>210</v>
      </c>
      <c r="J285" s="52">
        <f t="shared" si="4"/>
        <v>100</v>
      </c>
      <c r="K285" s="54"/>
      <c r="L285" s="54"/>
      <c r="M285" s="14">
        <f>+M284</f>
        <v>100</v>
      </c>
    </row>
    <row r="286" spans="1:13" x14ac:dyDescent="0.25">
      <c r="A286" s="42">
        <f>+A285+1</f>
        <v>1484</v>
      </c>
      <c r="B286" s="43" t="str">
        <f>+B285</f>
        <v>Zapata; Cuerpo; Losa Inferior y Superior</v>
      </c>
      <c r="C286" s="42" t="str">
        <f>+C284</f>
        <v xml:space="preserve"> AlcantariIlla MCA; Muro Contencion</v>
      </c>
      <c r="D286" s="44">
        <f>+D284</f>
        <v>45266</v>
      </c>
      <c r="E286" s="44">
        <f>+E284</f>
        <v>45294</v>
      </c>
      <c r="F286" s="45" t="str">
        <f>+F285</f>
        <v>7+245,5+921,17+418-433</v>
      </c>
      <c r="G286" s="46">
        <v>214</v>
      </c>
      <c r="H286" s="47">
        <f>+H284</f>
        <v>3.75</v>
      </c>
      <c r="I286" s="42">
        <f>+I285</f>
        <v>210</v>
      </c>
      <c r="J286" s="46">
        <f t="shared" si="4"/>
        <v>101.9047619047619</v>
      </c>
      <c r="K286" s="46">
        <f>+AVERAGE(G284:G286)</f>
        <v>214</v>
      </c>
      <c r="L286" s="46">
        <f>+ROUND((MAX(G284:G286)-MIN(G284:G286)),0)</f>
        <v>8</v>
      </c>
      <c r="M286" s="21">
        <f>+M284</f>
        <v>100</v>
      </c>
    </row>
    <row r="287" spans="1:13" x14ac:dyDescent="0.25">
      <c r="A287" s="27">
        <v>1488</v>
      </c>
      <c r="B287" s="28" t="s">
        <v>54</v>
      </c>
      <c r="C287" s="27" t="s">
        <v>65</v>
      </c>
      <c r="D287" s="29">
        <v>45266</v>
      </c>
      <c r="E287" s="29">
        <f>+D287+28</f>
        <v>45294</v>
      </c>
      <c r="F287" s="55" t="s">
        <v>156</v>
      </c>
      <c r="G287" s="31">
        <v>213</v>
      </c>
      <c r="H287" s="32">
        <v>4</v>
      </c>
      <c r="I287" s="27">
        <v>210</v>
      </c>
      <c r="J287" s="31">
        <f t="shared" si="4"/>
        <v>101.42857142857142</v>
      </c>
      <c r="K287" s="33"/>
      <c r="L287" s="33"/>
      <c r="M287" s="6">
        <v>100</v>
      </c>
    </row>
    <row r="288" spans="1:13" x14ac:dyDescent="0.25">
      <c r="A288" s="49">
        <f>+A287+1</f>
        <v>1489</v>
      </c>
      <c r="B288" s="50" t="str">
        <f>+B287</f>
        <v>Zapata; Cuerpo; Losa Inferior y Superior</v>
      </c>
      <c r="C288" s="49" t="str">
        <f>+C287</f>
        <v>Muro de Contencion; Alcantarilla MCA</v>
      </c>
      <c r="D288" s="51">
        <f>+D287</f>
        <v>45266</v>
      </c>
      <c r="E288" s="51">
        <f>+E287</f>
        <v>45294</v>
      </c>
      <c r="F288" s="48" t="str">
        <f>+F287</f>
        <v>5+921,5+831,12+711-716</v>
      </c>
      <c r="G288" s="52">
        <v>216</v>
      </c>
      <c r="H288" s="53">
        <f>+H287</f>
        <v>4</v>
      </c>
      <c r="I288" s="49">
        <f>+I287</f>
        <v>210</v>
      </c>
      <c r="J288" s="52">
        <f t="shared" si="4"/>
        <v>102.85714285714285</v>
      </c>
      <c r="K288" s="54"/>
      <c r="L288" s="54"/>
      <c r="M288" s="14">
        <f>+M287</f>
        <v>100</v>
      </c>
    </row>
    <row r="289" spans="1:13" x14ac:dyDescent="0.25">
      <c r="A289" s="42">
        <f>+A288+1</f>
        <v>1490</v>
      </c>
      <c r="B289" s="43" t="str">
        <f>+B288</f>
        <v>Zapata; Cuerpo; Losa Inferior y Superior</v>
      </c>
      <c r="C289" s="42" t="str">
        <f>+C287</f>
        <v>Muro de Contencion; Alcantarilla MCA</v>
      </c>
      <c r="D289" s="44">
        <f>+D287</f>
        <v>45266</v>
      </c>
      <c r="E289" s="44">
        <f>+E287</f>
        <v>45294</v>
      </c>
      <c r="F289" s="45" t="str">
        <f>+F288</f>
        <v>5+921,5+831,12+711-716</v>
      </c>
      <c r="G289" s="46">
        <v>220</v>
      </c>
      <c r="H289" s="47">
        <f>+H287</f>
        <v>4</v>
      </c>
      <c r="I289" s="42">
        <f>+I288</f>
        <v>210</v>
      </c>
      <c r="J289" s="46">
        <f t="shared" si="4"/>
        <v>104.76190476190477</v>
      </c>
      <c r="K289" s="46">
        <f>+AVERAGE(G287:G289)</f>
        <v>216.33333333333334</v>
      </c>
      <c r="L289" s="46">
        <f>+ROUND((MAX(G287:G289)-MIN(G287:G289)),0)</f>
        <v>7</v>
      </c>
      <c r="M289" s="21">
        <f>+M287</f>
        <v>100</v>
      </c>
    </row>
    <row r="290" spans="1:13" x14ac:dyDescent="0.25">
      <c r="A290" s="27">
        <v>1518</v>
      </c>
      <c r="B290" s="28" t="s">
        <v>151</v>
      </c>
      <c r="C290" s="27" t="s">
        <v>65</v>
      </c>
      <c r="D290" s="29">
        <v>45266</v>
      </c>
      <c r="E290" s="29">
        <f>+D290+28</f>
        <v>45294</v>
      </c>
      <c r="F290" s="55" t="s">
        <v>157</v>
      </c>
      <c r="G290" s="31">
        <v>215</v>
      </c>
      <c r="H290" s="32" t="s">
        <v>26</v>
      </c>
      <c r="I290" s="27">
        <v>210</v>
      </c>
      <c r="J290" s="31">
        <f t="shared" si="4"/>
        <v>102.38095238095238</v>
      </c>
      <c r="K290" s="33"/>
      <c r="L290" s="33"/>
      <c r="M290" s="6">
        <v>100</v>
      </c>
    </row>
    <row r="291" spans="1:13" x14ac:dyDescent="0.25">
      <c r="A291" s="49">
        <f>+A290+1</f>
        <v>1519</v>
      </c>
      <c r="B291" s="50" t="str">
        <f>+B290</f>
        <v xml:space="preserve">Zapata; Losa Inferior </v>
      </c>
      <c r="C291" s="49" t="str">
        <f>+C290</f>
        <v>Muro de Contencion; Alcantarilla MCA</v>
      </c>
      <c r="D291" s="51">
        <f>+D290</f>
        <v>45266</v>
      </c>
      <c r="E291" s="51">
        <f>+E290</f>
        <v>45294</v>
      </c>
      <c r="F291" s="48" t="str">
        <f>+F290</f>
        <v>12+721-725,5+253</v>
      </c>
      <c r="G291" s="52">
        <v>212</v>
      </c>
      <c r="H291" s="53" t="str">
        <f>+H290</f>
        <v>3.1/4</v>
      </c>
      <c r="I291" s="49">
        <f>+I290</f>
        <v>210</v>
      </c>
      <c r="J291" s="52">
        <f t="shared" si="4"/>
        <v>100.95238095238095</v>
      </c>
      <c r="K291" s="54"/>
      <c r="L291" s="54"/>
      <c r="M291" s="14">
        <f>+M290</f>
        <v>100</v>
      </c>
    </row>
    <row r="292" spans="1:13" x14ac:dyDescent="0.25">
      <c r="A292" s="56">
        <f>+A291+1</f>
        <v>1520</v>
      </c>
      <c r="B292" s="57" t="str">
        <f>+B291</f>
        <v xml:space="preserve">Zapata; Losa Inferior </v>
      </c>
      <c r="C292" s="56" t="str">
        <f>+C290</f>
        <v>Muro de Contencion; Alcantarilla MCA</v>
      </c>
      <c r="D292" s="58">
        <f>+D290</f>
        <v>45266</v>
      </c>
      <c r="E292" s="58">
        <f>+E290</f>
        <v>45294</v>
      </c>
      <c r="F292" s="59" t="str">
        <f>+F291</f>
        <v>12+721-725,5+253</v>
      </c>
      <c r="G292" s="60">
        <v>220.1210374639769</v>
      </c>
      <c r="H292" s="61" t="str">
        <f>+H290</f>
        <v>3.1/4</v>
      </c>
      <c r="I292" s="56">
        <f>+I291</f>
        <v>210</v>
      </c>
      <c r="J292" s="60">
        <f t="shared" si="4"/>
        <v>104.81954164951281</v>
      </c>
      <c r="K292" s="60">
        <f>+AVERAGE(G290:G292)</f>
        <v>215.7070124879923</v>
      </c>
      <c r="L292" s="60">
        <f>+ROUND((MAX(G290:G292)-MIN(G290:G292)),0)</f>
        <v>8</v>
      </c>
      <c r="M292" s="56">
        <f>+M290</f>
        <v>100</v>
      </c>
    </row>
    <row r="293" spans="1:13" x14ac:dyDescent="0.25">
      <c r="A293" s="27">
        <v>1636</v>
      </c>
      <c r="B293" s="28" t="s">
        <v>158</v>
      </c>
      <c r="C293" s="27" t="s">
        <v>55</v>
      </c>
      <c r="D293" s="29">
        <v>45266</v>
      </c>
      <c r="E293" s="29">
        <f>+D293+28</f>
        <v>45294</v>
      </c>
      <c r="F293" s="55" t="s">
        <v>159</v>
      </c>
      <c r="G293" s="31">
        <v>216</v>
      </c>
      <c r="H293" s="32">
        <v>3.75</v>
      </c>
      <c r="I293" s="27">
        <v>210</v>
      </c>
      <c r="J293" s="31">
        <f t="shared" si="4"/>
        <v>102.85714285714285</v>
      </c>
      <c r="K293" s="33"/>
      <c r="L293" s="33"/>
      <c r="M293" s="6">
        <v>100</v>
      </c>
    </row>
    <row r="294" spans="1:13" x14ac:dyDescent="0.25">
      <c r="A294" s="49">
        <f>+A293+1</f>
        <v>1637</v>
      </c>
      <c r="B294" s="50" t="str">
        <f>+B293</f>
        <v>Zapata; Cuerpo; Losa Superior</v>
      </c>
      <c r="C294" s="49" t="str">
        <f>+C293</f>
        <v>Muro de Contencion; AlcantariIlla MCA</v>
      </c>
      <c r="D294" s="51">
        <f>+D293</f>
        <v>45266</v>
      </c>
      <c r="E294" s="51">
        <f>+E293</f>
        <v>45294</v>
      </c>
      <c r="F294" s="48" t="str">
        <f>+F293</f>
        <v>10+968,4+898,7+800-819</v>
      </c>
      <c r="G294" s="52">
        <v>218</v>
      </c>
      <c r="H294" s="53">
        <f>+H293</f>
        <v>3.75</v>
      </c>
      <c r="I294" s="49">
        <f>+I293</f>
        <v>210</v>
      </c>
      <c r="J294" s="52">
        <f t="shared" si="4"/>
        <v>103.80952380952382</v>
      </c>
      <c r="K294" s="54"/>
      <c r="L294" s="54"/>
      <c r="M294" s="14">
        <f>+M293</f>
        <v>100</v>
      </c>
    </row>
    <row r="295" spans="1:13" x14ac:dyDescent="0.25">
      <c r="A295" s="42">
        <f>+A294+1</f>
        <v>1638</v>
      </c>
      <c r="B295" s="43" t="str">
        <f>+B294</f>
        <v>Zapata; Cuerpo; Losa Superior</v>
      </c>
      <c r="C295" s="42" t="str">
        <f>+C293</f>
        <v>Muro de Contencion; AlcantariIlla MCA</v>
      </c>
      <c r="D295" s="44">
        <f>+D293</f>
        <v>45266</v>
      </c>
      <c r="E295" s="44">
        <f>+E293</f>
        <v>45294</v>
      </c>
      <c r="F295" s="45" t="str">
        <f>+F294</f>
        <v>10+968,4+898,7+800-819</v>
      </c>
      <c r="G295" s="46">
        <v>217</v>
      </c>
      <c r="H295" s="47">
        <f>+H293</f>
        <v>3.75</v>
      </c>
      <c r="I295" s="42">
        <f>+I294</f>
        <v>210</v>
      </c>
      <c r="J295" s="46">
        <f t="shared" si="4"/>
        <v>103.33333333333334</v>
      </c>
      <c r="K295" s="46">
        <f>+AVERAGE(G293:G295)</f>
        <v>217</v>
      </c>
      <c r="L295" s="46">
        <f>+ROUND((MAX(G293:G295)-MIN(G293:G295)),0)</f>
        <v>2</v>
      </c>
      <c r="M295" s="21">
        <f>+M293</f>
        <v>100</v>
      </c>
    </row>
    <row r="296" spans="1:13" x14ac:dyDescent="0.25">
      <c r="A296" s="27">
        <v>1554</v>
      </c>
      <c r="B296" s="28" t="s">
        <v>13</v>
      </c>
      <c r="C296" s="27" t="s">
        <v>70</v>
      </c>
      <c r="D296" s="29">
        <v>45266</v>
      </c>
      <c r="E296" s="29">
        <f>+D296+28</f>
        <v>45294</v>
      </c>
      <c r="F296" s="55" t="s">
        <v>160</v>
      </c>
      <c r="G296" s="31">
        <v>213</v>
      </c>
      <c r="H296" s="32" t="s">
        <v>72</v>
      </c>
      <c r="I296" s="27">
        <v>210</v>
      </c>
      <c r="J296" s="31">
        <f t="shared" si="4"/>
        <v>101.42857142857142</v>
      </c>
      <c r="K296" s="33"/>
      <c r="L296" s="33"/>
      <c r="M296" s="6">
        <v>100</v>
      </c>
    </row>
    <row r="297" spans="1:13" x14ac:dyDescent="0.25">
      <c r="A297" s="49">
        <f>+A296+1</f>
        <v>1555</v>
      </c>
      <c r="B297" s="50" t="str">
        <f>+B296</f>
        <v>Zapata</v>
      </c>
      <c r="C297" s="49" t="str">
        <f>+C296</f>
        <v>Muro de Contencion</v>
      </c>
      <c r="D297" s="51">
        <f>+D296</f>
        <v>45266</v>
      </c>
      <c r="E297" s="51">
        <f>+E296</f>
        <v>45294</v>
      </c>
      <c r="F297" s="48" t="str">
        <f>+F296</f>
        <v>7+800-819</v>
      </c>
      <c r="G297" s="52">
        <v>216</v>
      </c>
      <c r="H297" s="53" t="str">
        <f>+H296</f>
        <v>3.1/2</v>
      </c>
      <c r="I297" s="49">
        <f>+I296</f>
        <v>210</v>
      </c>
      <c r="J297" s="52">
        <f t="shared" si="4"/>
        <v>102.85714285714285</v>
      </c>
      <c r="K297" s="54"/>
      <c r="L297" s="54"/>
      <c r="M297" s="14">
        <f>+M296</f>
        <v>100</v>
      </c>
    </row>
    <row r="298" spans="1:13" x14ac:dyDescent="0.25">
      <c r="A298" s="42">
        <f>+A297+1</f>
        <v>1556</v>
      </c>
      <c r="B298" s="43" t="str">
        <f>+B297</f>
        <v>Zapata</v>
      </c>
      <c r="C298" s="42" t="str">
        <f>+C296</f>
        <v>Muro de Contencion</v>
      </c>
      <c r="D298" s="44">
        <f>+D296</f>
        <v>45266</v>
      </c>
      <c r="E298" s="44">
        <f>+E296</f>
        <v>45294</v>
      </c>
      <c r="F298" s="45" t="str">
        <f>+F297</f>
        <v>7+800-819</v>
      </c>
      <c r="G298" s="46">
        <v>220</v>
      </c>
      <c r="H298" s="47" t="str">
        <f>+H296</f>
        <v>3.1/2</v>
      </c>
      <c r="I298" s="42">
        <f>+I297</f>
        <v>210</v>
      </c>
      <c r="J298" s="46">
        <f t="shared" si="4"/>
        <v>104.76190476190477</v>
      </c>
      <c r="K298" s="46">
        <f>+AVERAGE(G296:G298)</f>
        <v>216.33333333333334</v>
      </c>
      <c r="L298" s="46">
        <f>+ROUND((MAX(G296:G298)-MIN(G296:G298)),0)</f>
        <v>7</v>
      </c>
      <c r="M298" s="21">
        <f>+M296</f>
        <v>100</v>
      </c>
    </row>
    <row r="299" spans="1:13" x14ac:dyDescent="0.25">
      <c r="A299" s="27">
        <v>1560</v>
      </c>
      <c r="B299" s="28" t="s">
        <v>161</v>
      </c>
      <c r="C299" s="27" t="s">
        <v>55</v>
      </c>
      <c r="D299" s="29">
        <v>45267</v>
      </c>
      <c r="E299" s="29">
        <f>+D299+28</f>
        <v>45295</v>
      </c>
      <c r="F299" s="55" t="s">
        <v>162</v>
      </c>
      <c r="G299" s="31">
        <v>216</v>
      </c>
      <c r="H299" s="32" t="s">
        <v>26</v>
      </c>
      <c r="I299" s="27">
        <v>210</v>
      </c>
      <c r="J299" s="31">
        <f t="shared" si="4"/>
        <v>102.85714285714285</v>
      </c>
      <c r="K299" s="33"/>
      <c r="L299" s="33"/>
      <c r="M299" s="6">
        <v>100</v>
      </c>
    </row>
    <row r="300" spans="1:13" x14ac:dyDescent="0.25">
      <c r="A300" s="49">
        <f>+A299+1</f>
        <v>1561</v>
      </c>
      <c r="B300" s="50" t="str">
        <f>+B299</f>
        <v xml:space="preserve"> Corona; Losa Inferior</v>
      </c>
      <c r="C300" s="49" t="str">
        <f>+C299</f>
        <v>Muro de Contencion; AlcantariIlla MCA</v>
      </c>
      <c r="D300" s="51">
        <f>+D299</f>
        <v>45267</v>
      </c>
      <c r="E300" s="51">
        <f>+E299</f>
        <v>45295</v>
      </c>
      <c r="F300" s="48" t="str">
        <f>+F299</f>
        <v>8+031,12+711-725</v>
      </c>
      <c r="G300" s="52">
        <v>218</v>
      </c>
      <c r="H300" s="53" t="str">
        <f>+H299</f>
        <v>3.1/4</v>
      </c>
      <c r="I300" s="49">
        <f>+I299</f>
        <v>210</v>
      </c>
      <c r="J300" s="52">
        <f t="shared" si="4"/>
        <v>103.80952380952382</v>
      </c>
      <c r="K300" s="54"/>
      <c r="L300" s="54"/>
      <c r="M300" s="14">
        <f>+M299</f>
        <v>100</v>
      </c>
    </row>
    <row r="301" spans="1:13" x14ac:dyDescent="0.25">
      <c r="A301" s="42">
        <f>+A300+1</f>
        <v>1562</v>
      </c>
      <c r="B301" s="43" t="str">
        <f>+B300</f>
        <v xml:space="preserve"> Corona; Losa Inferior</v>
      </c>
      <c r="C301" s="42" t="str">
        <f>+C299</f>
        <v>Muro de Contencion; AlcantariIlla MCA</v>
      </c>
      <c r="D301" s="44">
        <f>+D299</f>
        <v>45267</v>
      </c>
      <c r="E301" s="44">
        <f>+E299</f>
        <v>45295</v>
      </c>
      <c r="F301" s="45" t="str">
        <f>+F300</f>
        <v>8+031,12+711-725</v>
      </c>
      <c r="G301" s="46">
        <v>217</v>
      </c>
      <c r="H301" s="47" t="str">
        <f>+H299</f>
        <v>3.1/4</v>
      </c>
      <c r="I301" s="42">
        <f>+I300</f>
        <v>210</v>
      </c>
      <c r="J301" s="46">
        <f t="shared" si="4"/>
        <v>103.33333333333334</v>
      </c>
      <c r="K301" s="46">
        <f>+AVERAGE(G299:G301)</f>
        <v>217</v>
      </c>
      <c r="L301" s="46">
        <f>+ROUND((MAX(G299:G301)-MIN(G299:G301)),0)</f>
        <v>2</v>
      </c>
      <c r="M301" s="21">
        <f>+M299</f>
        <v>100</v>
      </c>
    </row>
    <row r="302" spans="1:13" x14ac:dyDescent="0.25">
      <c r="A302" s="27">
        <v>1572</v>
      </c>
      <c r="B302" s="28" t="s">
        <v>54</v>
      </c>
      <c r="C302" s="27" t="s">
        <v>107</v>
      </c>
      <c r="D302" s="29">
        <v>45267</v>
      </c>
      <c r="E302" s="29">
        <f>+D302+28</f>
        <v>45295</v>
      </c>
      <c r="F302" s="55" t="s">
        <v>163</v>
      </c>
      <c r="G302" s="31">
        <v>213</v>
      </c>
      <c r="H302" s="32" t="s">
        <v>164</v>
      </c>
      <c r="I302" s="27">
        <v>210</v>
      </c>
      <c r="J302" s="31">
        <f t="shared" si="4"/>
        <v>101.42857142857142</v>
      </c>
      <c r="K302" s="33"/>
      <c r="L302" s="33"/>
      <c r="M302" s="6">
        <v>100</v>
      </c>
    </row>
    <row r="303" spans="1:13" x14ac:dyDescent="0.25">
      <c r="A303" s="49">
        <f>+A302+1</f>
        <v>1573</v>
      </c>
      <c r="B303" s="50" t="str">
        <f>+B302</f>
        <v>Zapata; Cuerpo; Losa Inferior y Superior</v>
      </c>
      <c r="C303" s="49" t="str">
        <f>+C302</f>
        <v xml:space="preserve"> AlcantariIlla MCA; Muro Contencion</v>
      </c>
      <c r="D303" s="51">
        <f>+D302</f>
        <v>45267</v>
      </c>
      <c r="E303" s="51">
        <f>+E302</f>
        <v>45295</v>
      </c>
      <c r="F303" s="48" t="str">
        <f>+F302</f>
        <v>6+763,5+253,0+237-277,7+800-819,17+825-855</v>
      </c>
      <c r="G303" s="52">
        <v>216</v>
      </c>
      <c r="H303" s="53" t="str">
        <f>+H302</f>
        <v>3.3/4</v>
      </c>
      <c r="I303" s="49">
        <f>+I302</f>
        <v>210</v>
      </c>
      <c r="J303" s="52">
        <f t="shared" si="4"/>
        <v>102.85714285714285</v>
      </c>
      <c r="K303" s="54"/>
      <c r="L303" s="54"/>
      <c r="M303" s="14">
        <f>+M302</f>
        <v>100</v>
      </c>
    </row>
    <row r="304" spans="1:13" x14ac:dyDescent="0.25">
      <c r="A304" s="42">
        <f>+A303+1</f>
        <v>1574</v>
      </c>
      <c r="B304" s="43" t="str">
        <f>+B303</f>
        <v>Zapata; Cuerpo; Losa Inferior y Superior</v>
      </c>
      <c r="C304" s="42" t="str">
        <f>+C302</f>
        <v xml:space="preserve"> AlcantariIlla MCA; Muro Contencion</v>
      </c>
      <c r="D304" s="44">
        <f>+D302</f>
        <v>45267</v>
      </c>
      <c r="E304" s="44">
        <f>+E302</f>
        <v>45295</v>
      </c>
      <c r="F304" s="45" t="str">
        <f>+F303</f>
        <v>6+763,5+253,0+237-277,7+800-819,17+825-855</v>
      </c>
      <c r="G304" s="46">
        <v>220</v>
      </c>
      <c r="H304" s="47" t="str">
        <f>+H302</f>
        <v>3.3/4</v>
      </c>
      <c r="I304" s="42">
        <f>+I303</f>
        <v>210</v>
      </c>
      <c r="J304" s="46">
        <f t="shared" si="4"/>
        <v>104.76190476190477</v>
      </c>
      <c r="K304" s="46">
        <f>+AVERAGE(G302:G304)</f>
        <v>216.33333333333334</v>
      </c>
      <c r="L304" s="46">
        <f>+ROUND((MAX(G302:G304)-MIN(G302:G304)),0)</f>
        <v>7</v>
      </c>
      <c r="M304" s="21">
        <f>+M302</f>
        <v>100</v>
      </c>
    </row>
    <row r="305" spans="1:13" x14ac:dyDescent="0.25">
      <c r="A305" s="27">
        <v>1590</v>
      </c>
      <c r="B305" s="28" t="s">
        <v>165</v>
      </c>
      <c r="C305" s="27" t="s">
        <v>107</v>
      </c>
      <c r="D305" s="29">
        <v>45267</v>
      </c>
      <c r="E305" s="29">
        <f>+D305+28</f>
        <v>45295</v>
      </c>
      <c r="F305" s="55" t="s">
        <v>166</v>
      </c>
      <c r="G305" s="31">
        <v>216</v>
      </c>
      <c r="H305" s="32">
        <v>3.75</v>
      </c>
      <c r="I305" s="27">
        <v>210</v>
      </c>
      <c r="J305" s="31">
        <f t="shared" si="4"/>
        <v>102.85714285714285</v>
      </c>
      <c r="K305" s="33"/>
      <c r="L305" s="33"/>
      <c r="M305" s="6">
        <v>100</v>
      </c>
    </row>
    <row r="306" spans="1:13" x14ac:dyDescent="0.25">
      <c r="A306" s="49">
        <f>+A305+1</f>
        <v>1591</v>
      </c>
      <c r="B306" s="50" t="str">
        <f>+B305</f>
        <v xml:space="preserve"> Zapata,Corona; Losa Inferior y Superior</v>
      </c>
      <c r="C306" s="49" t="str">
        <f>+C305</f>
        <v xml:space="preserve"> AlcantariIlla MCA; Muro Contencion</v>
      </c>
      <c r="D306" s="51">
        <f>+D305</f>
        <v>45267</v>
      </c>
      <c r="E306" s="51">
        <f>+E305</f>
        <v>45295</v>
      </c>
      <c r="F306" s="48" t="str">
        <f>+F305</f>
        <v>8+031,4+036,7+800-819,17+825-855</v>
      </c>
      <c r="G306" s="52">
        <v>218</v>
      </c>
      <c r="H306" s="53">
        <f>+H305</f>
        <v>3.75</v>
      </c>
      <c r="I306" s="49">
        <f>+I305</f>
        <v>210</v>
      </c>
      <c r="J306" s="52">
        <f t="shared" si="4"/>
        <v>103.80952380952382</v>
      </c>
      <c r="K306" s="54"/>
      <c r="L306" s="54"/>
      <c r="M306" s="14">
        <f>+M305</f>
        <v>100</v>
      </c>
    </row>
    <row r="307" spans="1:13" x14ac:dyDescent="0.25">
      <c r="A307" s="42">
        <f>+A306+1</f>
        <v>1592</v>
      </c>
      <c r="B307" s="43" t="str">
        <f>+B306</f>
        <v xml:space="preserve"> Zapata,Corona; Losa Inferior y Superior</v>
      </c>
      <c r="C307" s="42" t="str">
        <f>+C305</f>
        <v xml:space="preserve"> AlcantariIlla MCA; Muro Contencion</v>
      </c>
      <c r="D307" s="44">
        <f>+D305</f>
        <v>45267</v>
      </c>
      <c r="E307" s="44">
        <f>+E305</f>
        <v>45295</v>
      </c>
      <c r="F307" s="45" t="str">
        <f>+F306</f>
        <v>8+031,4+036,7+800-819,17+825-855</v>
      </c>
      <c r="G307" s="46">
        <v>217</v>
      </c>
      <c r="H307" s="47">
        <f>+H305</f>
        <v>3.75</v>
      </c>
      <c r="I307" s="42">
        <f>+I306</f>
        <v>210</v>
      </c>
      <c r="J307" s="46">
        <f t="shared" si="4"/>
        <v>103.33333333333334</v>
      </c>
      <c r="K307" s="46">
        <f>+AVERAGE(G305:G307)</f>
        <v>217</v>
      </c>
      <c r="L307" s="46">
        <f>+ROUND((MAX(G305:G307)-MIN(G305:G307)),0)</f>
        <v>2</v>
      </c>
      <c r="M307" s="21">
        <f>+M305</f>
        <v>100</v>
      </c>
    </row>
    <row r="308" spans="1:13" x14ac:dyDescent="0.25">
      <c r="A308" s="27">
        <v>1596</v>
      </c>
      <c r="B308" s="28" t="s">
        <v>54</v>
      </c>
      <c r="C308" s="27" t="s">
        <v>65</v>
      </c>
      <c r="D308" s="29">
        <v>45267</v>
      </c>
      <c r="E308" s="29">
        <f>+D308+28</f>
        <v>45295</v>
      </c>
      <c r="F308" s="55" t="s">
        <v>167</v>
      </c>
      <c r="G308" s="31">
        <v>227</v>
      </c>
      <c r="H308" s="32" t="s">
        <v>26</v>
      </c>
      <c r="I308" s="27">
        <v>210</v>
      </c>
      <c r="J308" s="31">
        <f t="shared" si="4"/>
        <v>108.09523809523809</v>
      </c>
      <c r="K308" s="33"/>
      <c r="L308" s="33"/>
      <c r="M308" s="6">
        <v>100</v>
      </c>
    </row>
    <row r="309" spans="1:13" x14ac:dyDescent="0.25">
      <c r="A309" s="34">
        <f>+A308+1</f>
        <v>1597</v>
      </c>
      <c r="B309" s="35" t="str">
        <f>+B308</f>
        <v>Zapata; Cuerpo; Losa Inferior y Superior</v>
      </c>
      <c r="C309" s="34" t="str">
        <f>+C308</f>
        <v>Muro de Contencion; Alcantarilla MCA</v>
      </c>
      <c r="D309" s="36">
        <f>+D308</f>
        <v>45267</v>
      </c>
      <c r="E309" s="36">
        <f>+E308</f>
        <v>45295</v>
      </c>
      <c r="F309" s="37" t="str">
        <f>+F308</f>
        <v>10+968,6+763,17+349-367,17+825-855,0+237-277,2+639</v>
      </c>
      <c r="G309" s="38">
        <v>220.1210374639769</v>
      </c>
      <c r="H309" s="39" t="str">
        <f>+H308</f>
        <v>3.1/4</v>
      </c>
      <c r="I309" s="34">
        <f>+I308</f>
        <v>210</v>
      </c>
      <c r="J309" s="38">
        <f t="shared" si="4"/>
        <v>104.81954164951281</v>
      </c>
      <c r="K309" s="40"/>
      <c r="L309" s="40"/>
      <c r="M309" s="34">
        <f>+M308</f>
        <v>100</v>
      </c>
    </row>
    <row r="310" spans="1:13" x14ac:dyDescent="0.25">
      <c r="A310" s="42">
        <f>+A309+1</f>
        <v>1598</v>
      </c>
      <c r="B310" s="43" t="str">
        <f>+B309</f>
        <v>Zapata; Cuerpo; Losa Inferior y Superior</v>
      </c>
      <c r="C310" s="42" t="str">
        <f>+C308</f>
        <v>Muro de Contencion; Alcantarilla MCA</v>
      </c>
      <c r="D310" s="44">
        <f>+D308</f>
        <v>45267</v>
      </c>
      <c r="E310" s="44">
        <f>+E308</f>
        <v>45295</v>
      </c>
      <c r="F310" s="45" t="str">
        <f>+F309</f>
        <v>10+968,6+763,17+349-367,17+825-855,0+237-277,2+639</v>
      </c>
      <c r="G310" s="46">
        <v>229</v>
      </c>
      <c r="H310" s="47" t="str">
        <f>+H308</f>
        <v>3.1/4</v>
      </c>
      <c r="I310" s="42">
        <f>+I309</f>
        <v>210</v>
      </c>
      <c r="J310" s="46">
        <f t="shared" si="4"/>
        <v>109.04761904761904</v>
      </c>
      <c r="K310" s="46">
        <f>+AVERAGE(G308:G310)</f>
        <v>225.37367915465896</v>
      </c>
      <c r="L310" s="46">
        <f>+ROUND((MAX(G308:G310)-MIN(G308:G310)),0)</f>
        <v>9</v>
      </c>
      <c r="M310" s="21">
        <f>+M308</f>
        <v>100</v>
      </c>
    </row>
    <row r="311" spans="1:13" x14ac:dyDescent="0.25">
      <c r="A311" s="27">
        <v>1620</v>
      </c>
      <c r="B311" s="28" t="s">
        <v>145</v>
      </c>
      <c r="C311" s="27" t="s">
        <v>65</v>
      </c>
      <c r="D311" s="29">
        <v>45267</v>
      </c>
      <c r="E311" s="29">
        <f>+D311+28</f>
        <v>45295</v>
      </c>
      <c r="F311" s="55" t="s">
        <v>168</v>
      </c>
      <c r="G311" s="31">
        <v>213</v>
      </c>
      <c r="H311" s="32" t="s">
        <v>72</v>
      </c>
      <c r="I311" s="27">
        <v>210</v>
      </c>
      <c r="J311" s="31">
        <f t="shared" si="4"/>
        <v>101.42857142857142</v>
      </c>
      <c r="K311" s="33"/>
      <c r="L311" s="33"/>
      <c r="M311" s="6">
        <v>100</v>
      </c>
    </row>
    <row r="312" spans="1:13" x14ac:dyDescent="0.25">
      <c r="A312" s="49">
        <f>+A311+1</f>
        <v>1621</v>
      </c>
      <c r="B312" s="50" t="str">
        <f>+B311</f>
        <v>Zapata, Cuerpo; Losa Inferior</v>
      </c>
      <c r="C312" s="49" t="str">
        <f>+C311</f>
        <v>Muro de Contencion; Alcantarilla MCA</v>
      </c>
      <c r="D312" s="51">
        <f>+D311</f>
        <v>45267</v>
      </c>
      <c r="E312" s="51">
        <f>+E311</f>
        <v>45295</v>
      </c>
      <c r="F312" s="48" t="str">
        <f>+F311</f>
        <v>4+250,5+565,17+825-855,1+189-218,0+237-277,17+840</v>
      </c>
      <c r="G312" s="52">
        <v>216</v>
      </c>
      <c r="H312" s="53" t="str">
        <f>+H311</f>
        <v>3.1/2</v>
      </c>
      <c r="I312" s="49">
        <f>+I311</f>
        <v>210</v>
      </c>
      <c r="J312" s="52">
        <f t="shared" si="4"/>
        <v>102.85714285714285</v>
      </c>
      <c r="K312" s="54"/>
      <c r="L312" s="54"/>
      <c r="M312" s="14">
        <f>+M311</f>
        <v>100</v>
      </c>
    </row>
    <row r="313" spans="1:13" x14ac:dyDescent="0.25">
      <c r="A313" s="42">
        <f>+A312+1</f>
        <v>1622</v>
      </c>
      <c r="B313" s="43" t="str">
        <f>+B312</f>
        <v>Zapata, Cuerpo; Losa Inferior</v>
      </c>
      <c r="C313" s="42" t="str">
        <f>+C311</f>
        <v>Muro de Contencion; Alcantarilla MCA</v>
      </c>
      <c r="D313" s="44">
        <f>+D311</f>
        <v>45267</v>
      </c>
      <c r="E313" s="44">
        <f>+E311</f>
        <v>45295</v>
      </c>
      <c r="F313" s="45" t="str">
        <f>+F312</f>
        <v>4+250,5+565,17+825-855,1+189-218,0+237-277,17+840</v>
      </c>
      <c r="G313" s="46">
        <v>220</v>
      </c>
      <c r="H313" s="47" t="str">
        <f>+H311</f>
        <v>3.1/2</v>
      </c>
      <c r="I313" s="42">
        <f>+I312</f>
        <v>210</v>
      </c>
      <c r="J313" s="46">
        <f t="shared" si="4"/>
        <v>104.76190476190477</v>
      </c>
      <c r="K313" s="46">
        <f>+AVERAGE(G311:G313)</f>
        <v>216.33333333333334</v>
      </c>
      <c r="L313" s="46">
        <f>+ROUND((MAX(G311:G313)-MIN(G311:G313)),0)</f>
        <v>7</v>
      </c>
      <c r="M313" s="21">
        <f>+M311</f>
        <v>100</v>
      </c>
    </row>
    <row r="314" spans="1:13" x14ac:dyDescent="0.25">
      <c r="A314" s="27">
        <v>1626</v>
      </c>
      <c r="B314" s="28" t="s">
        <v>54</v>
      </c>
      <c r="C314" s="27" t="s">
        <v>65</v>
      </c>
      <c r="D314" s="29">
        <v>45267</v>
      </c>
      <c r="E314" s="29">
        <f>+D314+28</f>
        <v>45295</v>
      </c>
      <c r="F314" s="55" t="s">
        <v>169</v>
      </c>
      <c r="G314" s="31">
        <v>224</v>
      </c>
      <c r="H314" s="32" t="s">
        <v>164</v>
      </c>
      <c r="I314" s="27">
        <v>210</v>
      </c>
      <c r="J314" s="31">
        <f t="shared" si="4"/>
        <v>106.66666666666667</v>
      </c>
      <c r="K314" s="33"/>
      <c r="L314" s="33"/>
      <c r="M314" s="6">
        <v>100</v>
      </c>
    </row>
    <row r="315" spans="1:13" x14ac:dyDescent="0.25">
      <c r="A315" s="49">
        <f>+A314+1</f>
        <v>1627</v>
      </c>
      <c r="B315" s="50" t="str">
        <f>+B314</f>
        <v>Zapata; Cuerpo; Losa Inferior y Superior</v>
      </c>
      <c r="C315" s="49" t="str">
        <f>+C314</f>
        <v>Muro de Contencion; Alcantarilla MCA</v>
      </c>
      <c r="D315" s="51">
        <f>+D314</f>
        <v>45267</v>
      </c>
      <c r="E315" s="51">
        <f>+E314</f>
        <v>45295</v>
      </c>
      <c r="F315" s="48" t="str">
        <f>+F314</f>
        <v>4+036,4+898,1+189-218,9+487-511,0+237-277</v>
      </c>
      <c r="G315" s="52">
        <v>219</v>
      </c>
      <c r="H315" s="53" t="str">
        <f>+H314</f>
        <v>3.3/4</v>
      </c>
      <c r="I315" s="49">
        <f>+I314</f>
        <v>210</v>
      </c>
      <c r="J315" s="52">
        <f t="shared" si="4"/>
        <v>104.28571428571429</v>
      </c>
      <c r="K315" s="54"/>
      <c r="L315" s="54"/>
      <c r="M315" s="14">
        <f>+M314</f>
        <v>100</v>
      </c>
    </row>
    <row r="316" spans="1:13" x14ac:dyDescent="0.25">
      <c r="A316" s="42">
        <f>+A315+1</f>
        <v>1628</v>
      </c>
      <c r="B316" s="43" t="str">
        <f>+B315</f>
        <v>Zapata; Cuerpo; Losa Inferior y Superior</v>
      </c>
      <c r="C316" s="42" t="str">
        <f>+C314</f>
        <v>Muro de Contencion; Alcantarilla MCA</v>
      </c>
      <c r="D316" s="44">
        <f>+D314</f>
        <v>45267</v>
      </c>
      <c r="E316" s="44">
        <f>+E314</f>
        <v>45295</v>
      </c>
      <c r="F316" s="45" t="str">
        <f>+F315</f>
        <v>4+036,4+898,1+189-218,9+487-511,0+237-277</v>
      </c>
      <c r="G316" s="46">
        <v>220</v>
      </c>
      <c r="H316" s="47" t="str">
        <f>+H314</f>
        <v>3.3/4</v>
      </c>
      <c r="I316" s="42">
        <f>+I315</f>
        <v>210</v>
      </c>
      <c r="J316" s="46">
        <f t="shared" si="4"/>
        <v>104.76190476190477</v>
      </c>
      <c r="K316" s="46">
        <f>+AVERAGE(G314:G316)</f>
        <v>221</v>
      </c>
      <c r="L316" s="46">
        <f>+ROUND((MAX(G314:G316)-MIN(G314:G316)),0)</f>
        <v>5</v>
      </c>
      <c r="M316" s="21">
        <f>+M314</f>
        <v>100</v>
      </c>
    </row>
    <row r="317" spans="1:13" x14ac:dyDescent="0.25">
      <c r="A317" s="27">
        <v>1638</v>
      </c>
      <c r="B317" s="28" t="s">
        <v>57</v>
      </c>
      <c r="C317" s="27" t="s">
        <v>137</v>
      </c>
      <c r="D317" s="29">
        <v>45267</v>
      </c>
      <c r="E317" s="29">
        <f>+D317+28</f>
        <v>45295</v>
      </c>
      <c r="F317" s="55" t="s">
        <v>170</v>
      </c>
      <c r="G317" s="31">
        <v>216</v>
      </c>
      <c r="H317" s="32">
        <v>3.75</v>
      </c>
      <c r="I317" s="27">
        <v>210</v>
      </c>
      <c r="J317" s="31">
        <f t="shared" si="4"/>
        <v>102.85714285714285</v>
      </c>
      <c r="K317" s="33"/>
      <c r="L317" s="33"/>
      <c r="M317" s="6">
        <v>100</v>
      </c>
    </row>
    <row r="318" spans="1:13" x14ac:dyDescent="0.25">
      <c r="A318" s="49">
        <f>+A317+1</f>
        <v>1639</v>
      </c>
      <c r="B318" s="50" t="str">
        <f>+B317</f>
        <v>Zapata; Cuerpo</v>
      </c>
      <c r="C318" s="49" t="str">
        <f>+C317</f>
        <v xml:space="preserve"> Muro Contencion</v>
      </c>
      <c r="D318" s="51">
        <f>+D317</f>
        <v>45267</v>
      </c>
      <c r="E318" s="51">
        <f>+E317</f>
        <v>45295</v>
      </c>
      <c r="F318" s="48" t="str">
        <f>+F317</f>
        <v>9+487-511,0+237-277,1+189-218</v>
      </c>
      <c r="G318" s="52">
        <v>218</v>
      </c>
      <c r="H318" s="53">
        <f>+H317</f>
        <v>3.75</v>
      </c>
      <c r="I318" s="49">
        <f>+I317</f>
        <v>210</v>
      </c>
      <c r="J318" s="52">
        <f t="shared" si="4"/>
        <v>103.80952380952382</v>
      </c>
      <c r="K318" s="54"/>
      <c r="L318" s="54"/>
      <c r="M318" s="14">
        <f>+M317</f>
        <v>100</v>
      </c>
    </row>
    <row r="319" spans="1:13" x14ac:dyDescent="0.25">
      <c r="A319" s="42">
        <f>+A318+1</f>
        <v>1640</v>
      </c>
      <c r="B319" s="43" t="str">
        <f>+B318</f>
        <v>Zapata; Cuerpo</v>
      </c>
      <c r="C319" s="42" t="str">
        <f>+C317</f>
        <v xml:space="preserve"> Muro Contencion</v>
      </c>
      <c r="D319" s="44">
        <f>+D317</f>
        <v>45267</v>
      </c>
      <c r="E319" s="44">
        <f>+E317</f>
        <v>45295</v>
      </c>
      <c r="F319" s="45" t="str">
        <f>+F318</f>
        <v>9+487-511,0+237-277,1+189-218</v>
      </c>
      <c r="G319" s="46">
        <v>217</v>
      </c>
      <c r="H319" s="47">
        <f>+H317</f>
        <v>3.75</v>
      </c>
      <c r="I319" s="42">
        <f>+I318</f>
        <v>210</v>
      </c>
      <c r="J319" s="46">
        <f t="shared" si="4"/>
        <v>103.33333333333334</v>
      </c>
      <c r="K319" s="46">
        <f>+AVERAGE(G317:G319)</f>
        <v>217</v>
      </c>
      <c r="L319" s="46">
        <f>+ROUND((MAX(G317:G319)-MIN(G317:G319)),0)</f>
        <v>2</v>
      </c>
      <c r="M319" s="21">
        <f>+M317</f>
        <v>100</v>
      </c>
    </row>
    <row r="320" spans="1:13" x14ac:dyDescent="0.25">
      <c r="A320" s="27">
        <v>1662</v>
      </c>
      <c r="B320" s="28" t="s">
        <v>57</v>
      </c>
      <c r="C320" s="27" t="s">
        <v>137</v>
      </c>
      <c r="D320" s="29">
        <v>45267</v>
      </c>
      <c r="E320" s="29">
        <f>+D320+28</f>
        <v>45295</v>
      </c>
      <c r="F320" s="55" t="s">
        <v>171</v>
      </c>
      <c r="G320" s="31">
        <v>213</v>
      </c>
      <c r="H320" s="32" t="s">
        <v>72</v>
      </c>
      <c r="I320" s="27">
        <v>210</v>
      </c>
      <c r="J320" s="31">
        <f t="shared" si="4"/>
        <v>101.42857142857142</v>
      </c>
      <c r="K320" s="33"/>
      <c r="L320" s="33"/>
      <c r="M320" s="6">
        <v>100</v>
      </c>
    </row>
    <row r="321" spans="1:13" x14ac:dyDescent="0.25">
      <c r="A321" s="49">
        <f>+A320+1</f>
        <v>1663</v>
      </c>
      <c r="B321" s="50" t="str">
        <f>+B320</f>
        <v>Zapata; Cuerpo</v>
      </c>
      <c r="C321" s="49" t="str">
        <f>+C320</f>
        <v xml:space="preserve"> Muro Contencion</v>
      </c>
      <c r="D321" s="51">
        <f>+D320</f>
        <v>45267</v>
      </c>
      <c r="E321" s="51">
        <f>+E320</f>
        <v>45295</v>
      </c>
      <c r="F321" s="48" t="str">
        <f>+F320</f>
        <v>17+352-362,9+487</v>
      </c>
      <c r="G321" s="52">
        <v>216</v>
      </c>
      <c r="H321" s="53" t="str">
        <f>+H320</f>
        <v>3.1/2</v>
      </c>
      <c r="I321" s="49">
        <f>+I320</f>
        <v>210</v>
      </c>
      <c r="J321" s="52">
        <f t="shared" si="4"/>
        <v>102.85714285714285</v>
      </c>
      <c r="K321" s="54"/>
      <c r="L321" s="54"/>
      <c r="M321" s="14">
        <f>+M320</f>
        <v>100</v>
      </c>
    </row>
    <row r="322" spans="1:13" x14ac:dyDescent="0.25">
      <c r="A322" s="42">
        <f>+A321+1</f>
        <v>1664</v>
      </c>
      <c r="B322" s="43" t="str">
        <f>+B321</f>
        <v>Zapata; Cuerpo</v>
      </c>
      <c r="C322" s="42" t="str">
        <f>+C320</f>
        <v xml:space="preserve"> Muro Contencion</v>
      </c>
      <c r="D322" s="44">
        <f>+D320</f>
        <v>45267</v>
      </c>
      <c r="E322" s="44">
        <f>+E320</f>
        <v>45295</v>
      </c>
      <c r="F322" s="45" t="str">
        <f>+F321</f>
        <v>17+352-362,9+487</v>
      </c>
      <c r="G322" s="46">
        <v>220</v>
      </c>
      <c r="H322" s="47" t="str">
        <f>+H320</f>
        <v>3.1/2</v>
      </c>
      <c r="I322" s="42">
        <f>+I321</f>
        <v>210</v>
      </c>
      <c r="J322" s="46">
        <f t="shared" ref="J322:J385" si="5">+G322/I322*100</f>
        <v>104.76190476190477</v>
      </c>
      <c r="K322" s="46">
        <f>+AVERAGE(G320:G322)</f>
        <v>216.33333333333334</v>
      </c>
      <c r="L322" s="46">
        <f>+ROUND((MAX(G320:G322)-MIN(G320:G322)),0)</f>
        <v>7</v>
      </c>
      <c r="M322" s="21">
        <f>+M320</f>
        <v>100</v>
      </c>
    </row>
    <row r="323" spans="1:13" x14ac:dyDescent="0.25">
      <c r="A323" s="62">
        <v>1680</v>
      </c>
      <c r="B323" s="63" t="s">
        <v>172</v>
      </c>
      <c r="C323" s="62" t="s">
        <v>137</v>
      </c>
      <c r="D323" s="64">
        <v>45267</v>
      </c>
      <c r="E323" s="64">
        <f>+D323+28</f>
        <v>45295</v>
      </c>
      <c r="F323" s="65" t="s">
        <v>173</v>
      </c>
      <c r="G323" s="66">
        <v>220.1210374639769</v>
      </c>
      <c r="H323" s="67" t="s">
        <v>26</v>
      </c>
      <c r="I323" s="62">
        <v>210</v>
      </c>
      <c r="J323" s="66">
        <f t="shared" si="5"/>
        <v>104.81954164951281</v>
      </c>
      <c r="K323" s="68"/>
      <c r="L323" s="68"/>
      <c r="M323" s="62">
        <v>100</v>
      </c>
    </row>
    <row r="324" spans="1:13" x14ac:dyDescent="0.25">
      <c r="A324" s="49">
        <f>+A323+1</f>
        <v>1681</v>
      </c>
      <c r="B324" s="50" t="str">
        <f>+B323</f>
        <v>Zapata; Cuerpo,Corona</v>
      </c>
      <c r="C324" s="49" t="str">
        <f>+C323</f>
        <v xml:space="preserve"> Muro Contencion</v>
      </c>
      <c r="D324" s="51">
        <f>+D323</f>
        <v>45267</v>
      </c>
      <c r="E324" s="51">
        <f>+E323</f>
        <v>45295</v>
      </c>
      <c r="F324" s="48" t="str">
        <f>+F323</f>
        <v>1+194-200,0+257-262,4+250,17+349-352</v>
      </c>
      <c r="G324" s="52">
        <v>221</v>
      </c>
      <c r="H324" s="53" t="str">
        <f>+H323</f>
        <v>3.1/4</v>
      </c>
      <c r="I324" s="49">
        <f>+I323</f>
        <v>210</v>
      </c>
      <c r="J324" s="52">
        <f t="shared" si="5"/>
        <v>105.23809523809524</v>
      </c>
      <c r="K324" s="54"/>
      <c r="L324" s="54"/>
      <c r="M324" s="14">
        <f>+M323</f>
        <v>100</v>
      </c>
    </row>
    <row r="325" spans="1:13" x14ac:dyDescent="0.25">
      <c r="A325" s="42">
        <f>+A324+1</f>
        <v>1682</v>
      </c>
      <c r="B325" s="43" t="str">
        <f>+B324</f>
        <v>Zapata; Cuerpo,Corona</v>
      </c>
      <c r="C325" s="42" t="str">
        <f>+C323</f>
        <v xml:space="preserve"> Muro Contencion</v>
      </c>
      <c r="D325" s="44">
        <f>+D323</f>
        <v>45267</v>
      </c>
      <c r="E325" s="44">
        <f>+E323</f>
        <v>45295</v>
      </c>
      <c r="F325" s="45" t="str">
        <f>+F324</f>
        <v>1+194-200,0+257-262,4+250,17+349-352</v>
      </c>
      <c r="G325" s="46">
        <v>226</v>
      </c>
      <c r="H325" s="47" t="str">
        <f>+H323</f>
        <v>3.1/4</v>
      </c>
      <c r="I325" s="42">
        <f>+I324</f>
        <v>210</v>
      </c>
      <c r="J325" s="46">
        <f t="shared" si="5"/>
        <v>107.61904761904762</v>
      </c>
      <c r="K325" s="46">
        <f>+AVERAGE(G323:G325)</f>
        <v>222.37367915465896</v>
      </c>
      <c r="L325" s="46">
        <f>+ROUND((MAX(G323:G325)-MIN(G323:G325)),0)</f>
        <v>6</v>
      </c>
      <c r="M325" s="21">
        <f>+M323</f>
        <v>100</v>
      </c>
    </row>
    <row r="326" spans="1:13" x14ac:dyDescent="0.25">
      <c r="A326" s="27">
        <v>1692</v>
      </c>
      <c r="B326" s="28" t="s">
        <v>124</v>
      </c>
      <c r="C326" s="27" t="s">
        <v>65</v>
      </c>
      <c r="D326" s="29">
        <v>45267</v>
      </c>
      <c r="E326" s="29">
        <f>+D326+28</f>
        <v>45295</v>
      </c>
      <c r="F326" s="55" t="s">
        <v>174</v>
      </c>
      <c r="G326" s="31">
        <v>225</v>
      </c>
      <c r="H326" s="32" t="s">
        <v>164</v>
      </c>
      <c r="I326" s="27">
        <v>210</v>
      </c>
      <c r="J326" s="31">
        <f t="shared" si="5"/>
        <v>107.14285714285714</v>
      </c>
      <c r="K326" s="33"/>
      <c r="L326" s="33"/>
      <c r="M326" s="6">
        <v>100</v>
      </c>
    </row>
    <row r="327" spans="1:13" x14ac:dyDescent="0.25">
      <c r="A327" s="49">
        <f>+A326+1</f>
        <v>1693</v>
      </c>
      <c r="B327" s="50" t="str">
        <f>+B326</f>
        <v>Zapata, Cuerpo y Losa,Superior</v>
      </c>
      <c r="C327" s="49" t="str">
        <f>+C326</f>
        <v>Muro de Contencion; Alcantarilla MCA</v>
      </c>
      <c r="D327" s="51">
        <f>+D326</f>
        <v>45267</v>
      </c>
      <c r="E327" s="51">
        <f>+E326</f>
        <v>45295</v>
      </c>
      <c r="F327" s="48" t="str">
        <f>+F326</f>
        <v>4+565,1+712-718,17+290-298,9+507-511,9+492-497,10+968</v>
      </c>
      <c r="G327" s="52">
        <v>225</v>
      </c>
      <c r="H327" s="53" t="str">
        <f>+H326</f>
        <v>3.3/4</v>
      </c>
      <c r="I327" s="49">
        <f>+I326</f>
        <v>210</v>
      </c>
      <c r="J327" s="52">
        <f t="shared" si="5"/>
        <v>107.14285714285714</v>
      </c>
      <c r="K327" s="54"/>
      <c r="L327" s="54"/>
      <c r="M327" s="14">
        <f>+M326</f>
        <v>100</v>
      </c>
    </row>
    <row r="328" spans="1:13" x14ac:dyDescent="0.25">
      <c r="A328" s="42">
        <f>+A327+1</f>
        <v>1694</v>
      </c>
      <c r="B328" s="43" t="str">
        <f>+B327</f>
        <v>Zapata, Cuerpo y Losa,Superior</v>
      </c>
      <c r="C328" s="42" t="str">
        <f>+C326</f>
        <v>Muro de Contencion; Alcantarilla MCA</v>
      </c>
      <c r="D328" s="44">
        <f>+D326</f>
        <v>45267</v>
      </c>
      <c r="E328" s="44">
        <f>+E326</f>
        <v>45295</v>
      </c>
      <c r="F328" s="45" t="str">
        <f>+F327</f>
        <v>4+565,1+712-718,17+290-298,9+507-511,9+492-497,10+968</v>
      </c>
      <c r="G328" s="46">
        <v>230</v>
      </c>
      <c r="H328" s="47" t="str">
        <f>+H326</f>
        <v>3.3/4</v>
      </c>
      <c r="I328" s="42">
        <f>+I327</f>
        <v>210</v>
      </c>
      <c r="J328" s="46">
        <f t="shared" si="5"/>
        <v>109.52380952380953</v>
      </c>
      <c r="K328" s="46">
        <f>+AVERAGE(G326:G328)</f>
        <v>226.66666666666666</v>
      </c>
      <c r="L328" s="46">
        <f>+ROUND((MAX(G326:G328)-MIN(G326:G328)),0)</f>
        <v>5</v>
      </c>
      <c r="M328" s="21">
        <f>+M326</f>
        <v>100</v>
      </c>
    </row>
    <row r="329" spans="1:13" x14ac:dyDescent="0.25">
      <c r="A329" s="27">
        <v>1698</v>
      </c>
      <c r="B329" s="28" t="s">
        <v>13</v>
      </c>
      <c r="C329" s="27" t="s">
        <v>137</v>
      </c>
      <c r="D329" s="29">
        <v>45267</v>
      </c>
      <c r="E329" s="29">
        <f>+D329+28</f>
        <v>45295</v>
      </c>
      <c r="F329" s="55" t="s">
        <v>175</v>
      </c>
      <c r="G329" s="31">
        <v>213</v>
      </c>
      <c r="H329" s="32">
        <v>3.75</v>
      </c>
      <c r="I329" s="27">
        <v>210</v>
      </c>
      <c r="J329" s="31">
        <f t="shared" si="5"/>
        <v>101.42857142857142</v>
      </c>
      <c r="K329" s="33"/>
      <c r="L329" s="33"/>
      <c r="M329" s="6">
        <v>100</v>
      </c>
    </row>
    <row r="330" spans="1:13" x14ac:dyDescent="0.25">
      <c r="A330" s="49">
        <f>+A329+1</f>
        <v>1699</v>
      </c>
      <c r="B330" s="50" t="str">
        <f>+B329</f>
        <v>Zapata</v>
      </c>
      <c r="C330" s="49" t="str">
        <f>+C329</f>
        <v xml:space="preserve"> Muro Contencion</v>
      </c>
      <c r="D330" s="51">
        <f>+D329</f>
        <v>45267</v>
      </c>
      <c r="E330" s="51">
        <f>+E329</f>
        <v>45295</v>
      </c>
      <c r="F330" s="48" t="str">
        <f>+F329</f>
        <v>1+049-096,1+078-096,0+316-327</v>
      </c>
      <c r="G330" s="52">
        <v>216</v>
      </c>
      <c r="H330" s="53">
        <f>+H329</f>
        <v>3.75</v>
      </c>
      <c r="I330" s="49">
        <f>+I329</f>
        <v>210</v>
      </c>
      <c r="J330" s="52">
        <f t="shared" si="5"/>
        <v>102.85714285714285</v>
      </c>
      <c r="K330" s="54"/>
      <c r="L330" s="54"/>
      <c r="M330" s="14">
        <f>+M329</f>
        <v>100</v>
      </c>
    </row>
    <row r="331" spans="1:13" x14ac:dyDescent="0.25">
      <c r="A331" s="42">
        <f>+A330+1</f>
        <v>1700</v>
      </c>
      <c r="B331" s="43" t="str">
        <f>+B330</f>
        <v>Zapata</v>
      </c>
      <c r="C331" s="42" t="str">
        <f>+C329</f>
        <v xml:space="preserve"> Muro Contencion</v>
      </c>
      <c r="D331" s="44">
        <f>+D329</f>
        <v>45267</v>
      </c>
      <c r="E331" s="44">
        <f>+E329</f>
        <v>45295</v>
      </c>
      <c r="F331" s="45" t="str">
        <f>+F330</f>
        <v>1+049-096,1+078-096,0+316-327</v>
      </c>
      <c r="G331" s="46">
        <v>220</v>
      </c>
      <c r="H331" s="47">
        <f>+H329</f>
        <v>3.75</v>
      </c>
      <c r="I331" s="42">
        <f>+I330</f>
        <v>210</v>
      </c>
      <c r="J331" s="46">
        <f t="shared" si="5"/>
        <v>104.76190476190477</v>
      </c>
      <c r="K331" s="46">
        <f>+AVERAGE(G329:G331)</f>
        <v>216.33333333333334</v>
      </c>
      <c r="L331" s="46">
        <f>+ROUND((MAX(G329:G331)-MIN(G329:G331)),0)</f>
        <v>7</v>
      </c>
      <c r="M331" s="21">
        <f>+M329</f>
        <v>100</v>
      </c>
    </row>
    <row r="332" spans="1:13" x14ac:dyDescent="0.25">
      <c r="A332" s="62">
        <v>1704</v>
      </c>
      <c r="B332" s="63" t="s">
        <v>13</v>
      </c>
      <c r="C332" s="62" t="s">
        <v>137</v>
      </c>
      <c r="D332" s="64">
        <v>45267</v>
      </c>
      <c r="E332" s="64">
        <f>+D332+28</f>
        <v>45295</v>
      </c>
      <c r="F332" s="65" t="s">
        <v>176</v>
      </c>
      <c r="G332" s="66">
        <v>220.1210374639769</v>
      </c>
      <c r="H332" s="67" t="s">
        <v>26</v>
      </c>
      <c r="I332" s="62">
        <v>210</v>
      </c>
      <c r="J332" s="66">
        <f t="shared" si="5"/>
        <v>104.81954164951281</v>
      </c>
      <c r="K332" s="68"/>
      <c r="L332" s="68"/>
      <c r="M332" s="62">
        <v>100</v>
      </c>
    </row>
    <row r="333" spans="1:13" x14ac:dyDescent="0.25">
      <c r="A333" s="49">
        <f>+A332+1</f>
        <v>1705</v>
      </c>
      <c r="B333" s="50" t="str">
        <f>+B332</f>
        <v>Zapata</v>
      </c>
      <c r="C333" s="49" t="str">
        <f>+C332</f>
        <v xml:space="preserve"> Muro Contencion</v>
      </c>
      <c r="D333" s="51">
        <f>+D332</f>
        <v>45267</v>
      </c>
      <c r="E333" s="51">
        <f>+E332</f>
        <v>45295</v>
      </c>
      <c r="F333" s="48" t="str">
        <f>+F332</f>
        <v>7+459-468</v>
      </c>
      <c r="G333" s="52">
        <v>225</v>
      </c>
      <c r="H333" s="53" t="str">
        <f>+H332</f>
        <v>3.1/4</v>
      </c>
      <c r="I333" s="49">
        <f>+I332</f>
        <v>210</v>
      </c>
      <c r="J333" s="52">
        <f t="shared" si="5"/>
        <v>107.14285714285714</v>
      </c>
      <c r="K333" s="54"/>
      <c r="L333" s="54"/>
      <c r="M333" s="14">
        <f>+M332</f>
        <v>100</v>
      </c>
    </row>
    <row r="334" spans="1:13" x14ac:dyDescent="0.25">
      <c r="A334" s="42">
        <f>+A333+1</f>
        <v>1706</v>
      </c>
      <c r="B334" s="43" t="str">
        <f>+B333</f>
        <v>Zapata</v>
      </c>
      <c r="C334" s="42" t="str">
        <f>+C332</f>
        <v xml:space="preserve"> Muro Contencion</v>
      </c>
      <c r="D334" s="44">
        <f>+D332</f>
        <v>45267</v>
      </c>
      <c r="E334" s="44">
        <f>+E332</f>
        <v>45295</v>
      </c>
      <c r="F334" s="45" t="str">
        <f>+F333</f>
        <v>7+459-468</v>
      </c>
      <c r="G334" s="46">
        <v>219</v>
      </c>
      <c r="H334" s="47" t="str">
        <f>+H332</f>
        <v>3.1/4</v>
      </c>
      <c r="I334" s="42">
        <f>+I333</f>
        <v>210</v>
      </c>
      <c r="J334" s="46">
        <f t="shared" si="5"/>
        <v>104.28571428571429</v>
      </c>
      <c r="K334" s="46">
        <f>+AVERAGE(G332:G334)</f>
        <v>221.37367915465896</v>
      </c>
      <c r="L334" s="46">
        <f>+ROUND((MAX(G332:G334)-MIN(G332:G334)),0)</f>
        <v>6</v>
      </c>
      <c r="M334" s="21">
        <f>+M332</f>
        <v>100</v>
      </c>
    </row>
    <row r="335" spans="1:13" x14ac:dyDescent="0.25">
      <c r="A335" s="27">
        <v>1728</v>
      </c>
      <c r="B335" s="28" t="s">
        <v>124</v>
      </c>
      <c r="C335" s="27" t="s">
        <v>65</v>
      </c>
      <c r="D335" s="29">
        <v>45267</v>
      </c>
      <c r="E335" s="29">
        <f>+D335+28</f>
        <v>45295</v>
      </c>
      <c r="F335" s="55" t="s">
        <v>177</v>
      </c>
      <c r="G335" s="31">
        <v>213</v>
      </c>
      <c r="H335" s="32" t="s">
        <v>72</v>
      </c>
      <c r="I335" s="27">
        <v>210</v>
      </c>
      <c r="J335" s="31">
        <f t="shared" si="5"/>
        <v>101.42857142857142</v>
      </c>
      <c r="K335" s="33"/>
      <c r="L335" s="33"/>
      <c r="M335" s="6">
        <v>100</v>
      </c>
    </row>
    <row r="336" spans="1:13" x14ac:dyDescent="0.25">
      <c r="A336" s="49">
        <f>+A335+1</f>
        <v>1729</v>
      </c>
      <c r="B336" s="50" t="str">
        <f>+B335</f>
        <v>Zapata, Cuerpo y Losa,Superior</v>
      </c>
      <c r="C336" s="49" t="str">
        <f>+C335</f>
        <v>Muro de Contencion; Alcantarilla MCA</v>
      </c>
      <c r="D336" s="51">
        <f>+D335</f>
        <v>45267</v>
      </c>
      <c r="E336" s="51">
        <f>+E335</f>
        <v>45295</v>
      </c>
      <c r="F336" s="48" t="str">
        <f>+F335</f>
        <v>9+487-511,17+290-305,10+446,9+054,0+781-791</v>
      </c>
      <c r="G336" s="52">
        <v>216</v>
      </c>
      <c r="H336" s="53" t="str">
        <f>+H335</f>
        <v>3.1/2</v>
      </c>
      <c r="I336" s="49">
        <f>+I335</f>
        <v>210</v>
      </c>
      <c r="J336" s="52">
        <f t="shared" si="5"/>
        <v>102.85714285714285</v>
      </c>
      <c r="K336" s="54"/>
      <c r="L336" s="54"/>
      <c r="M336" s="14">
        <f>+M335</f>
        <v>100</v>
      </c>
    </row>
    <row r="337" spans="1:13" x14ac:dyDescent="0.25">
      <c r="A337" s="42">
        <f>+A336+1</f>
        <v>1730</v>
      </c>
      <c r="B337" s="43" t="str">
        <f>+B336</f>
        <v>Zapata, Cuerpo y Losa,Superior</v>
      </c>
      <c r="C337" s="42" t="str">
        <f>+C335</f>
        <v>Muro de Contencion; Alcantarilla MCA</v>
      </c>
      <c r="D337" s="44">
        <f>+D335</f>
        <v>45267</v>
      </c>
      <c r="E337" s="44">
        <f>+E335</f>
        <v>45295</v>
      </c>
      <c r="F337" s="45" t="str">
        <f>+F336</f>
        <v>9+487-511,17+290-305,10+446,9+054,0+781-791</v>
      </c>
      <c r="G337" s="46">
        <v>220</v>
      </c>
      <c r="H337" s="47" t="str">
        <f>+H335</f>
        <v>3.1/2</v>
      </c>
      <c r="I337" s="42">
        <f>+I336</f>
        <v>210</v>
      </c>
      <c r="J337" s="46">
        <f t="shared" si="5"/>
        <v>104.76190476190477</v>
      </c>
      <c r="K337" s="46">
        <f>+AVERAGE(G335:G337)</f>
        <v>216.33333333333334</v>
      </c>
      <c r="L337" s="46">
        <f>+ROUND((MAX(G335:G337)-MIN(G335:G337)),0)</f>
        <v>7</v>
      </c>
      <c r="M337" s="21">
        <f>+M335</f>
        <v>100</v>
      </c>
    </row>
    <row r="338" spans="1:13" x14ac:dyDescent="0.25">
      <c r="A338" s="27">
        <v>1734</v>
      </c>
      <c r="B338" s="28" t="s">
        <v>13</v>
      </c>
      <c r="C338" s="27" t="s">
        <v>148</v>
      </c>
      <c r="D338" s="29">
        <v>45267</v>
      </c>
      <c r="E338" s="29">
        <f>+D338+28</f>
        <v>45295</v>
      </c>
      <c r="F338" s="55" t="s">
        <v>178</v>
      </c>
      <c r="G338" s="31">
        <v>225</v>
      </c>
      <c r="H338" s="32" t="s">
        <v>72</v>
      </c>
      <c r="I338" s="27">
        <v>210</v>
      </c>
      <c r="J338" s="31">
        <f t="shared" si="5"/>
        <v>107.14285714285714</v>
      </c>
      <c r="K338" s="33"/>
      <c r="L338" s="33"/>
      <c r="M338" s="6">
        <v>100</v>
      </c>
    </row>
    <row r="339" spans="1:13" x14ac:dyDescent="0.25">
      <c r="A339" s="49">
        <f>+A338+1</f>
        <v>1735</v>
      </c>
      <c r="B339" s="50" t="str">
        <f>+B338</f>
        <v>Zapata</v>
      </c>
      <c r="C339" s="49" t="str">
        <f>+C338</f>
        <v xml:space="preserve"> Alcantarilla MCA</v>
      </c>
      <c r="D339" s="51">
        <f>+D338</f>
        <v>45267</v>
      </c>
      <c r="E339" s="51">
        <f>+E338</f>
        <v>45295</v>
      </c>
      <c r="F339" s="48" t="str">
        <f>+F338</f>
        <v>7+662</v>
      </c>
      <c r="G339" s="52">
        <v>225</v>
      </c>
      <c r="H339" s="53" t="str">
        <f>+H338</f>
        <v>3.1/2</v>
      </c>
      <c r="I339" s="49">
        <f>+I338</f>
        <v>210</v>
      </c>
      <c r="J339" s="52">
        <f t="shared" si="5"/>
        <v>107.14285714285714</v>
      </c>
      <c r="K339" s="54"/>
      <c r="L339" s="54"/>
      <c r="M339" s="14">
        <f>+M338</f>
        <v>100</v>
      </c>
    </row>
    <row r="340" spans="1:13" x14ac:dyDescent="0.25">
      <c r="A340" s="42">
        <f>+A339+1</f>
        <v>1736</v>
      </c>
      <c r="B340" s="43" t="str">
        <f>+B339</f>
        <v>Zapata</v>
      </c>
      <c r="C340" s="42" t="str">
        <f>+C338</f>
        <v xml:space="preserve"> Alcantarilla MCA</v>
      </c>
      <c r="D340" s="44">
        <f>+D338</f>
        <v>45267</v>
      </c>
      <c r="E340" s="44">
        <f>+E338</f>
        <v>45295</v>
      </c>
      <c r="F340" s="45" t="str">
        <f>+F339</f>
        <v>7+662</v>
      </c>
      <c r="G340" s="46">
        <v>230</v>
      </c>
      <c r="H340" s="47" t="str">
        <f>+H338</f>
        <v>3.1/2</v>
      </c>
      <c r="I340" s="42">
        <f>+I339</f>
        <v>210</v>
      </c>
      <c r="J340" s="46">
        <f t="shared" si="5"/>
        <v>109.52380952380953</v>
      </c>
      <c r="K340" s="46">
        <f>+AVERAGE(G338:G340)</f>
        <v>226.66666666666666</v>
      </c>
      <c r="L340" s="46">
        <f>+ROUND((MAX(G338:G340)-MIN(G338:G340)),0)</f>
        <v>5</v>
      </c>
      <c r="M340" s="21">
        <f>+M338</f>
        <v>100</v>
      </c>
    </row>
    <row r="341" spans="1:13" x14ac:dyDescent="0.25">
      <c r="A341" s="27">
        <v>1758</v>
      </c>
      <c r="B341" s="28" t="s">
        <v>145</v>
      </c>
      <c r="C341" s="27" t="s">
        <v>65</v>
      </c>
      <c r="D341" s="29">
        <v>45267</v>
      </c>
      <c r="E341" s="29">
        <f>+D341+28</f>
        <v>45295</v>
      </c>
      <c r="F341" s="55" t="s">
        <v>179</v>
      </c>
      <c r="G341" s="31">
        <v>213</v>
      </c>
      <c r="H341" s="32" t="s">
        <v>164</v>
      </c>
      <c r="I341" s="27">
        <v>210</v>
      </c>
      <c r="J341" s="31">
        <f t="shared" si="5"/>
        <v>101.42857142857142</v>
      </c>
      <c r="K341" s="33"/>
      <c r="L341" s="33"/>
      <c r="M341" s="6">
        <v>100</v>
      </c>
    </row>
    <row r="342" spans="1:13" x14ac:dyDescent="0.25">
      <c r="A342" s="49">
        <f>+A341+1</f>
        <v>1759</v>
      </c>
      <c r="B342" s="50" t="str">
        <f>+B341</f>
        <v>Zapata, Cuerpo; Losa Inferior</v>
      </c>
      <c r="C342" s="49" t="str">
        <f>+C341</f>
        <v>Muro de Contencion; Alcantarilla MCA</v>
      </c>
      <c r="D342" s="51">
        <f>+D341</f>
        <v>45267</v>
      </c>
      <c r="E342" s="51">
        <f>+E341</f>
        <v>45295</v>
      </c>
      <c r="F342" s="48" t="str">
        <f>+F341</f>
        <v>5+835,11+127,5+921,17+295-309,13+108-117,7+455-306</v>
      </c>
      <c r="G342" s="52">
        <v>216</v>
      </c>
      <c r="H342" s="53" t="str">
        <f>+H341</f>
        <v>3.3/4</v>
      </c>
      <c r="I342" s="49">
        <f>+I341</f>
        <v>210</v>
      </c>
      <c r="J342" s="52">
        <f t="shared" si="5"/>
        <v>102.85714285714285</v>
      </c>
      <c r="K342" s="54"/>
      <c r="L342" s="54"/>
      <c r="M342" s="14">
        <f>+M341</f>
        <v>100</v>
      </c>
    </row>
    <row r="343" spans="1:13" x14ac:dyDescent="0.25">
      <c r="A343" s="42">
        <f>+A342+1</f>
        <v>1760</v>
      </c>
      <c r="B343" s="43" t="str">
        <f>+B342</f>
        <v>Zapata, Cuerpo; Losa Inferior</v>
      </c>
      <c r="C343" s="42" t="str">
        <f>+C341</f>
        <v>Muro de Contencion; Alcantarilla MCA</v>
      </c>
      <c r="D343" s="44">
        <f>+D341</f>
        <v>45267</v>
      </c>
      <c r="E343" s="44">
        <f>+E341</f>
        <v>45295</v>
      </c>
      <c r="F343" s="45" t="str">
        <f>+F342</f>
        <v>5+835,11+127,5+921,17+295-309,13+108-117,7+455-306</v>
      </c>
      <c r="G343" s="46">
        <v>220</v>
      </c>
      <c r="H343" s="47" t="str">
        <f>+H341</f>
        <v>3.3/4</v>
      </c>
      <c r="I343" s="42">
        <f>+I342</f>
        <v>210</v>
      </c>
      <c r="J343" s="46">
        <f t="shared" si="5"/>
        <v>104.76190476190477</v>
      </c>
      <c r="K343" s="46">
        <f>+AVERAGE(G341:G343)</f>
        <v>216.33333333333334</v>
      </c>
      <c r="L343" s="46">
        <f>+ROUND((MAX(G341:G343)-MIN(G341:G343)),0)</f>
        <v>7</v>
      </c>
      <c r="M343" s="21">
        <f>+M341</f>
        <v>100</v>
      </c>
    </row>
    <row r="344" spans="1:13" x14ac:dyDescent="0.25">
      <c r="A344" s="27">
        <v>1770</v>
      </c>
      <c r="B344" s="28" t="s">
        <v>145</v>
      </c>
      <c r="C344" s="27" t="s">
        <v>65</v>
      </c>
      <c r="D344" s="29">
        <v>45267</v>
      </c>
      <c r="E344" s="29">
        <f>+D344+28</f>
        <v>45295</v>
      </c>
      <c r="F344" s="55" t="s">
        <v>180</v>
      </c>
      <c r="G344" s="31">
        <v>225</v>
      </c>
      <c r="H344" s="32" t="s">
        <v>72</v>
      </c>
      <c r="I344" s="27">
        <v>210</v>
      </c>
      <c r="J344" s="31">
        <f t="shared" si="5"/>
        <v>107.14285714285714</v>
      </c>
      <c r="K344" s="33"/>
      <c r="L344" s="33"/>
      <c r="M344" s="6">
        <v>100</v>
      </c>
    </row>
    <row r="345" spans="1:13" x14ac:dyDescent="0.25">
      <c r="A345" s="49">
        <f>+A344+1</f>
        <v>1771</v>
      </c>
      <c r="B345" s="50" t="str">
        <f>+B344</f>
        <v>Zapata, Cuerpo; Losa Inferior</v>
      </c>
      <c r="C345" s="49" t="str">
        <f>+C344</f>
        <v>Muro de Contencion; Alcantarilla MCA</v>
      </c>
      <c r="D345" s="51">
        <f>+D344</f>
        <v>45267</v>
      </c>
      <c r="E345" s="51">
        <f>+E344</f>
        <v>45295</v>
      </c>
      <c r="F345" s="48" t="str">
        <f>+F344</f>
        <v>5+253,14+293-280,17+288,7+662,7+468-472,0+298-300</v>
      </c>
      <c r="G345" s="52">
        <v>225</v>
      </c>
      <c r="H345" s="53" t="str">
        <f>+H344</f>
        <v>3.1/2</v>
      </c>
      <c r="I345" s="49">
        <f>+I344</f>
        <v>210</v>
      </c>
      <c r="J345" s="52">
        <f t="shared" si="5"/>
        <v>107.14285714285714</v>
      </c>
      <c r="K345" s="54"/>
      <c r="L345" s="54"/>
      <c r="M345" s="14">
        <f>+M344</f>
        <v>100</v>
      </c>
    </row>
    <row r="346" spans="1:13" x14ac:dyDescent="0.25">
      <c r="A346" s="42">
        <f>+A345+1</f>
        <v>1772</v>
      </c>
      <c r="B346" s="43" t="str">
        <f>+B345</f>
        <v>Zapata, Cuerpo; Losa Inferior</v>
      </c>
      <c r="C346" s="42" t="str">
        <f>+C344</f>
        <v>Muro de Contencion; Alcantarilla MCA</v>
      </c>
      <c r="D346" s="44">
        <f>+D344</f>
        <v>45267</v>
      </c>
      <c r="E346" s="44">
        <f>+E344</f>
        <v>45295</v>
      </c>
      <c r="F346" s="45" t="str">
        <f>+F345</f>
        <v>5+253,14+293-280,17+288,7+662,7+468-472,0+298-300</v>
      </c>
      <c r="G346" s="46">
        <v>230</v>
      </c>
      <c r="H346" s="47" t="str">
        <f>+H344</f>
        <v>3.1/2</v>
      </c>
      <c r="I346" s="42">
        <f>+I345</f>
        <v>210</v>
      </c>
      <c r="J346" s="46">
        <f t="shared" si="5"/>
        <v>109.52380952380953</v>
      </c>
      <c r="K346" s="46">
        <f>+AVERAGE(G344:G346)</f>
        <v>226.66666666666666</v>
      </c>
      <c r="L346" s="46">
        <f>+ROUND((MAX(G344:G346)-MIN(G344:G346)),0)</f>
        <v>5</v>
      </c>
      <c r="M346" s="21">
        <f>+M344</f>
        <v>100</v>
      </c>
    </row>
    <row r="347" spans="1:13" x14ac:dyDescent="0.25">
      <c r="A347" s="27">
        <v>1788</v>
      </c>
      <c r="B347" s="28" t="s">
        <v>181</v>
      </c>
      <c r="C347" s="27" t="s">
        <v>143</v>
      </c>
      <c r="D347" s="29">
        <v>45267</v>
      </c>
      <c r="E347" s="29">
        <f>+D347+28</f>
        <v>45295</v>
      </c>
      <c r="F347" s="55" t="s">
        <v>182</v>
      </c>
      <c r="G347" s="31">
        <v>213</v>
      </c>
      <c r="H347" s="32" t="s">
        <v>26</v>
      </c>
      <c r="I347" s="27">
        <v>210</v>
      </c>
      <c r="J347" s="31">
        <f t="shared" si="5"/>
        <v>101.42857142857142</v>
      </c>
      <c r="K347" s="33"/>
      <c r="L347" s="33"/>
      <c r="M347" s="6">
        <v>100</v>
      </c>
    </row>
    <row r="348" spans="1:13" x14ac:dyDescent="0.25">
      <c r="A348" s="49">
        <f>+A347+1</f>
        <v>1789</v>
      </c>
      <c r="B348" s="50" t="str">
        <f>+B347</f>
        <v xml:space="preserve"> Cuerpo,Corona</v>
      </c>
      <c r="C348" s="49" t="str">
        <f>+C347</f>
        <v xml:space="preserve"> Muro de Contencion</v>
      </c>
      <c r="D348" s="51">
        <f>+D347</f>
        <v>45267</v>
      </c>
      <c r="E348" s="51">
        <f>+E347</f>
        <v>45295</v>
      </c>
      <c r="F348" s="48" t="str">
        <f>+F347</f>
        <v>14+280-303,7+445-459,0+321-327,0++055-070,13+113-117</v>
      </c>
      <c r="G348" s="52">
        <v>216</v>
      </c>
      <c r="H348" s="53" t="str">
        <f>+H347</f>
        <v>3.1/4</v>
      </c>
      <c r="I348" s="49">
        <f>+I347</f>
        <v>210</v>
      </c>
      <c r="J348" s="52">
        <f t="shared" si="5"/>
        <v>102.85714285714285</v>
      </c>
      <c r="K348" s="54"/>
      <c r="L348" s="54"/>
      <c r="M348" s="14">
        <f>+M347</f>
        <v>100</v>
      </c>
    </row>
    <row r="349" spans="1:13" x14ac:dyDescent="0.25">
      <c r="A349" s="42">
        <f>+A348+1</f>
        <v>1790</v>
      </c>
      <c r="B349" s="43" t="str">
        <f>+B348</f>
        <v xml:space="preserve"> Cuerpo,Corona</v>
      </c>
      <c r="C349" s="42" t="str">
        <f>+C347</f>
        <v xml:space="preserve"> Muro de Contencion</v>
      </c>
      <c r="D349" s="44">
        <f>+D347</f>
        <v>45267</v>
      </c>
      <c r="E349" s="44">
        <f>+E347</f>
        <v>45295</v>
      </c>
      <c r="F349" s="45" t="str">
        <f>+F348</f>
        <v>14+280-303,7+445-459,0+321-327,0++055-070,13+113-117</v>
      </c>
      <c r="G349" s="46">
        <v>220</v>
      </c>
      <c r="H349" s="47" t="str">
        <f>+H347</f>
        <v>3.1/4</v>
      </c>
      <c r="I349" s="42">
        <f>+I348</f>
        <v>210</v>
      </c>
      <c r="J349" s="46">
        <f t="shared" si="5"/>
        <v>104.76190476190477</v>
      </c>
      <c r="K349" s="46">
        <f>+AVERAGE(G347:G349)</f>
        <v>216.33333333333334</v>
      </c>
      <c r="L349" s="46">
        <f>+ROUND((MAX(G347:G349)-MIN(G347:G349)),0)</f>
        <v>7</v>
      </c>
      <c r="M349" s="21">
        <f>+M347</f>
        <v>100</v>
      </c>
    </row>
    <row r="350" spans="1:13" x14ac:dyDescent="0.25">
      <c r="A350" s="62">
        <v>1806</v>
      </c>
      <c r="B350" s="63" t="s">
        <v>183</v>
      </c>
      <c r="C350" s="62" t="s">
        <v>143</v>
      </c>
      <c r="D350" s="64">
        <v>45267</v>
      </c>
      <c r="E350" s="64">
        <f>+D350+28</f>
        <v>45295</v>
      </c>
      <c r="F350" s="65" t="s">
        <v>184</v>
      </c>
      <c r="G350" s="66">
        <v>220.1210374639769</v>
      </c>
      <c r="H350" s="67">
        <v>3.75</v>
      </c>
      <c r="I350" s="62">
        <v>210</v>
      </c>
      <c r="J350" s="66">
        <f t="shared" si="5"/>
        <v>104.81954164951281</v>
      </c>
      <c r="K350" s="68"/>
      <c r="L350" s="68"/>
      <c r="M350" s="62">
        <v>100</v>
      </c>
    </row>
    <row r="351" spans="1:13" x14ac:dyDescent="0.25">
      <c r="A351" s="49">
        <f>+A350+1</f>
        <v>1807</v>
      </c>
      <c r="B351" s="50" t="str">
        <f>+B350</f>
        <v xml:space="preserve">Zapata, Cuerpo </v>
      </c>
      <c r="C351" s="49" t="str">
        <f>+C350</f>
        <v xml:space="preserve"> Muro de Contencion</v>
      </c>
      <c r="D351" s="51">
        <f>+D350</f>
        <v>45267</v>
      </c>
      <c r="E351" s="51">
        <f>+E350</f>
        <v>45295</v>
      </c>
      <c r="F351" s="48" t="str">
        <f>+F350</f>
        <v>0+359,0+786-096</v>
      </c>
      <c r="G351" s="52">
        <v>229</v>
      </c>
      <c r="H351" s="53">
        <f>+H350</f>
        <v>3.75</v>
      </c>
      <c r="I351" s="49">
        <f>+I350</f>
        <v>210</v>
      </c>
      <c r="J351" s="52">
        <f t="shared" si="5"/>
        <v>109.04761904761904</v>
      </c>
      <c r="K351" s="54"/>
      <c r="L351" s="54"/>
      <c r="M351" s="14">
        <f>+M350</f>
        <v>100</v>
      </c>
    </row>
    <row r="352" spans="1:13" x14ac:dyDescent="0.25">
      <c r="A352" s="42">
        <f>+A351+1</f>
        <v>1808</v>
      </c>
      <c r="B352" s="43" t="str">
        <f>+B351</f>
        <v xml:space="preserve">Zapata, Cuerpo </v>
      </c>
      <c r="C352" s="42" t="str">
        <f>+C350</f>
        <v xml:space="preserve"> Muro de Contencion</v>
      </c>
      <c r="D352" s="44">
        <f>+D350</f>
        <v>45267</v>
      </c>
      <c r="E352" s="44">
        <f>+E350</f>
        <v>45295</v>
      </c>
      <c r="F352" s="45" t="str">
        <f>+F351</f>
        <v>0+359,0+786-096</v>
      </c>
      <c r="G352" s="46">
        <v>225</v>
      </c>
      <c r="H352" s="47">
        <f>+H350</f>
        <v>3.75</v>
      </c>
      <c r="I352" s="42">
        <f>+I351</f>
        <v>210</v>
      </c>
      <c r="J352" s="46">
        <f t="shared" si="5"/>
        <v>107.14285714285714</v>
      </c>
      <c r="K352" s="46">
        <f>+AVERAGE(G350:G352)</f>
        <v>224.7070124879923</v>
      </c>
      <c r="L352" s="46">
        <f>+ROUND((MAX(G350:G352)-MIN(G350:G352)),0)</f>
        <v>9</v>
      </c>
      <c r="M352" s="21">
        <f>+M350</f>
        <v>100</v>
      </c>
    </row>
    <row r="353" spans="1:13" x14ac:dyDescent="0.25">
      <c r="A353" s="27">
        <v>1812</v>
      </c>
      <c r="B353" s="28" t="s">
        <v>185</v>
      </c>
      <c r="C353" s="27" t="s">
        <v>65</v>
      </c>
      <c r="D353" s="29">
        <v>45267</v>
      </c>
      <c r="E353" s="29">
        <f>+D353+28</f>
        <v>45295</v>
      </c>
      <c r="F353" s="55" t="s">
        <v>186</v>
      </c>
      <c r="G353" s="31">
        <v>224</v>
      </c>
      <c r="H353" s="32" t="s">
        <v>26</v>
      </c>
      <c r="I353" s="27">
        <v>210</v>
      </c>
      <c r="J353" s="31">
        <f t="shared" si="5"/>
        <v>106.66666666666667</v>
      </c>
      <c r="K353" s="33"/>
      <c r="L353" s="33"/>
      <c r="M353" s="6">
        <v>100</v>
      </c>
    </row>
    <row r="354" spans="1:13" x14ac:dyDescent="0.25">
      <c r="A354" s="34">
        <f>+A353+1</f>
        <v>1813</v>
      </c>
      <c r="B354" s="35" t="str">
        <f>+B353</f>
        <v xml:space="preserve">Zapata; Cuerpo; Losa Inferior </v>
      </c>
      <c r="C354" s="34" t="str">
        <f>+C353</f>
        <v>Muro de Contencion; Alcantarilla MCA</v>
      </c>
      <c r="D354" s="36">
        <f>+D353</f>
        <v>45267</v>
      </c>
      <c r="E354" s="36">
        <f>+E353</f>
        <v>45295</v>
      </c>
      <c r="F354" s="37" t="str">
        <f>+F353</f>
        <v>1+078-786,19+303-306,7+468-472,5+523,4+898,13+134-144</v>
      </c>
      <c r="G354" s="38">
        <v>220.1210374639769</v>
      </c>
      <c r="H354" s="39" t="str">
        <f>+H353</f>
        <v>3.1/4</v>
      </c>
      <c r="I354" s="34">
        <f>+I353</f>
        <v>210</v>
      </c>
      <c r="J354" s="38">
        <f t="shared" si="5"/>
        <v>104.81954164951281</v>
      </c>
      <c r="K354" s="40"/>
      <c r="L354" s="40"/>
      <c r="M354" s="34">
        <f>+M353</f>
        <v>100</v>
      </c>
    </row>
    <row r="355" spans="1:13" x14ac:dyDescent="0.25">
      <c r="A355" s="42">
        <f>+A354+1</f>
        <v>1814</v>
      </c>
      <c r="B355" s="43" t="str">
        <f>+B354</f>
        <v xml:space="preserve">Zapata; Cuerpo; Losa Inferior </v>
      </c>
      <c r="C355" s="42" t="str">
        <f>+C353</f>
        <v>Muro de Contencion; Alcantarilla MCA</v>
      </c>
      <c r="D355" s="44">
        <f>+D353</f>
        <v>45267</v>
      </c>
      <c r="E355" s="44">
        <f>+E353</f>
        <v>45295</v>
      </c>
      <c r="F355" s="45" t="str">
        <f>+F354</f>
        <v>1+078-786,19+303-306,7+468-472,5+523,4+898,13+134-144</v>
      </c>
      <c r="G355" s="46">
        <v>227</v>
      </c>
      <c r="H355" s="47" t="str">
        <f>+H353</f>
        <v>3.1/4</v>
      </c>
      <c r="I355" s="42">
        <f>+I354</f>
        <v>210</v>
      </c>
      <c r="J355" s="46">
        <f t="shared" si="5"/>
        <v>108.09523809523809</v>
      </c>
      <c r="K355" s="46">
        <f>+AVERAGE(G353:G355)</f>
        <v>223.7070124879923</v>
      </c>
      <c r="L355" s="46">
        <f>+ROUND((MAX(G353:G355)-MIN(G353:G355)),0)</f>
        <v>7</v>
      </c>
      <c r="M355" s="21">
        <f>+M353</f>
        <v>100</v>
      </c>
    </row>
    <row r="356" spans="1:13" x14ac:dyDescent="0.25">
      <c r="A356" s="27">
        <v>1832</v>
      </c>
      <c r="B356" s="28" t="s">
        <v>158</v>
      </c>
      <c r="C356" s="27" t="s">
        <v>65</v>
      </c>
      <c r="D356" s="29">
        <v>45267</v>
      </c>
      <c r="E356" s="29">
        <f>+D356+28</f>
        <v>45295</v>
      </c>
      <c r="F356" s="55" t="s">
        <v>187</v>
      </c>
      <c r="G356" s="31">
        <v>221</v>
      </c>
      <c r="H356" s="32" t="s">
        <v>26</v>
      </c>
      <c r="I356" s="27">
        <v>210</v>
      </c>
      <c r="J356" s="31">
        <f t="shared" si="5"/>
        <v>105.23809523809524</v>
      </c>
      <c r="K356" s="33"/>
      <c r="L356" s="33"/>
      <c r="M356" s="6">
        <v>100</v>
      </c>
    </row>
    <row r="357" spans="1:13" x14ac:dyDescent="0.25">
      <c r="A357" s="34">
        <f>+A356+1</f>
        <v>1833</v>
      </c>
      <c r="B357" s="35" t="str">
        <f>+B356</f>
        <v>Zapata; Cuerpo; Losa Superior</v>
      </c>
      <c r="C357" s="34" t="str">
        <f>+C356</f>
        <v>Muro de Contencion; Alcantarilla MCA</v>
      </c>
      <c r="D357" s="36">
        <f>+D356</f>
        <v>45267</v>
      </c>
      <c r="E357" s="36">
        <f>+E356</f>
        <v>45295</v>
      </c>
      <c r="F357" s="37" t="str">
        <f>+F356</f>
        <v>0+359,7+455-459,2+121-127,9+792</v>
      </c>
      <c r="G357" s="38">
        <v>220.1210374639769</v>
      </c>
      <c r="H357" s="39" t="str">
        <f>+H356</f>
        <v>3.1/4</v>
      </c>
      <c r="I357" s="34">
        <f>+I356</f>
        <v>210</v>
      </c>
      <c r="J357" s="38">
        <f t="shared" si="5"/>
        <v>104.81954164951281</v>
      </c>
      <c r="K357" s="40"/>
      <c r="L357" s="40"/>
      <c r="M357" s="34">
        <f>+M356</f>
        <v>100</v>
      </c>
    </row>
    <row r="358" spans="1:13" x14ac:dyDescent="0.25">
      <c r="A358" s="42">
        <f>+A357+1</f>
        <v>1834</v>
      </c>
      <c r="B358" s="43" t="str">
        <f>+B357</f>
        <v>Zapata; Cuerpo; Losa Superior</v>
      </c>
      <c r="C358" s="42" t="str">
        <f>+C356</f>
        <v>Muro de Contencion; Alcantarilla MCA</v>
      </c>
      <c r="D358" s="44">
        <f>+D356</f>
        <v>45267</v>
      </c>
      <c r="E358" s="44">
        <f>+E356</f>
        <v>45295</v>
      </c>
      <c r="F358" s="45" t="str">
        <f>+F357</f>
        <v>0+359,7+455-459,2+121-127,9+792</v>
      </c>
      <c r="G358" s="46">
        <v>220</v>
      </c>
      <c r="H358" s="47" t="str">
        <f>+H356</f>
        <v>3.1/4</v>
      </c>
      <c r="I358" s="42">
        <f>+I357</f>
        <v>210</v>
      </c>
      <c r="J358" s="46">
        <f t="shared" si="5"/>
        <v>104.76190476190477</v>
      </c>
      <c r="K358" s="46">
        <f>+AVERAGE(G356:G358)</f>
        <v>220.37367915465896</v>
      </c>
      <c r="L358" s="46">
        <f>+ROUND((MAX(G356:G358)-MIN(G356:G358)),0)</f>
        <v>1</v>
      </c>
      <c r="M358" s="21">
        <f>+M356</f>
        <v>100</v>
      </c>
    </row>
    <row r="359" spans="1:13" x14ac:dyDescent="0.25">
      <c r="A359" s="27">
        <v>1850</v>
      </c>
      <c r="B359" s="28" t="s">
        <v>188</v>
      </c>
      <c r="C359" s="27" t="s">
        <v>65</v>
      </c>
      <c r="D359" s="29">
        <v>45267</v>
      </c>
      <c r="E359" s="29">
        <f>+D359+28</f>
        <v>45295</v>
      </c>
      <c r="F359" s="55" t="s">
        <v>189</v>
      </c>
      <c r="G359" s="31">
        <v>213</v>
      </c>
      <c r="H359" s="32" t="s">
        <v>72</v>
      </c>
      <c r="I359" s="27">
        <v>210</v>
      </c>
      <c r="J359" s="31">
        <f t="shared" si="5"/>
        <v>101.42857142857142</v>
      </c>
      <c r="K359" s="33"/>
      <c r="L359" s="33"/>
      <c r="M359" s="6">
        <v>100</v>
      </c>
    </row>
    <row r="360" spans="1:13" x14ac:dyDescent="0.25">
      <c r="A360" s="49">
        <f>+A359+1</f>
        <v>1851</v>
      </c>
      <c r="B360" s="50" t="str">
        <f>+B359</f>
        <v>Zapata; Losa Inferior y Superior</v>
      </c>
      <c r="C360" s="49" t="str">
        <f>+C359</f>
        <v>Muro de Contencion; Alcantarilla MCA</v>
      </c>
      <c r="D360" s="51">
        <f>+D359</f>
        <v>45267</v>
      </c>
      <c r="E360" s="51">
        <f>+E359</f>
        <v>45295</v>
      </c>
      <c r="F360" s="48" t="str">
        <f>+F359</f>
        <v>4+898,4+036,3+755,7+662,1+218-226</v>
      </c>
      <c r="G360" s="52">
        <v>216</v>
      </c>
      <c r="H360" s="53" t="str">
        <f>+H359</f>
        <v>3.1/2</v>
      </c>
      <c r="I360" s="49">
        <f>+I359</f>
        <v>210</v>
      </c>
      <c r="J360" s="52">
        <f t="shared" si="5"/>
        <v>102.85714285714285</v>
      </c>
      <c r="K360" s="54"/>
      <c r="L360" s="54"/>
      <c r="M360" s="14">
        <f>+M359</f>
        <v>100</v>
      </c>
    </row>
    <row r="361" spans="1:13" x14ac:dyDescent="0.25">
      <c r="A361" s="42">
        <f>+A360+1</f>
        <v>1852</v>
      </c>
      <c r="B361" s="43" t="str">
        <f>+B360</f>
        <v>Zapata; Losa Inferior y Superior</v>
      </c>
      <c r="C361" s="42" t="str">
        <f>+C359</f>
        <v>Muro de Contencion; Alcantarilla MCA</v>
      </c>
      <c r="D361" s="44">
        <f>+D359</f>
        <v>45267</v>
      </c>
      <c r="E361" s="44">
        <f>+E359</f>
        <v>45295</v>
      </c>
      <c r="F361" s="45" t="str">
        <f>+F360</f>
        <v>4+898,4+036,3+755,7+662,1+218-226</v>
      </c>
      <c r="G361" s="46">
        <v>220</v>
      </c>
      <c r="H361" s="47" t="str">
        <f>+H359</f>
        <v>3.1/2</v>
      </c>
      <c r="I361" s="42">
        <f>+I360</f>
        <v>210</v>
      </c>
      <c r="J361" s="46">
        <f t="shared" si="5"/>
        <v>104.76190476190477</v>
      </c>
      <c r="K361" s="46">
        <f>+AVERAGE(G359:G361)</f>
        <v>216.33333333333334</v>
      </c>
      <c r="L361" s="46">
        <f>+ROUND((MAX(G359:G361)-MIN(G359:G361)),0)</f>
        <v>7</v>
      </c>
      <c r="M361" s="21">
        <f>+M359</f>
        <v>100</v>
      </c>
    </row>
    <row r="362" spans="1:13" x14ac:dyDescent="0.25">
      <c r="A362" s="27">
        <v>1856</v>
      </c>
      <c r="B362" s="28" t="s">
        <v>190</v>
      </c>
      <c r="C362" s="27" t="s">
        <v>143</v>
      </c>
      <c r="D362" s="29">
        <v>45267</v>
      </c>
      <c r="E362" s="29">
        <f>+D362+28</f>
        <v>45295</v>
      </c>
      <c r="F362" s="55" t="s">
        <v>191</v>
      </c>
      <c r="G362" s="31">
        <v>213</v>
      </c>
      <c r="H362" s="32">
        <v>3.75</v>
      </c>
      <c r="I362" s="27">
        <v>210</v>
      </c>
      <c r="J362" s="31">
        <f t="shared" si="5"/>
        <v>101.42857142857142</v>
      </c>
      <c r="K362" s="33"/>
      <c r="L362" s="33"/>
      <c r="M362" s="6">
        <v>100</v>
      </c>
    </row>
    <row r="363" spans="1:13" x14ac:dyDescent="0.25">
      <c r="A363" s="49">
        <f>+A362+1</f>
        <v>1857</v>
      </c>
      <c r="B363" s="50" t="str">
        <f>+B362</f>
        <v>Zapata; Cuerpo; Corona</v>
      </c>
      <c r="C363" s="49" t="str">
        <f>+C362</f>
        <v xml:space="preserve"> Muro de Contencion</v>
      </c>
      <c r="D363" s="51">
        <f>+D362</f>
        <v>45267</v>
      </c>
      <c r="E363" s="51">
        <f>+E362</f>
        <v>45295</v>
      </c>
      <c r="F363" s="48" t="str">
        <f>+F362</f>
        <v>7+459-468,2+121-127,2+113-116,0+357,1+218-226,13+134</v>
      </c>
      <c r="G363" s="52">
        <v>216</v>
      </c>
      <c r="H363" s="53">
        <f>+H362</f>
        <v>3.75</v>
      </c>
      <c r="I363" s="49">
        <f>+I362</f>
        <v>210</v>
      </c>
      <c r="J363" s="52">
        <f t="shared" si="5"/>
        <v>102.85714285714285</v>
      </c>
      <c r="K363" s="54"/>
      <c r="L363" s="54"/>
      <c r="M363" s="14">
        <f>+M362</f>
        <v>100</v>
      </c>
    </row>
    <row r="364" spans="1:13" x14ac:dyDescent="0.25">
      <c r="A364" s="42">
        <f>+A363+1</f>
        <v>1858</v>
      </c>
      <c r="B364" s="43" t="str">
        <f>+B363</f>
        <v>Zapata; Cuerpo; Corona</v>
      </c>
      <c r="C364" s="42" t="str">
        <f>+C362</f>
        <v xml:space="preserve"> Muro de Contencion</v>
      </c>
      <c r="D364" s="44">
        <f>+D362</f>
        <v>45267</v>
      </c>
      <c r="E364" s="44">
        <f>+E362</f>
        <v>45295</v>
      </c>
      <c r="F364" s="45" t="str">
        <f>+F363</f>
        <v>7+459-468,2+121-127,2+113-116,0+357,1+218-226,13+134</v>
      </c>
      <c r="G364" s="46">
        <v>220</v>
      </c>
      <c r="H364" s="47">
        <f>+H362</f>
        <v>3.75</v>
      </c>
      <c r="I364" s="42">
        <f>+I363</f>
        <v>210</v>
      </c>
      <c r="J364" s="46">
        <f t="shared" si="5"/>
        <v>104.76190476190477</v>
      </c>
      <c r="K364" s="46">
        <f>+AVERAGE(G362:G364)</f>
        <v>216.33333333333334</v>
      </c>
      <c r="L364" s="46">
        <f>+ROUND((MAX(G362:G364)-MIN(G362:G364)),0)</f>
        <v>7</v>
      </c>
      <c r="M364" s="21">
        <f>+M362</f>
        <v>100</v>
      </c>
    </row>
    <row r="365" spans="1:13" x14ac:dyDescent="0.25">
      <c r="A365" s="27">
        <v>1886</v>
      </c>
      <c r="B365" s="28" t="s">
        <v>151</v>
      </c>
      <c r="C365" s="27" t="s">
        <v>55</v>
      </c>
      <c r="D365" s="29">
        <v>45267</v>
      </c>
      <c r="E365" s="29">
        <f>+D365+28</f>
        <v>45295</v>
      </c>
      <c r="F365" s="55" t="s">
        <v>192</v>
      </c>
      <c r="G365" s="31">
        <v>213</v>
      </c>
      <c r="H365" s="32" t="s">
        <v>72</v>
      </c>
      <c r="I365" s="27">
        <v>210</v>
      </c>
      <c r="J365" s="31">
        <f t="shared" si="5"/>
        <v>101.42857142857142</v>
      </c>
      <c r="K365" s="33"/>
      <c r="L365" s="33"/>
      <c r="M365" s="6">
        <v>100</v>
      </c>
    </row>
    <row r="366" spans="1:13" x14ac:dyDescent="0.25">
      <c r="A366" s="49">
        <f>+A365+1</f>
        <v>1887</v>
      </c>
      <c r="B366" s="50" t="str">
        <f>+B365</f>
        <v xml:space="preserve">Zapata; Losa Inferior </v>
      </c>
      <c r="C366" s="49" t="str">
        <f>+C365</f>
        <v>Muro de Contencion; AlcantariIlla MCA</v>
      </c>
      <c r="D366" s="51">
        <f>+D365</f>
        <v>45267</v>
      </c>
      <c r="E366" s="51">
        <f>+E365</f>
        <v>45295</v>
      </c>
      <c r="F366" s="48" t="str">
        <f>+F365</f>
        <v>6+188,7+468-472,2+113-116</v>
      </c>
      <c r="G366" s="52">
        <v>216</v>
      </c>
      <c r="H366" s="53" t="str">
        <f>+H365</f>
        <v>3.1/2</v>
      </c>
      <c r="I366" s="49">
        <f>+I365</f>
        <v>210</v>
      </c>
      <c r="J366" s="52">
        <f t="shared" si="5"/>
        <v>102.85714285714285</v>
      </c>
      <c r="K366" s="54"/>
      <c r="L366" s="54"/>
      <c r="M366" s="14">
        <f>+M365</f>
        <v>100</v>
      </c>
    </row>
    <row r="367" spans="1:13" x14ac:dyDescent="0.25">
      <c r="A367" s="42">
        <f>+A366+1</f>
        <v>1888</v>
      </c>
      <c r="B367" s="43" t="str">
        <f>+B366</f>
        <v xml:space="preserve">Zapata; Losa Inferior </v>
      </c>
      <c r="C367" s="42" t="str">
        <f>+C365</f>
        <v>Muro de Contencion; AlcantariIlla MCA</v>
      </c>
      <c r="D367" s="44">
        <f>+D365</f>
        <v>45267</v>
      </c>
      <c r="E367" s="44">
        <f>+E365</f>
        <v>45295</v>
      </c>
      <c r="F367" s="45" t="str">
        <f>+F366</f>
        <v>6+188,7+468-472,2+113-116</v>
      </c>
      <c r="G367" s="46">
        <v>220</v>
      </c>
      <c r="H367" s="47" t="str">
        <f>+H365</f>
        <v>3.1/2</v>
      </c>
      <c r="I367" s="42">
        <f>+I366</f>
        <v>210</v>
      </c>
      <c r="J367" s="46">
        <f t="shared" si="5"/>
        <v>104.76190476190477</v>
      </c>
      <c r="K367" s="46">
        <f>+AVERAGE(G365:G367)</f>
        <v>216.33333333333334</v>
      </c>
      <c r="L367" s="46">
        <f>+ROUND((MAX(G365:G367)-MIN(G365:G367)),0)</f>
        <v>7</v>
      </c>
      <c r="M367" s="21">
        <f>+M365</f>
        <v>100</v>
      </c>
    </row>
    <row r="368" spans="1:13" x14ac:dyDescent="0.25">
      <c r="A368" s="62">
        <v>1904</v>
      </c>
      <c r="B368" s="63" t="s">
        <v>193</v>
      </c>
      <c r="C368" s="62" t="s">
        <v>55</v>
      </c>
      <c r="D368" s="64">
        <v>45267</v>
      </c>
      <c r="E368" s="64">
        <f>+D368+28</f>
        <v>45295</v>
      </c>
      <c r="F368" s="65" t="s">
        <v>194</v>
      </c>
      <c r="G368" s="66">
        <v>220.1210374639769</v>
      </c>
      <c r="H368" s="67" t="s">
        <v>26</v>
      </c>
      <c r="I368" s="62">
        <v>210</v>
      </c>
      <c r="J368" s="66">
        <f t="shared" si="5"/>
        <v>104.81954164951281</v>
      </c>
      <c r="K368" s="68"/>
      <c r="L368" s="68"/>
      <c r="M368" s="62">
        <v>100</v>
      </c>
    </row>
    <row r="369" spans="1:13" x14ac:dyDescent="0.25">
      <c r="A369" s="49">
        <f>+A368+1</f>
        <v>1905</v>
      </c>
      <c r="B369" s="50" t="str">
        <f>+B368</f>
        <v xml:space="preserve">Zapata; Corona; Losa Inferior </v>
      </c>
      <c r="C369" s="49" t="str">
        <f>+C368</f>
        <v>Muro de Contencion; AlcantariIlla MCA</v>
      </c>
      <c r="D369" s="51">
        <f>+D368</f>
        <v>45267</v>
      </c>
      <c r="E369" s="51">
        <f>+E368</f>
        <v>45295</v>
      </c>
      <c r="F369" s="48" t="str">
        <f>+F368</f>
        <v>13+139-144,2+121-127,2+116-121,7+662,10+446</v>
      </c>
      <c r="G369" s="52">
        <v>219</v>
      </c>
      <c r="H369" s="53" t="str">
        <f>+H368</f>
        <v>3.1/4</v>
      </c>
      <c r="I369" s="49">
        <f>+I368</f>
        <v>210</v>
      </c>
      <c r="J369" s="52">
        <f t="shared" si="5"/>
        <v>104.28571428571429</v>
      </c>
      <c r="K369" s="54"/>
      <c r="L369" s="54"/>
      <c r="M369" s="14">
        <f>+M368</f>
        <v>100</v>
      </c>
    </row>
    <row r="370" spans="1:13" x14ac:dyDescent="0.25">
      <c r="A370" s="42">
        <f>+A369+1</f>
        <v>1906</v>
      </c>
      <c r="B370" s="43" t="str">
        <f>+B369</f>
        <v xml:space="preserve">Zapata; Corona; Losa Inferior </v>
      </c>
      <c r="C370" s="42" t="str">
        <f>+C368</f>
        <v>Muro de Contencion; AlcantariIlla MCA</v>
      </c>
      <c r="D370" s="44">
        <f>+D368</f>
        <v>45267</v>
      </c>
      <c r="E370" s="44">
        <f>+E368</f>
        <v>45295</v>
      </c>
      <c r="F370" s="45" t="str">
        <f>+F369</f>
        <v>13+139-144,2+121-127,2+116-121,7+662,10+446</v>
      </c>
      <c r="G370" s="46">
        <v>217</v>
      </c>
      <c r="H370" s="47" t="str">
        <f>+H368</f>
        <v>3.1/4</v>
      </c>
      <c r="I370" s="42">
        <f>+I369</f>
        <v>210</v>
      </c>
      <c r="J370" s="46">
        <f t="shared" si="5"/>
        <v>103.33333333333334</v>
      </c>
      <c r="K370" s="46">
        <f>+AVERAGE(G368:G370)</f>
        <v>218.7070124879923</v>
      </c>
      <c r="L370" s="46">
        <f>+ROUND((MAX(G368:G370)-MIN(G368:G370)),0)</f>
        <v>3</v>
      </c>
      <c r="M370" s="21">
        <f>+M368</f>
        <v>100</v>
      </c>
    </row>
    <row r="371" spans="1:13" x14ac:dyDescent="0.25">
      <c r="A371" s="27">
        <v>1916</v>
      </c>
      <c r="B371" s="28" t="s">
        <v>195</v>
      </c>
      <c r="C371" s="27" t="s">
        <v>107</v>
      </c>
      <c r="D371" s="29">
        <v>45267</v>
      </c>
      <c r="E371" s="29">
        <f>+D371+28</f>
        <v>45295</v>
      </c>
      <c r="F371" s="55" t="s">
        <v>196</v>
      </c>
      <c r="G371" s="31">
        <v>211</v>
      </c>
      <c r="H371" s="32">
        <v>4</v>
      </c>
      <c r="I371" s="27">
        <v>210</v>
      </c>
      <c r="J371" s="31">
        <f t="shared" si="5"/>
        <v>100.47619047619048</v>
      </c>
      <c r="K371" s="33"/>
      <c r="L371" s="33"/>
      <c r="M371" s="6">
        <v>100</v>
      </c>
    </row>
    <row r="372" spans="1:13" x14ac:dyDescent="0.25">
      <c r="A372" s="49">
        <f>+A371+1</f>
        <v>1917</v>
      </c>
      <c r="B372" s="50" t="str">
        <f>+B371</f>
        <v>Zapata; Corona; Losa Superior</v>
      </c>
      <c r="C372" s="49" t="str">
        <f>+C371</f>
        <v xml:space="preserve"> AlcantariIlla MCA; Muro Contencion</v>
      </c>
      <c r="D372" s="51">
        <f>+D371</f>
        <v>45267</v>
      </c>
      <c r="E372" s="51">
        <f>+E371</f>
        <v>45295</v>
      </c>
      <c r="F372" s="48" t="str">
        <f>+F371</f>
        <v>6+188,2+113-116,2+127-130,13+134-148,0+916-928,1+268-338</v>
      </c>
      <c r="G372" s="52">
        <v>214</v>
      </c>
      <c r="H372" s="53">
        <f>+H371</f>
        <v>4</v>
      </c>
      <c r="I372" s="49">
        <f>+I371</f>
        <v>210</v>
      </c>
      <c r="J372" s="52">
        <f t="shared" si="5"/>
        <v>101.9047619047619</v>
      </c>
      <c r="K372" s="54"/>
      <c r="L372" s="54"/>
      <c r="M372" s="14">
        <f>+M371</f>
        <v>100</v>
      </c>
    </row>
    <row r="373" spans="1:13" x14ac:dyDescent="0.25">
      <c r="A373" s="42">
        <f>+A372+1</f>
        <v>1918</v>
      </c>
      <c r="B373" s="43" t="str">
        <f>+B372</f>
        <v>Zapata; Corona; Losa Superior</v>
      </c>
      <c r="C373" s="42" t="str">
        <f>+C371</f>
        <v xml:space="preserve"> AlcantariIlla MCA; Muro Contencion</v>
      </c>
      <c r="D373" s="44">
        <f>+D371</f>
        <v>45267</v>
      </c>
      <c r="E373" s="44">
        <f>+E371</f>
        <v>45295</v>
      </c>
      <c r="F373" s="45" t="str">
        <f>+F372</f>
        <v>6+188,2+113-116,2+127-130,13+134-148,0+916-928,1+268-338</v>
      </c>
      <c r="G373" s="46">
        <v>216</v>
      </c>
      <c r="H373" s="47">
        <f>+H371</f>
        <v>4</v>
      </c>
      <c r="I373" s="42">
        <f>+I372</f>
        <v>210</v>
      </c>
      <c r="J373" s="46">
        <f t="shared" si="5"/>
        <v>102.85714285714285</v>
      </c>
      <c r="K373" s="46">
        <f>+AVERAGE(G371:G373)</f>
        <v>213.66666666666666</v>
      </c>
      <c r="L373" s="46">
        <f>+ROUND((MAX(G371:G373)-MIN(G371:G373)),0)</f>
        <v>5</v>
      </c>
      <c r="M373" s="21">
        <f>+M371</f>
        <v>100</v>
      </c>
    </row>
    <row r="374" spans="1:13" x14ac:dyDescent="0.25">
      <c r="A374" s="27">
        <v>1934</v>
      </c>
      <c r="B374" s="28" t="s">
        <v>197</v>
      </c>
      <c r="C374" s="27" t="s">
        <v>198</v>
      </c>
      <c r="D374" s="29">
        <v>45267</v>
      </c>
      <c r="E374" s="29">
        <f>+D374+28</f>
        <v>45295</v>
      </c>
      <c r="F374" s="55" t="s">
        <v>199</v>
      </c>
      <c r="G374" s="31">
        <v>213</v>
      </c>
      <c r="H374" s="32" t="s">
        <v>72</v>
      </c>
      <c r="I374" s="27">
        <v>210</v>
      </c>
      <c r="J374" s="31">
        <f t="shared" si="5"/>
        <v>101.42857142857142</v>
      </c>
      <c r="K374" s="33"/>
      <c r="L374" s="33"/>
      <c r="M374" s="6">
        <v>100</v>
      </c>
    </row>
    <row r="375" spans="1:13" x14ac:dyDescent="0.25">
      <c r="A375" s="49">
        <f>+A374+1</f>
        <v>1935</v>
      </c>
      <c r="B375" s="50" t="str">
        <f>+B374</f>
        <v xml:space="preserve"> Losa Inferior </v>
      </c>
      <c r="C375" s="49" t="str">
        <f>+C374</f>
        <v xml:space="preserve"> AlcantariIlla MCA</v>
      </c>
      <c r="D375" s="51">
        <f>+D374</f>
        <v>45267</v>
      </c>
      <c r="E375" s="51">
        <f>+E374</f>
        <v>45295</v>
      </c>
      <c r="F375" s="48" t="str">
        <f>+F374</f>
        <v>10+513</v>
      </c>
      <c r="G375" s="52">
        <v>216</v>
      </c>
      <c r="H375" s="53" t="str">
        <f>+H374</f>
        <v>3.1/2</v>
      </c>
      <c r="I375" s="49">
        <f>+I374</f>
        <v>210</v>
      </c>
      <c r="J375" s="52">
        <f t="shared" si="5"/>
        <v>102.85714285714285</v>
      </c>
      <c r="K375" s="54"/>
      <c r="L375" s="54"/>
      <c r="M375" s="14">
        <f>+M374</f>
        <v>100</v>
      </c>
    </row>
    <row r="376" spans="1:13" x14ac:dyDescent="0.25">
      <c r="A376" s="42">
        <f>+A375+1</f>
        <v>1936</v>
      </c>
      <c r="B376" s="43" t="str">
        <f>+B375</f>
        <v xml:space="preserve"> Losa Inferior </v>
      </c>
      <c r="C376" s="42" t="str">
        <f>+C374</f>
        <v xml:space="preserve"> AlcantariIlla MCA</v>
      </c>
      <c r="D376" s="44">
        <f>+D374</f>
        <v>45267</v>
      </c>
      <c r="E376" s="44">
        <f>+E374</f>
        <v>45295</v>
      </c>
      <c r="F376" s="45" t="str">
        <f>+F375</f>
        <v>10+513</v>
      </c>
      <c r="G376" s="46">
        <v>220</v>
      </c>
      <c r="H376" s="47" t="str">
        <f>+H374</f>
        <v>3.1/2</v>
      </c>
      <c r="I376" s="42">
        <f>+I375</f>
        <v>210</v>
      </c>
      <c r="J376" s="46">
        <f t="shared" si="5"/>
        <v>104.76190476190477</v>
      </c>
      <c r="K376" s="46">
        <f>+AVERAGE(G374:G376)</f>
        <v>216.33333333333334</v>
      </c>
      <c r="L376" s="46">
        <f>+ROUND((MAX(G374:G376)-MIN(G374:G376)),0)</f>
        <v>7</v>
      </c>
      <c r="M376" s="21">
        <f>+M374</f>
        <v>100</v>
      </c>
    </row>
    <row r="377" spans="1:13" x14ac:dyDescent="0.25">
      <c r="A377" s="62">
        <v>1964</v>
      </c>
      <c r="B377" s="63" t="s">
        <v>200</v>
      </c>
      <c r="C377" s="62" t="s">
        <v>55</v>
      </c>
      <c r="D377" s="64">
        <v>45267</v>
      </c>
      <c r="E377" s="64">
        <f>+D377+28</f>
        <v>45295</v>
      </c>
      <c r="F377" s="65" t="s">
        <v>201</v>
      </c>
      <c r="G377" s="66">
        <v>220.1210374639769</v>
      </c>
      <c r="H377" s="67" t="s">
        <v>72</v>
      </c>
      <c r="I377" s="62">
        <v>210</v>
      </c>
      <c r="J377" s="66">
        <f t="shared" si="5"/>
        <v>104.81954164951281</v>
      </c>
      <c r="K377" s="68"/>
      <c r="L377" s="68"/>
      <c r="M377" s="62">
        <v>100</v>
      </c>
    </row>
    <row r="378" spans="1:13" x14ac:dyDescent="0.25">
      <c r="A378" s="49">
        <f>+A377+1</f>
        <v>1965</v>
      </c>
      <c r="B378" s="50" t="str">
        <f>+B377</f>
        <v>Corona; Losa Inferior y Superior</v>
      </c>
      <c r="C378" s="49" t="str">
        <f>+C377</f>
        <v>Muro de Contencion; AlcantariIlla MCA</v>
      </c>
      <c r="D378" s="51">
        <f>+D377</f>
        <v>45267</v>
      </c>
      <c r="E378" s="51">
        <f>+E377</f>
        <v>45295</v>
      </c>
      <c r="F378" s="48" t="str">
        <f>+F377</f>
        <v>10+446,9+586,1+268-273,1+328-333,2+116-130</v>
      </c>
      <c r="G378" s="52">
        <v>221</v>
      </c>
      <c r="H378" s="53" t="str">
        <f>+H377</f>
        <v>3.1/2</v>
      </c>
      <c r="I378" s="49">
        <f>+I377</f>
        <v>210</v>
      </c>
      <c r="J378" s="52">
        <f t="shared" si="5"/>
        <v>105.23809523809524</v>
      </c>
      <c r="K378" s="54"/>
      <c r="L378" s="54"/>
      <c r="M378" s="14">
        <f>+M377</f>
        <v>100</v>
      </c>
    </row>
    <row r="379" spans="1:13" x14ac:dyDescent="0.25">
      <c r="A379" s="42">
        <f>+A378+1</f>
        <v>1966</v>
      </c>
      <c r="B379" s="43" t="str">
        <f>+B378</f>
        <v>Corona; Losa Inferior y Superior</v>
      </c>
      <c r="C379" s="42" t="str">
        <f>+C377</f>
        <v>Muro de Contencion; AlcantariIlla MCA</v>
      </c>
      <c r="D379" s="44">
        <f>+D377</f>
        <v>45267</v>
      </c>
      <c r="E379" s="44">
        <f>+E377</f>
        <v>45295</v>
      </c>
      <c r="F379" s="45" t="str">
        <f>+F378</f>
        <v>10+446,9+586,1+268-273,1+328-333,2+116-130</v>
      </c>
      <c r="G379" s="46">
        <v>228</v>
      </c>
      <c r="H379" s="47" t="str">
        <f>+H377</f>
        <v>3.1/2</v>
      </c>
      <c r="I379" s="42">
        <f>+I378</f>
        <v>210</v>
      </c>
      <c r="J379" s="46">
        <f t="shared" si="5"/>
        <v>108.57142857142857</v>
      </c>
      <c r="K379" s="46">
        <f>+AVERAGE(G377:G379)</f>
        <v>223.04034582132564</v>
      </c>
      <c r="L379" s="46">
        <f>+ROUND((MAX(G377:G379)-MIN(G377:G379)),0)</f>
        <v>8</v>
      </c>
      <c r="M379" s="21">
        <f>+M377</f>
        <v>100</v>
      </c>
    </row>
    <row r="380" spans="1:13" x14ac:dyDescent="0.25">
      <c r="A380" s="27">
        <v>1988</v>
      </c>
      <c r="B380" s="28" t="s">
        <v>193</v>
      </c>
      <c r="C380" s="27" t="s">
        <v>55</v>
      </c>
      <c r="D380" s="29">
        <v>45267</v>
      </c>
      <c r="E380" s="29">
        <f>+D380+28</f>
        <v>45295</v>
      </c>
      <c r="F380" s="55" t="s">
        <v>202</v>
      </c>
      <c r="G380" s="31">
        <v>213</v>
      </c>
      <c r="H380" s="32" t="s">
        <v>72</v>
      </c>
      <c r="I380" s="27">
        <v>210</v>
      </c>
      <c r="J380" s="31">
        <f t="shared" si="5"/>
        <v>101.42857142857142</v>
      </c>
      <c r="K380" s="33"/>
      <c r="L380" s="33"/>
      <c r="M380" s="6">
        <v>100</v>
      </c>
    </row>
    <row r="381" spans="1:13" x14ac:dyDescent="0.25">
      <c r="A381" s="49">
        <f>+A380+1</f>
        <v>1989</v>
      </c>
      <c r="B381" s="50" t="str">
        <f>+B380</f>
        <v xml:space="preserve">Zapata; Corona; Losa Inferior </v>
      </c>
      <c r="C381" s="49" t="str">
        <f>+C380</f>
        <v>Muro de Contencion; AlcantariIlla MCA</v>
      </c>
      <c r="D381" s="51">
        <f>+D380</f>
        <v>45267</v>
      </c>
      <c r="E381" s="51">
        <f>+E380</f>
        <v>45295</v>
      </c>
      <c r="F381" s="48" t="str">
        <f>+F380</f>
        <v>0+918-928,0+722-727,2+054-064,5+568</v>
      </c>
      <c r="G381" s="52">
        <v>216</v>
      </c>
      <c r="H381" s="53" t="str">
        <f>+H380</f>
        <v>3.1/2</v>
      </c>
      <c r="I381" s="49">
        <f>+I380</f>
        <v>210</v>
      </c>
      <c r="J381" s="52">
        <f t="shared" si="5"/>
        <v>102.85714285714285</v>
      </c>
      <c r="K381" s="54"/>
      <c r="L381" s="54"/>
      <c r="M381" s="14">
        <f>+M380</f>
        <v>100</v>
      </c>
    </row>
    <row r="382" spans="1:13" x14ac:dyDescent="0.25">
      <c r="A382" s="42">
        <f>+A381+1</f>
        <v>1990</v>
      </c>
      <c r="B382" s="43" t="str">
        <f>+B381</f>
        <v xml:space="preserve">Zapata; Corona; Losa Inferior </v>
      </c>
      <c r="C382" s="42" t="str">
        <f>+C380</f>
        <v>Muro de Contencion; AlcantariIlla MCA</v>
      </c>
      <c r="D382" s="44">
        <f>+D380</f>
        <v>45267</v>
      </c>
      <c r="E382" s="44">
        <f>+E380</f>
        <v>45295</v>
      </c>
      <c r="F382" s="45" t="str">
        <f>+F381</f>
        <v>0+918-928,0+722-727,2+054-064,5+568</v>
      </c>
      <c r="G382" s="46">
        <v>220</v>
      </c>
      <c r="H382" s="47" t="str">
        <f>+H380</f>
        <v>3.1/2</v>
      </c>
      <c r="I382" s="42">
        <f>+I381</f>
        <v>210</v>
      </c>
      <c r="J382" s="46">
        <f t="shared" si="5"/>
        <v>104.76190476190477</v>
      </c>
      <c r="K382" s="46">
        <f>+AVERAGE(G380:G382)</f>
        <v>216.33333333333334</v>
      </c>
      <c r="L382" s="46">
        <f>+ROUND((MAX(G380:G382)-MIN(G380:G382)),0)</f>
        <v>7</v>
      </c>
      <c r="M382" s="21">
        <f>+M380</f>
        <v>100</v>
      </c>
    </row>
    <row r="383" spans="1:13" x14ac:dyDescent="0.25">
      <c r="A383" s="27">
        <v>1994</v>
      </c>
      <c r="B383" s="28" t="s">
        <v>203</v>
      </c>
      <c r="C383" s="27" t="s">
        <v>198</v>
      </c>
      <c r="D383" s="29">
        <v>45267</v>
      </c>
      <c r="E383" s="29">
        <f>+D383+28</f>
        <v>45295</v>
      </c>
      <c r="F383" s="55" t="s">
        <v>204</v>
      </c>
      <c r="G383" s="31">
        <v>213</v>
      </c>
      <c r="H383" s="32" t="s">
        <v>26</v>
      </c>
      <c r="I383" s="27">
        <v>210</v>
      </c>
      <c r="J383" s="31">
        <f t="shared" si="5"/>
        <v>101.42857142857142</v>
      </c>
      <c r="K383" s="33"/>
      <c r="L383" s="33"/>
      <c r="M383" s="6">
        <v>100</v>
      </c>
    </row>
    <row r="384" spans="1:13" x14ac:dyDescent="0.25">
      <c r="A384" s="49">
        <f>+A383+1</f>
        <v>1995</v>
      </c>
      <c r="B384" s="50" t="str">
        <f>+B383</f>
        <v xml:space="preserve"> Losa Inferior y Superior</v>
      </c>
      <c r="C384" s="49" t="str">
        <f>+C383</f>
        <v xml:space="preserve"> AlcantariIlla MCA</v>
      </c>
      <c r="D384" s="51">
        <f>+D383</f>
        <v>45267</v>
      </c>
      <c r="E384" s="51">
        <f>+E383</f>
        <v>45295</v>
      </c>
      <c r="F384" s="48" t="str">
        <f>+F383</f>
        <v>7+468,10+513</v>
      </c>
      <c r="G384" s="52">
        <v>216</v>
      </c>
      <c r="H384" s="53" t="str">
        <f>+H383</f>
        <v>3.1/4</v>
      </c>
      <c r="I384" s="49">
        <f>+I383</f>
        <v>210</v>
      </c>
      <c r="J384" s="52">
        <f t="shared" si="5"/>
        <v>102.85714285714285</v>
      </c>
      <c r="K384" s="54"/>
      <c r="L384" s="54"/>
      <c r="M384" s="14">
        <f>+M383</f>
        <v>100</v>
      </c>
    </row>
    <row r="385" spans="1:13" x14ac:dyDescent="0.25">
      <c r="A385" s="42">
        <f>+A384+1</f>
        <v>1996</v>
      </c>
      <c r="B385" s="43" t="str">
        <f>+B384</f>
        <v xml:space="preserve"> Losa Inferior y Superior</v>
      </c>
      <c r="C385" s="42" t="str">
        <f>+C383</f>
        <v xml:space="preserve"> AlcantariIlla MCA</v>
      </c>
      <c r="D385" s="44">
        <f>+D383</f>
        <v>45267</v>
      </c>
      <c r="E385" s="44">
        <f>+E383</f>
        <v>45295</v>
      </c>
      <c r="F385" s="45" t="str">
        <f>+F384</f>
        <v>7+468,10+513</v>
      </c>
      <c r="G385" s="46">
        <v>220</v>
      </c>
      <c r="H385" s="47" t="str">
        <f>+H383</f>
        <v>3.1/4</v>
      </c>
      <c r="I385" s="42">
        <f>+I384</f>
        <v>210</v>
      </c>
      <c r="J385" s="46">
        <f t="shared" si="5"/>
        <v>104.76190476190477</v>
      </c>
      <c r="K385" s="46">
        <f>+AVERAGE(G383:G385)</f>
        <v>216.33333333333334</v>
      </c>
      <c r="L385" s="46">
        <f>+ROUND((MAX(G383:G385)-MIN(G383:G385)),0)</f>
        <v>7</v>
      </c>
      <c r="M385" s="21">
        <f>+M383</f>
        <v>100</v>
      </c>
    </row>
    <row r="386" spans="1:13" x14ac:dyDescent="0.25">
      <c r="A386" s="27">
        <v>2012</v>
      </c>
      <c r="B386" s="28" t="s">
        <v>205</v>
      </c>
      <c r="C386" s="27" t="s">
        <v>107</v>
      </c>
      <c r="D386" s="29">
        <v>45267</v>
      </c>
      <c r="E386" s="29">
        <f>+D386+28</f>
        <v>45295</v>
      </c>
      <c r="F386" s="55" t="s">
        <v>206</v>
      </c>
      <c r="G386" s="31">
        <v>223</v>
      </c>
      <c r="H386" s="32" t="s">
        <v>72</v>
      </c>
      <c r="I386" s="27">
        <v>210</v>
      </c>
      <c r="J386" s="31">
        <f t="shared" ref="J386:J449" si="6">+G386/I386*100</f>
        <v>106.19047619047619</v>
      </c>
      <c r="K386" s="33"/>
      <c r="L386" s="33"/>
      <c r="M386" s="6">
        <v>100</v>
      </c>
    </row>
    <row r="387" spans="1:13" x14ac:dyDescent="0.25">
      <c r="A387" s="49">
        <f>+A386+1</f>
        <v>2013</v>
      </c>
      <c r="B387" s="50" t="str">
        <f>+B386</f>
        <v>Zapata; Cuerpo; Losa  Superior</v>
      </c>
      <c r="C387" s="49" t="str">
        <f>+C386</f>
        <v xml:space="preserve"> AlcantariIlla MCA; Muro Contencion</v>
      </c>
      <c r="D387" s="51">
        <f>+D386</f>
        <v>45267</v>
      </c>
      <c r="E387" s="51">
        <f>+E386</f>
        <v>45295</v>
      </c>
      <c r="F387" s="48" t="str">
        <f>+F386</f>
        <v>5+565,6+387,0+909-916,2+059-064</v>
      </c>
      <c r="G387" s="52">
        <v>225</v>
      </c>
      <c r="H387" s="53" t="str">
        <f>+H386</f>
        <v>3.1/2</v>
      </c>
      <c r="I387" s="49">
        <f>+I386</f>
        <v>210</v>
      </c>
      <c r="J387" s="52">
        <f t="shared" si="6"/>
        <v>107.14285714285714</v>
      </c>
      <c r="K387" s="54"/>
      <c r="L387" s="54"/>
      <c r="M387" s="14">
        <f>+M386</f>
        <v>100</v>
      </c>
    </row>
    <row r="388" spans="1:13" x14ac:dyDescent="0.25">
      <c r="A388" s="56">
        <f>+A387+1</f>
        <v>2014</v>
      </c>
      <c r="B388" s="57" t="str">
        <f>+B387</f>
        <v>Zapata; Cuerpo; Losa  Superior</v>
      </c>
      <c r="C388" s="56" t="str">
        <f>+C386</f>
        <v xml:space="preserve"> AlcantariIlla MCA; Muro Contencion</v>
      </c>
      <c r="D388" s="58">
        <f>+D386</f>
        <v>45267</v>
      </c>
      <c r="E388" s="58">
        <f>+E386</f>
        <v>45295</v>
      </c>
      <c r="F388" s="59" t="str">
        <f>+F387</f>
        <v>5+565,6+387,0+909-916,2+059-064</v>
      </c>
      <c r="G388" s="60">
        <v>220.1210374639769</v>
      </c>
      <c r="H388" s="61" t="str">
        <f>+H386</f>
        <v>3.1/2</v>
      </c>
      <c r="I388" s="56">
        <f>+I387</f>
        <v>210</v>
      </c>
      <c r="J388" s="60">
        <f t="shared" si="6"/>
        <v>104.81954164951281</v>
      </c>
      <c r="K388" s="60">
        <f>+AVERAGE(G386:G388)</f>
        <v>222.7070124879923</v>
      </c>
      <c r="L388" s="60">
        <f>+ROUND((MAX(G386:G388)-MIN(G386:G388)),0)</f>
        <v>5</v>
      </c>
      <c r="M388" s="56">
        <f>+M386</f>
        <v>100</v>
      </c>
    </row>
    <row r="389" spans="1:13" x14ac:dyDescent="0.25">
      <c r="A389" s="27">
        <v>2030</v>
      </c>
      <c r="B389" s="28" t="s">
        <v>165</v>
      </c>
      <c r="C389" s="27" t="s">
        <v>107</v>
      </c>
      <c r="D389" s="29">
        <v>45268</v>
      </c>
      <c r="E389" s="29">
        <f>+D389+28</f>
        <v>45296</v>
      </c>
      <c r="F389" s="55" t="s">
        <v>207</v>
      </c>
      <c r="G389" s="31">
        <v>213</v>
      </c>
      <c r="H389" s="32">
        <v>3.75</v>
      </c>
      <c r="I389" s="27">
        <v>210</v>
      </c>
      <c r="J389" s="31">
        <f t="shared" si="6"/>
        <v>101.42857142857142</v>
      </c>
      <c r="K389" s="33"/>
      <c r="L389" s="33"/>
      <c r="M389" s="6">
        <v>100</v>
      </c>
    </row>
    <row r="390" spans="1:13" x14ac:dyDescent="0.25">
      <c r="A390" s="49">
        <f>+A389+1</f>
        <v>2031</v>
      </c>
      <c r="B390" s="28" t="s">
        <v>165</v>
      </c>
      <c r="C390" s="49" t="str">
        <f>+C389</f>
        <v xml:space="preserve"> AlcantariIlla MCA; Muro Contencion</v>
      </c>
      <c r="D390" s="51">
        <f>+D389</f>
        <v>45268</v>
      </c>
      <c r="E390" s="51">
        <f>+E389</f>
        <v>45296</v>
      </c>
      <c r="F390" s="48" t="str">
        <f>+F389</f>
        <v>0+722-727,1+338-343,9+586,6+386,12+708,2+054-059</v>
      </c>
      <c r="G390" s="52">
        <v>216</v>
      </c>
      <c r="H390" s="53">
        <f>+H389</f>
        <v>3.75</v>
      </c>
      <c r="I390" s="49">
        <f>+I389</f>
        <v>210</v>
      </c>
      <c r="J390" s="52">
        <f t="shared" si="6"/>
        <v>102.85714285714285</v>
      </c>
      <c r="K390" s="54"/>
      <c r="L390" s="54"/>
      <c r="M390" s="14">
        <f>+M389</f>
        <v>100</v>
      </c>
    </row>
    <row r="391" spans="1:13" x14ac:dyDescent="0.25">
      <c r="A391" s="42">
        <f>+A390+1</f>
        <v>2032</v>
      </c>
      <c r="B391" s="28" t="s">
        <v>165</v>
      </c>
      <c r="C391" s="42" t="str">
        <f>+C389</f>
        <v xml:space="preserve"> AlcantariIlla MCA; Muro Contencion</v>
      </c>
      <c r="D391" s="44">
        <f>+D389</f>
        <v>45268</v>
      </c>
      <c r="E391" s="44">
        <f>+E389</f>
        <v>45296</v>
      </c>
      <c r="F391" s="45" t="str">
        <f>+F390</f>
        <v>0+722-727,1+338-343,9+586,6+386,12+708,2+054-059</v>
      </c>
      <c r="G391" s="46">
        <v>220</v>
      </c>
      <c r="H391" s="47">
        <f>+H389</f>
        <v>3.75</v>
      </c>
      <c r="I391" s="42">
        <f>+I390</f>
        <v>210</v>
      </c>
      <c r="J391" s="46">
        <f t="shared" si="6"/>
        <v>104.76190476190477</v>
      </c>
      <c r="K391" s="46">
        <f>+AVERAGE(G389:G391)</f>
        <v>216.33333333333334</v>
      </c>
      <c r="L391" s="46">
        <f>+ROUND((MAX(G389:G391)-MIN(G389:G391)),0)</f>
        <v>7</v>
      </c>
      <c r="M391" s="21">
        <f>+M389</f>
        <v>100</v>
      </c>
    </row>
    <row r="392" spans="1:13" x14ac:dyDescent="0.25">
      <c r="A392" s="62">
        <v>2048</v>
      </c>
      <c r="B392" s="63" t="s">
        <v>203</v>
      </c>
      <c r="C392" s="62" t="s">
        <v>198</v>
      </c>
      <c r="D392" s="64">
        <v>45268</v>
      </c>
      <c r="E392" s="64">
        <f>+D392+28</f>
        <v>45296</v>
      </c>
      <c r="F392" s="65" t="s">
        <v>208</v>
      </c>
      <c r="G392" s="66">
        <v>220.1210374639769</v>
      </c>
      <c r="H392" s="67" t="s">
        <v>72</v>
      </c>
      <c r="I392" s="62">
        <v>210</v>
      </c>
      <c r="J392" s="66">
        <f t="shared" si="6"/>
        <v>104.81954164951281</v>
      </c>
      <c r="K392" s="68"/>
      <c r="L392" s="68"/>
      <c r="M392" s="62">
        <v>100</v>
      </c>
    </row>
    <row r="393" spans="1:13" x14ac:dyDescent="0.25">
      <c r="A393" s="49">
        <f>+A392+1</f>
        <v>2049</v>
      </c>
      <c r="B393" s="50" t="str">
        <f>+B392</f>
        <v xml:space="preserve"> Losa Inferior y Superior</v>
      </c>
      <c r="C393" s="27" t="s">
        <v>198</v>
      </c>
      <c r="D393" s="51">
        <f>+D392</f>
        <v>45268</v>
      </c>
      <c r="E393" s="51">
        <f>+E392</f>
        <v>45296</v>
      </c>
      <c r="F393" s="48" t="str">
        <f>+F392</f>
        <v>7+468,7+662,0+903-909</v>
      </c>
      <c r="G393" s="52">
        <v>227</v>
      </c>
      <c r="H393" s="53" t="str">
        <f>+H392</f>
        <v>3.1/2</v>
      </c>
      <c r="I393" s="49">
        <f>+I392</f>
        <v>210</v>
      </c>
      <c r="J393" s="52">
        <f t="shared" si="6"/>
        <v>108.09523809523809</v>
      </c>
      <c r="K393" s="54"/>
      <c r="L393" s="54"/>
      <c r="M393" s="14">
        <f>+M392</f>
        <v>100</v>
      </c>
    </row>
    <row r="394" spans="1:13" x14ac:dyDescent="0.25">
      <c r="A394" s="42">
        <f>+A393+1</f>
        <v>2050</v>
      </c>
      <c r="B394" s="43" t="str">
        <f>+B393</f>
        <v xml:space="preserve"> Losa Inferior y Superior</v>
      </c>
      <c r="C394" s="27" t="s">
        <v>198</v>
      </c>
      <c r="D394" s="44">
        <f>+D392</f>
        <v>45268</v>
      </c>
      <c r="E394" s="44">
        <f>+E392</f>
        <v>45296</v>
      </c>
      <c r="F394" s="45" t="str">
        <f>+F393</f>
        <v>7+468,7+662,0+903-909</v>
      </c>
      <c r="G394" s="46">
        <v>225</v>
      </c>
      <c r="H394" s="47" t="str">
        <f>+H392</f>
        <v>3.1/2</v>
      </c>
      <c r="I394" s="42">
        <f>+I393</f>
        <v>210</v>
      </c>
      <c r="J394" s="46">
        <f t="shared" si="6"/>
        <v>107.14285714285714</v>
      </c>
      <c r="K394" s="46">
        <f>+AVERAGE(G392:G394)</f>
        <v>224.04034582132564</v>
      </c>
      <c r="L394" s="46">
        <f>+ROUND((MAX(G392:G394)-MIN(G392:G394)),0)</f>
        <v>7</v>
      </c>
      <c r="M394" s="21">
        <f>+M392</f>
        <v>100</v>
      </c>
    </row>
    <row r="395" spans="1:13" x14ac:dyDescent="0.25">
      <c r="A395" s="27">
        <v>2066</v>
      </c>
      <c r="B395" s="28" t="s">
        <v>209</v>
      </c>
      <c r="C395" s="27" t="s">
        <v>65</v>
      </c>
      <c r="D395" s="29">
        <v>45268</v>
      </c>
      <c r="E395" s="29">
        <f>+D395+28</f>
        <v>45296</v>
      </c>
      <c r="F395" s="55" t="s">
        <v>210</v>
      </c>
      <c r="G395" s="31">
        <v>213</v>
      </c>
      <c r="H395" s="32" t="s">
        <v>72</v>
      </c>
      <c r="I395" s="27">
        <v>210</v>
      </c>
      <c r="J395" s="31">
        <f t="shared" si="6"/>
        <v>101.42857142857142</v>
      </c>
      <c r="K395" s="33"/>
      <c r="L395" s="33"/>
      <c r="M395" s="6">
        <v>100</v>
      </c>
    </row>
    <row r="396" spans="1:13" x14ac:dyDescent="0.25">
      <c r="A396" s="49">
        <f>+A395+1</f>
        <v>2067</v>
      </c>
      <c r="B396" s="50" t="str">
        <f>+B395</f>
        <v xml:space="preserve"> Corona; Losa Superior</v>
      </c>
      <c r="C396" s="49" t="str">
        <f>+C395</f>
        <v>Muro de Contencion; Alcantarilla MCA</v>
      </c>
      <c r="D396" s="51">
        <f>+D395</f>
        <v>45268</v>
      </c>
      <c r="E396" s="51">
        <f>+E395</f>
        <v>45296</v>
      </c>
      <c r="F396" s="48" t="str">
        <f>+F395</f>
        <v>2+039-064,1+226</v>
      </c>
      <c r="G396" s="52">
        <v>216</v>
      </c>
      <c r="H396" s="53" t="str">
        <f>+H395</f>
        <v>3.1/2</v>
      </c>
      <c r="I396" s="49">
        <f>+I395</f>
        <v>210</v>
      </c>
      <c r="J396" s="52">
        <f t="shared" si="6"/>
        <v>102.85714285714285</v>
      </c>
      <c r="K396" s="54"/>
      <c r="L396" s="54"/>
      <c r="M396" s="14">
        <f>+M395</f>
        <v>100</v>
      </c>
    </row>
    <row r="397" spans="1:13" x14ac:dyDescent="0.25">
      <c r="A397" s="42">
        <f>+A396+1</f>
        <v>2068</v>
      </c>
      <c r="B397" s="43" t="str">
        <f>+B396</f>
        <v xml:space="preserve"> Corona; Losa Superior</v>
      </c>
      <c r="C397" s="42" t="str">
        <f>+C395</f>
        <v>Muro de Contencion; Alcantarilla MCA</v>
      </c>
      <c r="D397" s="44">
        <f>+D395</f>
        <v>45268</v>
      </c>
      <c r="E397" s="44">
        <f>+E395</f>
        <v>45296</v>
      </c>
      <c r="F397" s="45" t="str">
        <f>+F396</f>
        <v>2+039-064,1+226</v>
      </c>
      <c r="G397" s="46">
        <v>220</v>
      </c>
      <c r="H397" s="47" t="str">
        <f>+H395</f>
        <v>3.1/2</v>
      </c>
      <c r="I397" s="42">
        <f>+I396</f>
        <v>210</v>
      </c>
      <c r="J397" s="46">
        <f t="shared" si="6"/>
        <v>104.76190476190477</v>
      </c>
      <c r="K397" s="46">
        <f>+AVERAGE(G395:G397)</f>
        <v>216.33333333333334</v>
      </c>
      <c r="L397" s="46">
        <f>+ROUND((MAX(G395:G397)-MIN(G395:G397)),0)</f>
        <v>7</v>
      </c>
      <c r="M397" s="21">
        <f>+M395</f>
        <v>100</v>
      </c>
    </row>
    <row r="398" spans="1:13" x14ac:dyDescent="0.25">
      <c r="A398" s="62">
        <v>2096</v>
      </c>
      <c r="B398" s="63" t="s">
        <v>211</v>
      </c>
      <c r="C398" s="62" t="s">
        <v>65</v>
      </c>
      <c r="D398" s="64">
        <v>45268</v>
      </c>
      <c r="E398" s="64">
        <f>+D398+28</f>
        <v>45296</v>
      </c>
      <c r="F398" s="65" t="s">
        <v>212</v>
      </c>
      <c r="G398" s="66">
        <v>220.1210374639769</v>
      </c>
      <c r="H398" s="67" t="s">
        <v>164</v>
      </c>
      <c r="I398" s="62">
        <v>210</v>
      </c>
      <c r="J398" s="66">
        <f t="shared" si="6"/>
        <v>104.81954164951281</v>
      </c>
      <c r="K398" s="68"/>
      <c r="L398" s="68"/>
      <c r="M398" s="62">
        <v>100</v>
      </c>
    </row>
    <row r="399" spans="1:13" x14ac:dyDescent="0.25">
      <c r="A399" s="49">
        <f>+A398+1</f>
        <v>2097</v>
      </c>
      <c r="B399" s="50" t="str">
        <f>+B398</f>
        <v>Corona; Cuerpo; Losa  Superior</v>
      </c>
      <c r="C399" s="49" t="str">
        <f>+C398</f>
        <v>Muro de Contencion; Alcantarilla MCA</v>
      </c>
      <c r="D399" s="51">
        <f>+D398</f>
        <v>45268</v>
      </c>
      <c r="E399" s="51">
        <f>+E398</f>
        <v>45296</v>
      </c>
      <c r="F399" s="48" t="str">
        <f>+F398</f>
        <v>1+333-338,0+903-909,2+054-059,7+662</v>
      </c>
      <c r="G399" s="52">
        <v>228</v>
      </c>
      <c r="H399" s="53" t="str">
        <f>+H398</f>
        <v>3.3/4</v>
      </c>
      <c r="I399" s="49">
        <f>+I398</f>
        <v>210</v>
      </c>
      <c r="J399" s="52">
        <f t="shared" si="6"/>
        <v>108.57142857142857</v>
      </c>
      <c r="K399" s="54"/>
      <c r="L399" s="54"/>
      <c r="M399" s="14">
        <f>+M398</f>
        <v>100</v>
      </c>
    </row>
    <row r="400" spans="1:13" x14ac:dyDescent="0.25">
      <c r="A400" s="42">
        <f>+A399+1</f>
        <v>2098</v>
      </c>
      <c r="B400" s="43" t="str">
        <f>+B399</f>
        <v>Corona; Cuerpo; Losa  Superior</v>
      </c>
      <c r="C400" s="42" t="str">
        <f>+C398</f>
        <v>Muro de Contencion; Alcantarilla MCA</v>
      </c>
      <c r="D400" s="44">
        <f>+D398</f>
        <v>45268</v>
      </c>
      <c r="E400" s="44">
        <f>+E398</f>
        <v>45296</v>
      </c>
      <c r="F400" s="45" t="str">
        <f>+F399</f>
        <v>1+333-338,0+903-909,2+054-059,7+662</v>
      </c>
      <c r="G400" s="46">
        <v>227</v>
      </c>
      <c r="H400" s="47" t="str">
        <f>+H398</f>
        <v>3.3/4</v>
      </c>
      <c r="I400" s="42">
        <f>+I399</f>
        <v>210</v>
      </c>
      <c r="J400" s="46">
        <f t="shared" si="6"/>
        <v>108.09523809523809</v>
      </c>
      <c r="K400" s="46">
        <f>+AVERAGE(G398:G400)</f>
        <v>225.04034582132564</v>
      </c>
      <c r="L400" s="46">
        <f>+ROUND((MAX(G398:G400)-MIN(G398:G400)),0)</f>
        <v>8</v>
      </c>
      <c r="M400" s="21">
        <f>+M398</f>
        <v>100</v>
      </c>
    </row>
    <row r="401" spans="1:13" x14ac:dyDescent="0.25">
      <c r="A401" s="27">
        <v>2120</v>
      </c>
      <c r="B401" s="28" t="s">
        <v>165</v>
      </c>
      <c r="C401" s="27" t="s">
        <v>65</v>
      </c>
      <c r="D401" s="29">
        <v>45268</v>
      </c>
      <c r="E401" s="29">
        <f>+D401+28</f>
        <v>45296</v>
      </c>
      <c r="F401" s="55" t="s">
        <v>213</v>
      </c>
      <c r="G401" s="31">
        <v>221</v>
      </c>
      <c r="H401" s="32" t="s">
        <v>72</v>
      </c>
      <c r="I401" s="27">
        <v>210</v>
      </c>
      <c r="J401" s="31">
        <f t="shared" si="6"/>
        <v>105.23809523809524</v>
      </c>
      <c r="K401" s="33"/>
      <c r="L401" s="33"/>
      <c r="M401" s="6">
        <v>100</v>
      </c>
    </row>
    <row r="402" spans="1:13" x14ac:dyDescent="0.25">
      <c r="A402" s="49">
        <f>+A401+1</f>
        <v>2121</v>
      </c>
      <c r="B402" s="50" t="str">
        <f>+B401</f>
        <v xml:space="preserve"> Zapata,Corona; Losa Inferior y Superior</v>
      </c>
      <c r="C402" s="49" t="str">
        <f>+C401</f>
        <v>Muro de Contencion; Alcantarilla MCA</v>
      </c>
      <c r="D402" s="51">
        <f>+D401</f>
        <v>45268</v>
      </c>
      <c r="E402" s="51">
        <f>+E401</f>
        <v>45296</v>
      </c>
      <c r="F402" s="48" t="str">
        <f>+F401</f>
        <v>2+064-074,1+273-276,1+343-348,3+755,1+226</v>
      </c>
      <c r="G402" s="52">
        <v>225</v>
      </c>
      <c r="H402" s="53" t="str">
        <f>+H401</f>
        <v>3.1/2</v>
      </c>
      <c r="I402" s="49">
        <f>+I401</f>
        <v>210</v>
      </c>
      <c r="J402" s="52">
        <f t="shared" si="6"/>
        <v>107.14285714285714</v>
      </c>
      <c r="K402" s="54"/>
      <c r="L402" s="54"/>
      <c r="M402" s="14">
        <f>+M401</f>
        <v>100</v>
      </c>
    </row>
    <row r="403" spans="1:13" x14ac:dyDescent="0.25">
      <c r="A403" s="42">
        <f>+A402+1</f>
        <v>2122</v>
      </c>
      <c r="B403" s="43" t="str">
        <f>+B402</f>
        <v xml:space="preserve"> Zapata,Corona; Losa Inferior y Superior</v>
      </c>
      <c r="C403" s="42" t="str">
        <f>+C401</f>
        <v>Muro de Contencion; Alcantarilla MCA</v>
      </c>
      <c r="D403" s="44">
        <f>+D401</f>
        <v>45268</v>
      </c>
      <c r="E403" s="44">
        <f>+E401</f>
        <v>45296</v>
      </c>
      <c r="F403" s="45" t="str">
        <f>+F402</f>
        <v>2+064-074,1+273-276,1+343-348,3+755,1+226</v>
      </c>
      <c r="G403" s="46">
        <v>230</v>
      </c>
      <c r="H403" s="47" t="str">
        <f>+H401</f>
        <v>3.1/2</v>
      </c>
      <c r="I403" s="42">
        <f>+I402</f>
        <v>210</v>
      </c>
      <c r="J403" s="46">
        <f t="shared" si="6"/>
        <v>109.52380952380953</v>
      </c>
      <c r="K403" s="46">
        <f>+AVERAGE(G401:G403)</f>
        <v>225.33333333333334</v>
      </c>
      <c r="L403" s="46">
        <f>+ROUND((MAX(G401:G403)-MIN(G401:G403)),0)</f>
        <v>9</v>
      </c>
      <c r="M403" s="21">
        <f>+M401</f>
        <v>100</v>
      </c>
    </row>
    <row r="404" spans="1:13" x14ac:dyDescent="0.25">
      <c r="A404" s="27">
        <v>2138</v>
      </c>
      <c r="B404" s="28" t="s">
        <v>165</v>
      </c>
      <c r="C404" s="27" t="s">
        <v>65</v>
      </c>
      <c r="D404" s="29">
        <v>45268</v>
      </c>
      <c r="E404" s="29">
        <f>+D404+28</f>
        <v>45296</v>
      </c>
      <c r="F404" s="55" t="s">
        <v>214</v>
      </c>
      <c r="G404" s="31">
        <v>213</v>
      </c>
      <c r="H404" s="32" t="s">
        <v>164</v>
      </c>
      <c r="I404" s="27">
        <v>210</v>
      </c>
      <c r="J404" s="31">
        <f t="shared" si="6"/>
        <v>101.42857142857142</v>
      </c>
      <c r="K404" s="33"/>
      <c r="L404" s="33"/>
      <c r="M404" s="6">
        <v>100</v>
      </c>
    </row>
    <row r="405" spans="1:13" x14ac:dyDescent="0.25">
      <c r="A405" s="49">
        <f>+A404+1</f>
        <v>2139</v>
      </c>
      <c r="B405" s="50" t="str">
        <f>+B404</f>
        <v xml:space="preserve"> Zapata,Corona; Losa Inferior y Superior</v>
      </c>
      <c r="C405" s="49" t="str">
        <f>+C404</f>
        <v>Muro de Contencion; Alcantarilla MCA</v>
      </c>
      <c r="D405" s="51">
        <f>+D404</f>
        <v>45268</v>
      </c>
      <c r="E405" s="51">
        <f>+E404</f>
        <v>45296</v>
      </c>
      <c r="F405" s="48" t="str">
        <f>+F404</f>
        <v>0+604-611,13+446,12+708,17+395-400,17+400-405</v>
      </c>
      <c r="G405" s="52">
        <v>216</v>
      </c>
      <c r="H405" s="53" t="str">
        <f>+H404</f>
        <v>3.3/4</v>
      </c>
      <c r="I405" s="49">
        <f>+I404</f>
        <v>210</v>
      </c>
      <c r="J405" s="52">
        <f t="shared" si="6"/>
        <v>102.85714285714285</v>
      </c>
      <c r="K405" s="54"/>
      <c r="L405" s="54"/>
      <c r="M405" s="14">
        <f>+M404</f>
        <v>100</v>
      </c>
    </row>
    <row r="406" spans="1:13" x14ac:dyDescent="0.25">
      <c r="A406" s="42">
        <f>+A405+1</f>
        <v>2140</v>
      </c>
      <c r="B406" s="43" t="str">
        <f>+B405</f>
        <v xml:space="preserve"> Zapata,Corona; Losa Inferior y Superior</v>
      </c>
      <c r="C406" s="42" t="str">
        <f>+C404</f>
        <v>Muro de Contencion; Alcantarilla MCA</v>
      </c>
      <c r="D406" s="44">
        <f>+D404</f>
        <v>45268</v>
      </c>
      <c r="E406" s="44">
        <f>+E404</f>
        <v>45296</v>
      </c>
      <c r="F406" s="45" t="str">
        <f>+F405</f>
        <v>0+604-611,13+446,12+708,17+395-400,17+400-405</v>
      </c>
      <c r="G406" s="46">
        <v>220</v>
      </c>
      <c r="H406" s="47" t="str">
        <f>+H404</f>
        <v>3.3/4</v>
      </c>
      <c r="I406" s="42">
        <f>+I405</f>
        <v>210</v>
      </c>
      <c r="J406" s="46">
        <f t="shared" si="6"/>
        <v>104.76190476190477</v>
      </c>
      <c r="K406" s="46">
        <f>+AVERAGE(G404:G406)</f>
        <v>216.33333333333334</v>
      </c>
      <c r="L406" s="46">
        <f>+ROUND((MAX(G404:G406)-MIN(G404:G406)),0)</f>
        <v>7</v>
      </c>
      <c r="M406" s="21">
        <f>+M404</f>
        <v>100</v>
      </c>
    </row>
    <row r="407" spans="1:13" x14ac:dyDescent="0.25">
      <c r="A407" s="27">
        <v>2156</v>
      </c>
      <c r="B407" s="28" t="s">
        <v>165</v>
      </c>
      <c r="C407" s="27" t="s">
        <v>65</v>
      </c>
      <c r="D407" s="29">
        <v>45268</v>
      </c>
      <c r="E407" s="29">
        <f>+D407+28</f>
        <v>45296</v>
      </c>
      <c r="F407" s="55" t="s">
        <v>215</v>
      </c>
      <c r="G407" s="31">
        <v>218</v>
      </c>
      <c r="H407" s="32" t="s">
        <v>72</v>
      </c>
      <c r="I407" s="27">
        <v>210</v>
      </c>
      <c r="J407" s="31">
        <f t="shared" si="6"/>
        <v>103.80952380952382</v>
      </c>
      <c r="K407" s="33"/>
      <c r="L407" s="33"/>
      <c r="M407" s="6">
        <v>100</v>
      </c>
    </row>
    <row r="408" spans="1:13" x14ac:dyDescent="0.25">
      <c r="A408" s="49">
        <f>+A407+1</f>
        <v>2157</v>
      </c>
      <c r="B408" s="50" t="str">
        <f>+B407</f>
        <v xml:space="preserve"> Zapata,Corona; Losa Inferior y Superior</v>
      </c>
      <c r="C408" s="49" t="str">
        <f>+C407</f>
        <v>Muro de Contencion; Alcantarilla MCA</v>
      </c>
      <c r="D408" s="51">
        <f>+D407</f>
        <v>45268</v>
      </c>
      <c r="E408" s="51">
        <f>+E407</f>
        <v>45296</v>
      </c>
      <c r="F408" s="48" t="str">
        <f>+F407</f>
        <v>10+353-355,2+054-074,12+708,6+387,13+565,19+248-258</v>
      </c>
      <c r="G408" s="52">
        <v>216</v>
      </c>
      <c r="H408" s="53" t="str">
        <f>+H407</f>
        <v>3.1/2</v>
      </c>
      <c r="I408" s="49">
        <f>+I407</f>
        <v>210</v>
      </c>
      <c r="J408" s="52">
        <f t="shared" si="6"/>
        <v>102.85714285714285</v>
      </c>
      <c r="K408" s="54"/>
      <c r="L408" s="54"/>
      <c r="M408" s="14">
        <f>+M407</f>
        <v>100</v>
      </c>
    </row>
    <row r="409" spans="1:13" x14ac:dyDescent="0.25">
      <c r="A409" s="42">
        <f>+A408+1</f>
        <v>2158</v>
      </c>
      <c r="B409" s="43" t="str">
        <f>+B408</f>
        <v xml:space="preserve"> Zapata,Corona; Losa Inferior y Superior</v>
      </c>
      <c r="C409" s="42" t="str">
        <f>+C407</f>
        <v>Muro de Contencion; Alcantarilla MCA</v>
      </c>
      <c r="D409" s="44">
        <f>+D407</f>
        <v>45268</v>
      </c>
      <c r="E409" s="44">
        <f>+E407</f>
        <v>45296</v>
      </c>
      <c r="F409" s="45" t="str">
        <f>+F408</f>
        <v>10+353-355,2+054-074,12+708,6+387,13+565,19+248-258</v>
      </c>
      <c r="G409" s="46">
        <v>220</v>
      </c>
      <c r="H409" s="47" t="str">
        <f>+H407</f>
        <v>3.1/2</v>
      </c>
      <c r="I409" s="42">
        <f>+I408</f>
        <v>210</v>
      </c>
      <c r="J409" s="46">
        <f t="shared" si="6"/>
        <v>104.76190476190477</v>
      </c>
      <c r="K409" s="46">
        <f>+AVERAGE(G407:G409)</f>
        <v>218</v>
      </c>
      <c r="L409" s="46">
        <f>+ROUND((MAX(G407:G409)-MIN(G407:G409)),0)</f>
        <v>4</v>
      </c>
      <c r="M409" s="21">
        <f>+M407</f>
        <v>100</v>
      </c>
    </row>
    <row r="410" spans="1:13" x14ac:dyDescent="0.25">
      <c r="A410" s="27">
        <v>2180</v>
      </c>
      <c r="B410" s="28" t="s">
        <v>216</v>
      </c>
      <c r="C410" s="27" t="s">
        <v>65</v>
      </c>
      <c r="D410" s="29">
        <v>45268</v>
      </c>
      <c r="E410" s="29">
        <f>+D410+28</f>
        <v>45296</v>
      </c>
      <c r="F410" s="55" t="s">
        <v>217</v>
      </c>
      <c r="G410" s="31">
        <v>213</v>
      </c>
      <c r="H410" s="32" t="s">
        <v>164</v>
      </c>
      <c r="I410" s="27">
        <v>210</v>
      </c>
      <c r="J410" s="31">
        <f t="shared" si="6"/>
        <v>101.42857142857142</v>
      </c>
      <c r="K410" s="33"/>
      <c r="L410" s="33"/>
      <c r="M410" s="6">
        <v>100</v>
      </c>
    </row>
    <row r="411" spans="1:13" x14ac:dyDescent="0.25">
      <c r="A411" s="49">
        <f>+A410+1</f>
        <v>2181</v>
      </c>
      <c r="B411" s="50" t="str">
        <f>+B410</f>
        <v xml:space="preserve"> Cuerpo; Losa Superior</v>
      </c>
      <c r="C411" s="49" t="str">
        <f>+C410</f>
        <v>Muro de Contencion; Alcantarilla MCA</v>
      </c>
      <c r="D411" s="51">
        <f>+D410</f>
        <v>45268</v>
      </c>
      <c r="E411" s="51">
        <f>+E410</f>
        <v>45296</v>
      </c>
      <c r="F411" s="48" t="str">
        <f>+F410</f>
        <v>13+840,8+163,17+395-400,2+064-069</v>
      </c>
      <c r="G411" s="52">
        <v>216</v>
      </c>
      <c r="H411" s="53" t="str">
        <f>+H410</f>
        <v>3.3/4</v>
      </c>
      <c r="I411" s="49">
        <f>+I410</f>
        <v>210</v>
      </c>
      <c r="J411" s="52">
        <f t="shared" si="6"/>
        <v>102.85714285714285</v>
      </c>
      <c r="K411" s="54"/>
      <c r="L411" s="54"/>
      <c r="M411" s="14">
        <f>+M410</f>
        <v>100</v>
      </c>
    </row>
    <row r="412" spans="1:13" x14ac:dyDescent="0.25">
      <c r="A412" s="42">
        <f>+A411+1</f>
        <v>2182</v>
      </c>
      <c r="B412" s="43" t="str">
        <f>+B411</f>
        <v xml:space="preserve"> Cuerpo; Losa Superior</v>
      </c>
      <c r="C412" s="42" t="str">
        <f>+C410</f>
        <v>Muro de Contencion; Alcantarilla MCA</v>
      </c>
      <c r="D412" s="44">
        <f>+D410</f>
        <v>45268</v>
      </c>
      <c r="E412" s="44">
        <f>+E410</f>
        <v>45296</v>
      </c>
      <c r="F412" s="45" t="str">
        <f>+F411</f>
        <v>13+840,8+163,17+395-400,2+064-069</v>
      </c>
      <c r="G412" s="46">
        <v>220</v>
      </c>
      <c r="H412" s="47" t="str">
        <f>+H410</f>
        <v>3.3/4</v>
      </c>
      <c r="I412" s="42">
        <f>+I411</f>
        <v>210</v>
      </c>
      <c r="J412" s="46">
        <f t="shared" si="6"/>
        <v>104.76190476190477</v>
      </c>
      <c r="K412" s="46">
        <f>+AVERAGE(G410:G412)</f>
        <v>216.33333333333334</v>
      </c>
      <c r="L412" s="46">
        <f>+ROUND((MAX(G410:G412)-MIN(G410:G412)),0)</f>
        <v>7</v>
      </c>
      <c r="M412" s="21">
        <f>+M410</f>
        <v>100</v>
      </c>
    </row>
    <row r="413" spans="1:13" x14ac:dyDescent="0.25">
      <c r="A413" s="27">
        <v>2198</v>
      </c>
      <c r="B413" s="28" t="s">
        <v>209</v>
      </c>
      <c r="C413" s="27" t="s">
        <v>65</v>
      </c>
      <c r="D413" s="29">
        <v>45268</v>
      </c>
      <c r="E413" s="29">
        <f>+D413+28</f>
        <v>45296</v>
      </c>
      <c r="F413" s="55" t="s">
        <v>218</v>
      </c>
      <c r="G413" s="31">
        <v>218</v>
      </c>
      <c r="H413" s="32" t="s">
        <v>72</v>
      </c>
      <c r="I413" s="27">
        <v>210</v>
      </c>
      <c r="J413" s="31">
        <f t="shared" si="6"/>
        <v>103.80952380952382</v>
      </c>
      <c r="K413" s="33"/>
      <c r="L413" s="33"/>
      <c r="M413" s="6">
        <v>100</v>
      </c>
    </row>
    <row r="414" spans="1:13" x14ac:dyDescent="0.25">
      <c r="A414" s="49">
        <f>+A413+1</f>
        <v>2199</v>
      </c>
      <c r="B414" s="50" t="str">
        <f>+B413</f>
        <v xml:space="preserve"> Corona; Losa Superior</v>
      </c>
      <c r="C414" s="49" t="str">
        <f>+C413</f>
        <v>Muro de Contencion; Alcantarilla MCA</v>
      </c>
      <c r="D414" s="51">
        <f>+D413</f>
        <v>45268</v>
      </c>
      <c r="E414" s="51">
        <f>+E413</f>
        <v>45296</v>
      </c>
      <c r="F414" s="48" t="str">
        <f>+F413</f>
        <v>3+755,1+350,2+044-049</v>
      </c>
      <c r="G414" s="52">
        <v>216</v>
      </c>
      <c r="H414" s="53" t="str">
        <f>+H413</f>
        <v>3.1/2</v>
      </c>
      <c r="I414" s="49">
        <f>+I413</f>
        <v>210</v>
      </c>
      <c r="J414" s="52">
        <f t="shared" si="6"/>
        <v>102.85714285714285</v>
      </c>
      <c r="K414" s="54"/>
      <c r="L414" s="54"/>
      <c r="M414" s="14">
        <f>+M413</f>
        <v>100</v>
      </c>
    </row>
    <row r="415" spans="1:13" x14ac:dyDescent="0.25">
      <c r="A415" s="42">
        <f>+A414+1</f>
        <v>2200</v>
      </c>
      <c r="B415" s="43" t="str">
        <f>+B414</f>
        <v xml:space="preserve"> Corona; Losa Superior</v>
      </c>
      <c r="C415" s="42" t="str">
        <f>+C413</f>
        <v>Muro de Contencion; Alcantarilla MCA</v>
      </c>
      <c r="D415" s="44">
        <f>+D413</f>
        <v>45268</v>
      </c>
      <c r="E415" s="44">
        <f>+E413</f>
        <v>45296</v>
      </c>
      <c r="F415" s="45" t="str">
        <f>+F414</f>
        <v>3+755,1+350,2+044-049</v>
      </c>
      <c r="G415" s="46">
        <v>220</v>
      </c>
      <c r="H415" s="47" t="str">
        <f>+H413</f>
        <v>3.1/2</v>
      </c>
      <c r="I415" s="42">
        <f>+I414</f>
        <v>210</v>
      </c>
      <c r="J415" s="46">
        <f t="shared" si="6"/>
        <v>104.76190476190477</v>
      </c>
      <c r="K415" s="46">
        <f>+AVERAGE(G413:G415)</f>
        <v>218</v>
      </c>
      <c r="L415" s="46">
        <f>+ROUND((MAX(G413:G415)-MIN(G413:G415)),0)</f>
        <v>4</v>
      </c>
      <c r="M415" s="21">
        <f>+M413</f>
        <v>100</v>
      </c>
    </row>
    <row r="416" spans="1:13" x14ac:dyDescent="0.25">
      <c r="A416" s="62">
        <v>2222</v>
      </c>
      <c r="B416" s="63" t="s">
        <v>209</v>
      </c>
      <c r="C416" s="62" t="s">
        <v>65</v>
      </c>
      <c r="D416" s="64">
        <v>45268</v>
      </c>
      <c r="E416" s="64">
        <f>+D416+28</f>
        <v>45296</v>
      </c>
      <c r="F416" s="65" t="s">
        <v>219</v>
      </c>
      <c r="G416" s="66">
        <v>220.1210374639769</v>
      </c>
      <c r="H416" s="67" t="s">
        <v>164</v>
      </c>
      <c r="I416" s="62">
        <v>210</v>
      </c>
      <c r="J416" s="66">
        <f t="shared" si="6"/>
        <v>104.81954164951281</v>
      </c>
      <c r="K416" s="68"/>
      <c r="L416" s="68"/>
      <c r="M416" s="62">
        <v>100</v>
      </c>
    </row>
    <row r="417" spans="1:13" x14ac:dyDescent="0.25">
      <c r="A417" s="49">
        <f>+A416+1</f>
        <v>2223</v>
      </c>
      <c r="B417" s="50" t="str">
        <f>+B416</f>
        <v xml:space="preserve"> Corona; Losa Superior</v>
      </c>
      <c r="C417" s="49" t="str">
        <f>+C416</f>
        <v>Muro de Contencion; Alcantarilla MCA</v>
      </c>
      <c r="D417" s="51">
        <f>+D416</f>
        <v>45268</v>
      </c>
      <c r="E417" s="51">
        <f>+E416</f>
        <v>45296</v>
      </c>
      <c r="F417" s="48" t="str">
        <f>+F416</f>
        <v>7+646-651,6+383-392</v>
      </c>
      <c r="G417" s="52">
        <v>225</v>
      </c>
      <c r="H417" s="53" t="str">
        <f>+H416</f>
        <v>3.3/4</v>
      </c>
      <c r="I417" s="49">
        <f>+I416</f>
        <v>210</v>
      </c>
      <c r="J417" s="52">
        <f t="shared" si="6"/>
        <v>107.14285714285714</v>
      </c>
      <c r="K417" s="54"/>
      <c r="L417" s="54"/>
      <c r="M417" s="14">
        <f>+M416</f>
        <v>100</v>
      </c>
    </row>
    <row r="418" spans="1:13" x14ac:dyDescent="0.25">
      <c r="A418" s="42">
        <f>+A417+1</f>
        <v>2224</v>
      </c>
      <c r="B418" s="43" t="str">
        <f>+B417</f>
        <v xml:space="preserve"> Corona; Losa Superior</v>
      </c>
      <c r="C418" s="42" t="str">
        <f>+C416</f>
        <v>Muro de Contencion; Alcantarilla MCA</v>
      </c>
      <c r="D418" s="44">
        <f>+D416</f>
        <v>45268</v>
      </c>
      <c r="E418" s="44">
        <f>+E416</f>
        <v>45296</v>
      </c>
      <c r="F418" s="45" t="str">
        <f>+F417</f>
        <v>7+646-651,6+383-392</v>
      </c>
      <c r="G418" s="46">
        <v>227</v>
      </c>
      <c r="H418" s="47" t="str">
        <f>+H416</f>
        <v>3.3/4</v>
      </c>
      <c r="I418" s="42">
        <f>+I417</f>
        <v>210</v>
      </c>
      <c r="J418" s="46">
        <f t="shared" si="6"/>
        <v>108.09523809523809</v>
      </c>
      <c r="K418" s="46">
        <f>+AVERAGE(G416:G418)</f>
        <v>224.04034582132564</v>
      </c>
      <c r="L418" s="46">
        <f>+ROUND((MAX(G416:G418)-MIN(G416:G418)),0)</f>
        <v>7</v>
      </c>
      <c r="M418" s="21">
        <f>+M416</f>
        <v>100</v>
      </c>
    </row>
    <row r="419" spans="1:13" x14ac:dyDescent="0.25">
      <c r="A419" s="27">
        <v>2240</v>
      </c>
      <c r="B419" s="28" t="s">
        <v>165</v>
      </c>
      <c r="C419" s="27" t="s">
        <v>65</v>
      </c>
      <c r="D419" s="29">
        <v>45268</v>
      </c>
      <c r="E419" s="29">
        <f>+D419+28</f>
        <v>45296</v>
      </c>
      <c r="F419" s="55" t="s">
        <v>220</v>
      </c>
      <c r="G419" s="31">
        <v>213</v>
      </c>
      <c r="H419" s="32" t="s">
        <v>72</v>
      </c>
      <c r="I419" s="27">
        <v>210</v>
      </c>
      <c r="J419" s="31">
        <f t="shared" si="6"/>
        <v>101.42857142857142</v>
      </c>
      <c r="K419" s="33"/>
      <c r="L419" s="33"/>
      <c r="M419" s="6">
        <v>100</v>
      </c>
    </row>
    <row r="420" spans="1:13" x14ac:dyDescent="0.25">
      <c r="A420" s="49">
        <f>+A419+1</f>
        <v>2241</v>
      </c>
      <c r="B420" s="50" t="str">
        <f>+B419</f>
        <v xml:space="preserve"> Zapata,Corona; Losa Inferior y Superior</v>
      </c>
      <c r="C420" s="49" t="str">
        <f>+C419</f>
        <v>Muro de Contencion; Alcantarilla MCA</v>
      </c>
      <c r="D420" s="51">
        <f>+D419</f>
        <v>45268</v>
      </c>
      <c r="E420" s="51">
        <f>+E419</f>
        <v>45296</v>
      </c>
      <c r="F420" s="48" t="str">
        <f>+F419</f>
        <v>10+513,2+049-054,1+397-4077+663-669,19+268-280,10+513</v>
      </c>
      <c r="G420" s="52">
        <v>216</v>
      </c>
      <c r="H420" s="53" t="str">
        <f>+H419</f>
        <v>3.1/2</v>
      </c>
      <c r="I420" s="49">
        <f>+I419</f>
        <v>210</v>
      </c>
      <c r="J420" s="52">
        <f t="shared" si="6"/>
        <v>102.85714285714285</v>
      </c>
      <c r="K420" s="54"/>
      <c r="L420" s="54"/>
      <c r="M420" s="14">
        <f>+M419</f>
        <v>100</v>
      </c>
    </row>
    <row r="421" spans="1:13" x14ac:dyDescent="0.25">
      <c r="A421" s="42">
        <f>+A420+1</f>
        <v>2242</v>
      </c>
      <c r="B421" s="43" t="str">
        <f>+B420</f>
        <v xml:space="preserve"> Zapata,Corona; Losa Inferior y Superior</v>
      </c>
      <c r="C421" s="42" t="str">
        <f>+C419</f>
        <v>Muro de Contencion; Alcantarilla MCA</v>
      </c>
      <c r="D421" s="44">
        <f>+D419</f>
        <v>45268</v>
      </c>
      <c r="E421" s="44">
        <f>+E419</f>
        <v>45296</v>
      </c>
      <c r="F421" s="45" t="str">
        <f>+F420</f>
        <v>10+513,2+049-054,1+397-4077+663-669,19+268-280,10+513</v>
      </c>
      <c r="G421" s="46">
        <v>220</v>
      </c>
      <c r="H421" s="47" t="str">
        <f>+H419</f>
        <v>3.1/2</v>
      </c>
      <c r="I421" s="42">
        <f>+I420</f>
        <v>210</v>
      </c>
      <c r="J421" s="46">
        <f t="shared" si="6"/>
        <v>104.76190476190477</v>
      </c>
      <c r="K421" s="46">
        <f>+AVERAGE(G419:G421)</f>
        <v>216.33333333333334</v>
      </c>
      <c r="L421" s="46">
        <f>+ROUND((MAX(G419:G421)-MIN(G419:G421)),0)</f>
        <v>7</v>
      </c>
      <c r="M421" s="21">
        <f>+M419</f>
        <v>100</v>
      </c>
    </row>
    <row r="422" spans="1:13" x14ac:dyDescent="0.25">
      <c r="A422" s="62">
        <v>2258</v>
      </c>
      <c r="B422" s="63" t="s">
        <v>221</v>
      </c>
      <c r="C422" s="62" t="s">
        <v>143</v>
      </c>
      <c r="D422" s="64">
        <v>45268</v>
      </c>
      <c r="E422" s="64">
        <f>+D422+28</f>
        <v>45296</v>
      </c>
      <c r="F422" s="65" t="s">
        <v>222</v>
      </c>
      <c r="G422" s="66">
        <v>220.1210374639769</v>
      </c>
      <c r="H422" s="67" t="s">
        <v>164</v>
      </c>
      <c r="I422" s="62">
        <v>210</v>
      </c>
      <c r="J422" s="66">
        <f t="shared" si="6"/>
        <v>104.81954164951281</v>
      </c>
      <c r="K422" s="68"/>
      <c r="L422" s="68"/>
      <c r="M422" s="62">
        <v>100</v>
      </c>
    </row>
    <row r="423" spans="1:13" x14ac:dyDescent="0.25">
      <c r="A423" s="49">
        <f>+A422+1</f>
        <v>2259</v>
      </c>
      <c r="B423" s="50" t="str">
        <f>+B422</f>
        <v>Zapata,Cuerpo</v>
      </c>
      <c r="C423" s="49" t="str">
        <f>+C422</f>
        <v xml:space="preserve"> Muro de Contencion</v>
      </c>
      <c r="D423" s="51">
        <f>+D422</f>
        <v>45268</v>
      </c>
      <c r="E423" s="51">
        <f>+E422</f>
        <v>45296</v>
      </c>
      <c r="F423" s="48" t="str">
        <f>+F422</f>
        <v>5+219-224,19+258-268,5+179-184,7+663-669,2+074-079</v>
      </c>
      <c r="G423" s="52">
        <v>227</v>
      </c>
      <c r="H423" s="53" t="str">
        <f>+H422</f>
        <v>3.3/4</v>
      </c>
      <c r="I423" s="49">
        <f>+I422</f>
        <v>210</v>
      </c>
      <c r="J423" s="52">
        <f t="shared" si="6"/>
        <v>108.09523809523809</v>
      </c>
      <c r="K423" s="54"/>
      <c r="L423" s="54"/>
      <c r="M423" s="14">
        <f>+M422</f>
        <v>100</v>
      </c>
    </row>
    <row r="424" spans="1:13" x14ac:dyDescent="0.25">
      <c r="A424" s="42">
        <f>+A423+1</f>
        <v>2260</v>
      </c>
      <c r="B424" s="43" t="str">
        <f>+B423</f>
        <v>Zapata,Cuerpo</v>
      </c>
      <c r="C424" s="42" t="str">
        <f>+C422</f>
        <v xml:space="preserve"> Muro de Contencion</v>
      </c>
      <c r="D424" s="44">
        <f>+D422</f>
        <v>45268</v>
      </c>
      <c r="E424" s="44">
        <f>+E422</f>
        <v>45296</v>
      </c>
      <c r="F424" s="45" t="str">
        <f>+F423</f>
        <v>5+219-224,19+258-268,5+179-184,7+663-669,2+074-079</v>
      </c>
      <c r="G424" s="46">
        <v>230</v>
      </c>
      <c r="H424" s="47" t="str">
        <f>+H422</f>
        <v>3.3/4</v>
      </c>
      <c r="I424" s="42">
        <f>+I423</f>
        <v>210</v>
      </c>
      <c r="J424" s="46">
        <f t="shared" si="6"/>
        <v>109.52380952380953</v>
      </c>
      <c r="K424" s="46">
        <f>+AVERAGE(G422:G424)</f>
        <v>225.7070124879923</v>
      </c>
      <c r="L424" s="46">
        <f>+ROUND((MAX(G422:G424)-MIN(G422:G424)),0)</f>
        <v>10</v>
      </c>
      <c r="M424" s="21">
        <f>+M422</f>
        <v>100</v>
      </c>
    </row>
    <row r="425" spans="1:13" x14ac:dyDescent="0.25">
      <c r="A425" s="27">
        <v>2270</v>
      </c>
      <c r="B425" s="28" t="s">
        <v>223</v>
      </c>
      <c r="C425" s="27" t="s">
        <v>65</v>
      </c>
      <c r="D425" s="29">
        <v>45268</v>
      </c>
      <c r="E425" s="29">
        <f>+D425+28</f>
        <v>45296</v>
      </c>
      <c r="F425" s="55" t="s">
        <v>224</v>
      </c>
      <c r="G425" s="31">
        <v>231</v>
      </c>
      <c r="H425" s="32" t="s">
        <v>72</v>
      </c>
      <c r="I425" s="27">
        <v>210</v>
      </c>
      <c r="J425" s="31">
        <f t="shared" si="6"/>
        <v>110.00000000000001</v>
      </c>
      <c r="K425" s="33"/>
      <c r="L425" s="33"/>
      <c r="M425" s="6">
        <v>100</v>
      </c>
    </row>
    <row r="426" spans="1:13" x14ac:dyDescent="0.25">
      <c r="A426" s="34">
        <f>+A425+1</f>
        <v>2271</v>
      </c>
      <c r="B426" s="35" t="str">
        <f>+B425</f>
        <v xml:space="preserve"> Corona; Losa Inferior y Superior</v>
      </c>
      <c r="C426" s="34" t="str">
        <f>+C425</f>
        <v>Muro de Contencion; Alcantarilla MCA</v>
      </c>
      <c r="D426" s="36">
        <f>+D425</f>
        <v>45268</v>
      </c>
      <c r="E426" s="36">
        <f>+E425</f>
        <v>45296</v>
      </c>
      <c r="F426" s="37" t="str">
        <f>+F425</f>
        <v>12+863,9+586,5+219-224,5+179-184,2+049-054,2+074-079</v>
      </c>
      <c r="G426" s="38">
        <v>220.1210374639769</v>
      </c>
      <c r="H426" s="39" t="str">
        <f>+H425</f>
        <v>3.1/2</v>
      </c>
      <c r="I426" s="34">
        <f>+I425</f>
        <v>210</v>
      </c>
      <c r="J426" s="38">
        <f t="shared" si="6"/>
        <v>104.81954164951281</v>
      </c>
      <c r="K426" s="40"/>
      <c r="L426" s="40"/>
      <c r="M426" s="34">
        <f>+M425</f>
        <v>100</v>
      </c>
    </row>
    <row r="427" spans="1:13" x14ac:dyDescent="0.25">
      <c r="A427" s="42">
        <f>+A426+1</f>
        <v>2272</v>
      </c>
      <c r="B427" s="43" t="str">
        <f>+B426</f>
        <v xml:space="preserve"> Corona; Losa Inferior y Superior</v>
      </c>
      <c r="C427" s="42" t="str">
        <f>+C425</f>
        <v>Muro de Contencion; Alcantarilla MCA</v>
      </c>
      <c r="D427" s="44">
        <f>+D425</f>
        <v>45268</v>
      </c>
      <c r="E427" s="44">
        <f>+E425</f>
        <v>45296</v>
      </c>
      <c r="F427" s="45" t="str">
        <f>+F426</f>
        <v>12+863,9+586,5+219-224,5+179-184,2+049-054,2+074-079</v>
      </c>
      <c r="G427" s="46">
        <v>216</v>
      </c>
      <c r="H427" s="47" t="str">
        <f>+H425</f>
        <v>3.1/2</v>
      </c>
      <c r="I427" s="42">
        <f>+I426</f>
        <v>210</v>
      </c>
      <c r="J427" s="46">
        <f t="shared" si="6"/>
        <v>102.85714285714285</v>
      </c>
      <c r="K427" s="46">
        <f>+AVERAGE(G425:G427)</f>
        <v>222.37367915465896</v>
      </c>
      <c r="L427" s="46">
        <f>+ROUND((MAX(G425:G427)-MIN(G425:G427)),0)</f>
        <v>15</v>
      </c>
      <c r="M427" s="21">
        <f>+M425</f>
        <v>100</v>
      </c>
    </row>
    <row r="428" spans="1:13" x14ac:dyDescent="0.25">
      <c r="A428" s="27">
        <v>2288</v>
      </c>
      <c r="B428" s="28" t="s">
        <v>223</v>
      </c>
      <c r="C428" s="27" t="s">
        <v>65</v>
      </c>
      <c r="D428" s="29">
        <v>45268</v>
      </c>
      <c r="E428" s="29">
        <f>+D428+28</f>
        <v>45296</v>
      </c>
      <c r="F428" s="55" t="s">
        <v>225</v>
      </c>
      <c r="G428" s="31">
        <v>213</v>
      </c>
      <c r="H428" s="32" t="s">
        <v>164</v>
      </c>
      <c r="I428" s="27">
        <v>210</v>
      </c>
      <c r="J428" s="31">
        <f t="shared" si="6"/>
        <v>101.42857142857142</v>
      </c>
      <c r="K428" s="33"/>
      <c r="L428" s="33"/>
      <c r="M428" s="6">
        <v>100</v>
      </c>
    </row>
    <row r="429" spans="1:13" x14ac:dyDescent="0.25">
      <c r="A429" s="49">
        <f>+A428+1</f>
        <v>2289</v>
      </c>
      <c r="B429" s="50" t="str">
        <f>+B428</f>
        <v xml:space="preserve"> Corona; Losa Inferior y Superior</v>
      </c>
      <c r="C429" s="49" t="str">
        <f>+C428</f>
        <v>Muro de Contencion; Alcantarilla MCA</v>
      </c>
      <c r="D429" s="51">
        <f>+D428</f>
        <v>45268</v>
      </c>
      <c r="E429" s="51">
        <f>+E428</f>
        <v>45296</v>
      </c>
      <c r="F429" s="48" t="str">
        <f>+F428</f>
        <v>10+513,7+830-845,17+391-395,19+273-278</v>
      </c>
      <c r="G429" s="52">
        <v>216</v>
      </c>
      <c r="H429" s="53" t="str">
        <f>+H428</f>
        <v>3.3/4</v>
      </c>
      <c r="I429" s="49">
        <f>+I428</f>
        <v>210</v>
      </c>
      <c r="J429" s="52">
        <f t="shared" si="6"/>
        <v>102.85714285714285</v>
      </c>
      <c r="K429" s="54"/>
      <c r="L429" s="54"/>
      <c r="M429" s="14">
        <f>+M428</f>
        <v>100</v>
      </c>
    </row>
    <row r="430" spans="1:13" x14ac:dyDescent="0.25">
      <c r="A430" s="42">
        <f>+A429+1</f>
        <v>2290</v>
      </c>
      <c r="B430" s="43" t="str">
        <f>+B429</f>
        <v xml:space="preserve"> Corona; Losa Inferior y Superior</v>
      </c>
      <c r="C430" s="42" t="str">
        <f>+C428</f>
        <v>Muro de Contencion; Alcantarilla MCA</v>
      </c>
      <c r="D430" s="44">
        <f>+D428</f>
        <v>45268</v>
      </c>
      <c r="E430" s="44">
        <f>+E428</f>
        <v>45296</v>
      </c>
      <c r="F430" s="45" t="str">
        <f>+F429</f>
        <v>10+513,7+830-845,17+391-395,19+273-278</v>
      </c>
      <c r="G430" s="46">
        <v>220</v>
      </c>
      <c r="H430" s="47" t="str">
        <f>+H428</f>
        <v>3.3/4</v>
      </c>
      <c r="I430" s="42">
        <f>+I429</f>
        <v>210</v>
      </c>
      <c r="J430" s="46">
        <f t="shared" si="6"/>
        <v>104.76190476190477</v>
      </c>
      <c r="K430" s="46">
        <f>+AVERAGE(G428:G430)</f>
        <v>216.33333333333334</v>
      </c>
      <c r="L430" s="46">
        <f>+ROUND((MAX(G428:G430)-MIN(G428:G430)),0)</f>
        <v>7</v>
      </c>
      <c r="M430" s="21">
        <f>+M428</f>
        <v>100</v>
      </c>
    </row>
    <row r="431" spans="1:13" x14ac:dyDescent="0.25">
      <c r="A431" s="27">
        <v>2300</v>
      </c>
      <c r="B431" s="28" t="s">
        <v>165</v>
      </c>
      <c r="C431" s="27" t="s">
        <v>65</v>
      </c>
      <c r="D431" s="29">
        <v>45268</v>
      </c>
      <c r="E431" s="29">
        <f>+D431+28</f>
        <v>45296</v>
      </c>
      <c r="F431" s="55" t="s">
        <v>226</v>
      </c>
      <c r="G431" s="31">
        <v>225</v>
      </c>
      <c r="H431" s="32" t="s">
        <v>72</v>
      </c>
      <c r="I431" s="27">
        <v>210</v>
      </c>
      <c r="J431" s="31">
        <f t="shared" si="6"/>
        <v>107.14285714285714</v>
      </c>
      <c r="K431" s="33"/>
      <c r="L431" s="33"/>
      <c r="M431" s="6">
        <v>100</v>
      </c>
    </row>
    <row r="432" spans="1:13" x14ac:dyDescent="0.25">
      <c r="A432" s="49">
        <f>+A431+1</f>
        <v>2301</v>
      </c>
      <c r="B432" s="50" t="str">
        <f>+B431</f>
        <v xml:space="preserve"> Zapata,Corona; Losa Inferior y Superior</v>
      </c>
      <c r="C432" s="49" t="str">
        <f>+C431</f>
        <v>Muro de Contencion; Alcantarilla MCA</v>
      </c>
      <c r="D432" s="51">
        <f>+D431</f>
        <v>45268</v>
      </c>
      <c r="E432" s="51">
        <f>+E431</f>
        <v>45296</v>
      </c>
      <c r="F432" s="48" t="str">
        <f>+F431</f>
        <v>6+188,7+830-835,7+840-845,8+159-161,1+226</v>
      </c>
      <c r="G432" s="52">
        <v>224</v>
      </c>
      <c r="H432" s="53" t="str">
        <f>+H431</f>
        <v>3.1/2</v>
      </c>
      <c r="I432" s="49">
        <f>+I431</f>
        <v>210</v>
      </c>
      <c r="J432" s="52">
        <f t="shared" si="6"/>
        <v>106.66666666666667</v>
      </c>
      <c r="K432" s="54"/>
      <c r="L432" s="54"/>
      <c r="M432" s="14">
        <f>+M431</f>
        <v>100</v>
      </c>
    </row>
    <row r="433" spans="1:13" x14ac:dyDescent="0.25">
      <c r="A433" s="42">
        <f>+A432+1</f>
        <v>2302</v>
      </c>
      <c r="B433" s="43" t="str">
        <f>+B432</f>
        <v xml:space="preserve"> Zapata,Corona; Losa Inferior y Superior</v>
      </c>
      <c r="C433" s="42" t="str">
        <f>+C431</f>
        <v>Muro de Contencion; Alcantarilla MCA</v>
      </c>
      <c r="D433" s="44">
        <f>+D431</f>
        <v>45268</v>
      </c>
      <c r="E433" s="44">
        <f>+E431</f>
        <v>45296</v>
      </c>
      <c r="F433" s="45" t="str">
        <f>+F432</f>
        <v>6+188,7+830-835,7+840-845,8+159-161,1+226</v>
      </c>
      <c r="G433" s="46">
        <v>225</v>
      </c>
      <c r="H433" s="47" t="str">
        <f>+H431</f>
        <v>3.1/2</v>
      </c>
      <c r="I433" s="42">
        <f>+I432</f>
        <v>210</v>
      </c>
      <c r="J433" s="46">
        <f t="shared" si="6"/>
        <v>107.14285714285714</v>
      </c>
      <c r="K433" s="46">
        <f>+AVERAGE(G431:G433)</f>
        <v>224.66666666666666</v>
      </c>
      <c r="L433" s="46">
        <f>+ROUND((MAX(G431:G433)-MIN(G431:G433)),0)</f>
        <v>1</v>
      </c>
      <c r="M433" s="21">
        <f>+M431</f>
        <v>100</v>
      </c>
    </row>
    <row r="434" spans="1:13" x14ac:dyDescent="0.25">
      <c r="A434" s="27">
        <v>2312</v>
      </c>
      <c r="B434" s="28" t="s">
        <v>227</v>
      </c>
      <c r="C434" s="27" t="s">
        <v>65</v>
      </c>
      <c r="D434" s="29">
        <v>45268</v>
      </c>
      <c r="E434" s="29">
        <f>+D434+28</f>
        <v>45296</v>
      </c>
      <c r="F434" s="55" t="s">
        <v>228</v>
      </c>
      <c r="G434" s="31">
        <v>213</v>
      </c>
      <c r="H434" s="32" t="s">
        <v>26</v>
      </c>
      <c r="I434" s="27">
        <v>210</v>
      </c>
      <c r="J434" s="31">
        <f t="shared" si="6"/>
        <v>101.42857142857142</v>
      </c>
      <c r="K434" s="33"/>
      <c r="L434" s="33"/>
      <c r="M434" s="6">
        <v>100</v>
      </c>
    </row>
    <row r="435" spans="1:13" x14ac:dyDescent="0.25">
      <c r="A435" s="49">
        <f>+A434+1</f>
        <v>2313</v>
      </c>
      <c r="B435" s="50" t="str">
        <f>+B434</f>
        <v xml:space="preserve"> Zapata,Corona; Losa  Superior</v>
      </c>
      <c r="C435" s="49" t="str">
        <f>+C434</f>
        <v>Muro de Contencion; Alcantarilla MCA</v>
      </c>
      <c r="D435" s="51">
        <f>+D434</f>
        <v>45268</v>
      </c>
      <c r="E435" s="51">
        <f>+E434</f>
        <v>45296</v>
      </c>
      <c r="F435" s="48" t="str">
        <f>+F434</f>
        <v>9+586,7+835-840,9+056-067,17+395-400,17+405-409,24+746</v>
      </c>
      <c r="G435" s="52">
        <v>216</v>
      </c>
      <c r="H435" s="53" t="str">
        <f>+H434</f>
        <v>3.1/4</v>
      </c>
      <c r="I435" s="49">
        <f>+I434</f>
        <v>210</v>
      </c>
      <c r="J435" s="52">
        <f t="shared" si="6"/>
        <v>102.85714285714285</v>
      </c>
      <c r="K435" s="54"/>
      <c r="L435" s="54"/>
      <c r="M435" s="14">
        <f>+M434</f>
        <v>100</v>
      </c>
    </row>
    <row r="436" spans="1:13" x14ac:dyDescent="0.25">
      <c r="A436" s="42">
        <f>+A435+1</f>
        <v>2314</v>
      </c>
      <c r="B436" s="43" t="str">
        <f>+B435</f>
        <v xml:space="preserve"> Zapata,Corona; Losa  Superior</v>
      </c>
      <c r="C436" s="42" t="str">
        <f>+C434</f>
        <v>Muro de Contencion; Alcantarilla MCA</v>
      </c>
      <c r="D436" s="44">
        <f>+D434</f>
        <v>45268</v>
      </c>
      <c r="E436" s="44">
        <f>+E434</f>
        <v>45296</v>
      </c>
      <c r="F436" s="45" t="str">
        <f>+F435</f>
        <v>9+586,7+835-840,9+056-067,17+395-400,17+405-409,24+746</v>
      </c>
      <c r="G436" s="46">
        <v>220</v>
      </c>
      <c r="H436" s="47" t="str">
        <f>+H434</f>
        <v>3.1/4</v>
      </c>
      <c r="I436" s="42">
        <f>+I435</f>
        <v>210</v>
      </c>
      <c r="J436" s="46">
        <f t="shared" si="6"/>
        <v>104.76190476190477</v>
      </c>
      <c r="K436" s="46">
        <f>+AVERAGE(G434:G436)</f>
        <v>216.33333333333334</v>
      </c>
      <c r="L436" s="46">
        <f>+ROUND((MAX(G434:G436)-MIN(G434:G436)),0)</f>
        <v>7</v>
      </c>
      <c r="M436" s="21">
        <f>+M434</f>
        <v>100</v>
      </c>
    </row>
    <row r="437" spans="1:13" x14ac:dyDescent="0.25">
      <c r="A437" s="27">
        <v>2336</v>
      </c>
      <c r="B437" s="28" t="s">
        <v>165</v>
      </c>
      <c r="C437" s="27" t="s">
        <v>65</v>
      </c>
      <c r="D437" s="29">
        <v>45268</v>
      </c>
      <c r="E437" s="29">
        <f>+D437+28</f>
        <v>45296</v>
      </c>
      <c r="F437" s="55" t="s">
        <v>229</v>
      </c>
      <c r="G437" s="31">
        <v>213</v>
      </c>
      <c r="H437" s="32" t="s">
        <v>72</v>
      </c>
      <c r="I437" s="27">
        <v>210</v>
      </c>
      <c r="J437" s="31">
        <f t="shared" si="6"/>
        <v>101.42857142857142</v>
      </c>
      <c r="K437" s="33"/>
      <c r="L437" s="33"/>
      <c r="M437" s="6">
        <v>100</v>
      </c>
    </row>
    <row r="438" spans="1:13" x14ac:dyDescent="0.25">
      <c r="A438" s="49">
        <f>+A437+1</f>
        <v>2337</v>
      </c>
      <c r="B438" s="50" t="str">
        <f>+B437</f>
        <v xml:space="preserve"> Zapata,Corona; Losa Inferior y Superior</v>
      </c>
      <c r="C438" s="49" t="str">
        <f>+C437</f>
        <v>Muro de Contencion; Alcantarilla MCA</v>
      </c>
      <c r="D438" s="51">
        <f>+D437</f>
        <v>45268</v>
      </c>
      <c r="E438" s="51">
        <f>+E437</f>
        <v>45296</v>
      </c>
      <c r="F438" s="48" t="str">
        <f>+F437</f>
        <v>7+463,6+188,27+032-040,9+056-062,19+263-268</v>
      </c>
      <c r="G438" s="52">
        <v>216</v>
      </c>
      <c r="H438" s="53" t="str">
        <f>+H437</f>
        <v>3.1/2</v>
      </c>
      <c r="I438" s="49">
        <f>+I437</f>
        <v>210</v>
      </c>
      <c r="J438" s="52">
        <f t="shared" si="6"/>
        <v>102.85714285714285</v>
      </c>
      <c r="K438" s="54"/>
      <c r="L438" s="54"/>
      <c r="M438" s="14">
        <f>+M437</f>
        <v>100</v>
      </c>
    </row>
    <row r="439" spans="1:13" x14ac:dyDescent="0.25">
      <c r="A439" s="42">
        <f>+A438+1</f>
        <v>2338</v>
      </c>
      <c r="B439" s="43" t="str">
        <f>+B438</f>
        <v xml:space="preserve"> Zapata,Corona; Losa Inferior y Superior</v>
      </c>
      <c r="C439" s="42" t="str">
        <f>+C437</f>
        <v>Muro de Contencion; Alcantarilla MCA</v>
      </c>
      <c r="D439" s="44">
        <f>+D437</f>
        <v>45268</v>
      </c>
      <c r="E439" s="44">
        <f>+E437</f>
        <v>45296</v>
      </c>
      <c r="F439" s="45" t="str">
        <f>+F438</f>
        <v>7+463,6+188,27+032-040,9+056-062,19+263-268</v>
      </c>
      <c r="G439" s="46">
        <v>220</v>
      </c>
      <c r="H439" s="47" t="str">
        <f>+H437</f>
        <v>3.1/2</v>
      </c>
      <c r="I439" s="42">
        <f>+I438</f>
        <v>210</v>
      </c>
      <c r="J439" s="46">
        <f t="shared" si="6"/>
        <v>104.76190476190477</v>
      </c>
      <c r="K439" s="46">
        <f>+AVERAGE(G437:G439)</f>
        <v>216.33333333333334</v>
      </c>
      <c r="L439" s="46">
        <f>+ROUND((MAX(G437:G439)-MIN(G437:G439)),0)</f>
        <v>7</v>
      </c>
      <c r="M439" s="21">
        <f>+M437</f>
        <v>100</v>
      </c>
    </row>
    <row r="440" spans="1:13" x14ac:dyDescent="0.25">
      <c r="A440" s="27">
        <v>2348</v>
      </c>
      <c r="B440" s="28" t="s">
        <v>230</v>
      </c>
      <c r="C440" s="27" t="s">
        <v>65</v>
      </c>
      <c r="D440" s="29">
        <v>45268</v>
      </c>
      <c r="E440" s="71">
        <f>+D440+28</f>
        <v>45296</v>
      </c>
      <c r="F440" s="55" t="s">
        <v>231</v>
      </c>
      <c r="G440" s="31">
        <v>213</v>
      </c>
      <c r="H440" s="32" t="s">
        <v>164</v>
      </c>
      <c r="I440" s="27">
        <v>210</v>
      </c>
      <c r="J440" s="31">
        <f t="shared" si="6"/>
        <v>101.42857142857142</v>
      </c>
      <c r="K440" s="33"/>
      <c r="L440" s="33"/>
      <c r="M440" s="6">
        <v>100</v>
      </c>
    </row>
    <row r="441" spans="1:13" x14ac:dyDescent="0.25">
      <c r="A441" s="49">
        <f>+A440+1</f>
        <v>2349</v>
      </c>
      <c r="B441" s="50" t="str">
        <f>+B440</f>
        <v xml:space="preserve"> Corona; Losa  Superior</v>
      </c>
      <c r="C441" s="49" t="str">
        <f>+C440</f>
        <v>Muro de Contencion; Alcantarilla MCA</v>
      </c>
      <c r="D441" s="51">
        <f>+D440</f>
        <v>45268</v>
      </c>
      <c r="E441" s="71">
        <f>+D441+28</f>
        <v>45296</v>
      </c>
      <c r="F441" s="48" t="str">
        <f>+F440</f>
        <v>13+565,17+391-395,17+405-409</v>
      </c>
      <c r="G441" s="52">
        <v>216</v>
      </c>
      <c r="H441" s="53" t="str">
        <f>+H440</f>
        <v>3.3/4</v>
      </c>
      <c r="I441" s="49">
        <f>+I440</f>
        <v>210</v>
      </c>
      <c r="J441" s="52">
        <f t="shared" si="6"/>
        <v>102.85714285714285</v>
      </c>
      <c r="K441" s="54"/>
      <c r="L441" s="54"/>
      <c r="M441" s="14">
        <f>+M440</f>
        <v>100</v>
      </c>
    </row>
    <row r="442" spans="1:13" x14ac:dyDescent="0.25">
      <c r="A442" s="42">
        <f>+A441+1</f>
        <v>2350</v>
      </c>
      <c r="B442" s="43" t="str">
        <f>+B441</f>
        <v xml:space="preserve"> Corona; Losa  Superior</v>
      </c>
      <c r="C442" s="42" t="str">
        <f>+C440</f>
        <v>Muro de Contencion; Alcantarilla MCA</v>
      </c>
      <c r="D442" s="44">
        <f>+D440</f>
        <v>45268</v>
      </c>
      <c r="E442" s="71">
        <f>+D442+28</f>
        <v>45296</v>
      </c>
      <c r="F442" s="45" t="str">
        <f>+F441</f>
        <v>13+565,17+391-395,17+405-409</v>
      </c>
      <c r="G442" s="46">
        <v>220</v>
      </c>
      <c r="H442" s="47" t="str">
        <f>+H440</f>
        <v>3.3/4</v>
      </c>
      <c r="I442" s="42">
        <f>+I441</f>
        <v>210</v>
      </c>
      <c r="J442" s="46">
        <f t="shared" si="6"/>
        <v>104.76190476190477</v>
      </c>
      <c r="K442" s="46">
        <f>+AVERAGE(G440:G442)</f>
        <v>216.33333333333334</v>
      </c>
      <c r="L442" s="46">
        <f>+ROUND((MAX(G440:G442)-MIN(G440:G442)),0)</f>
        <v>7</v>
      </c>
      <c r="M442" s="21">
        <f>+M440</f>
        <v>100</v>
      </c>
    </row>
    <row r="443" spans="1:13" x14ac:dyDescent="0.25">
      <c r="A443" s="27">
        <v>2366</v>
      </c>
      <c r="B443" s="28" t="s">
        <v>195</v>
      </c>
      <c r="C443" s="27" t="s">
        <v>65</v>
      </c>
      <c r="D443" s="29">
        <v>45268</v>
      </c>
      <c r="E443" s="29">
        <f>+D443+28</f>
        <v>45296</v>
      </c>
      <c r="F443" s="55" t="s">
        <v>232</v>
      </c>
      <c r="G443" s="31">
        <v>226</v>
      </c>
      <c r="H443" s="32" t="s">
        <v>72</v>
      </c>
      <c r="I443" s="27">
        <v>210</v>
      </c>
      <c r="J443" s="31">
        <f t="shared" si="6"/>
        <v>107.61904761904762</v>
      </c>
      <c r="K443" s="33"/>
      <c r="L443" s="33"/>
      <c r="M443" s="6">
        <v>100</v>
      </c>
    </row>
    <row r="444" spans="1:13" x14ac:dyDescent="0.25">
      <c r="A444" s="49">
        <f>+A443+1</f>
        <v>2367</v>
      </c>
      <c r="B444" s="50" t="str">
        <f>+B443</f>
        <v>Zapata; Corona; Losa Superior</v>
      </c>
      <c r="C444" s="49" t="str">
        <f>+C443</f>
        <v>Muro de Contencion; Alcantarilla MCA</v>
      </c>
      <c r="D444" s="51">
        <f>+D443</f>
        <v>45268</v>
      </c>
      <c r="E444" s="51">
        <f>+E443</f>
        <v>45296</v>
      </c>
      <c r="F444" s="48" t="str">
        <f>+F443</f>
        <v>23+934,7+463,17+386-391,27+032-040,9+062-067</v>
      </c>
      <c r="G444" s="52">
        <v>230</v>
      </c>
      <c r="H444" s="53" t="str">
        <f>+H443</f>
        <v>3.1/2</v>
      </c>
      <c r="I444" s="49">
        <f>+I443</f>
        <v>210</v>
      </c>
      <c r="J444" s="52">
        <f t="shared" si="6"/>
        <v>109.52380952380953</v>
      </c>
      <c r="K444" s="54"/>
      <c r="L444" s="54"/>
      <c r="M444" s="14">
        <f>+M443</f>
        <v>100</v>
      </c>
    </row>
    <row r="445" spans="1:13" x14ac:dyDescent="0.25">
      <c r="A445" s="42">
        <f>+A444+1</f>
        <v>2368</v>
      </c>
      <c r="B445" s="43" t="str">
        <f>+B444</f>
        <v>Zapata; Corona; Losa Superior</v>
      </c>
      <c r="C445" s="42" t="str">
        <f>+C443</f>
        <v>Muro de Contencion; Alcantarilla MCA</v>
      </c>
      <c r="D445" s="44">
        <f>+D443</f>
        <v>45268</v>
      </c>
      <c r="E445" s="44">
        <f>+E443</f>
        <v>45296</v>
      </c>
      <c r="F445" s="45" t="str">
        <f>+F444</f>
        <v>23+934,7+463,17+386-391,27+032-040,9+062-067</v>
      </c>
      <c r="G445" s="46">
        <v>222</v>
      </c>
      <c r="H445" s="47" t="str">
        <f>+H443</f>
        <v>3.1/2</v>
      </c>
      <c r="I445" s="42">
        <f>+I444</f>
        <v>210</v>
      </c>
      <c r="J445" s="46">
        <f t="shared" si="6"/>
        <v>105.71428571428572</v>
      </c>
      <c r="K445" s="46">
        <f>+AVERAGE(G443:G445)</f>
        <v>226</v>
      </c>
      <c r="L445" s="46">
        <f>+ROUND((MAX(G443:G445)-MIN(G443:G445)),0)</f>
        <v>8</v>
      </c>
      <c r="M445" s="21">
        <f>+M443</f>
        <v>100</v>
      </c>
    </row>
    <row r="446" spans="1:13" x14ac:dyDescent="0.25">
      <c r="A446" s="27">
        <v>2378</v>
      </c>
      <c r="B446" s="28" t="s">
        <v>233</v>
      </c>
      <c r="C446" s="27" t="s">
        <v>65</v>
      </c>
      <c r="D446" s="29">
        <v>45268</v>
      </c>
      <c r="E446" s="29">
        <f>+D446+28</f>
        <v>45296</v>
      </c>
      <c r="F446" s="55" t="s">
        <v>234</v>
      </c>
      <c r="G446" s="31">
        <v>213</v>
      </c>
      <c r="H446" s="32" t="s">
        <v>164</v>
      </c>
      <c r="I446" s="27">
        <v>210</v>
      </c>
      <c r="J446" s="31">
        <f t="shared" si="6"/>
        <v>101.42857142857142</v>
      </c>
      <c r="K446" s="33"/>
      <c r="L446" s="33"/>
      <c r="M446" s="6">
        <v>100</v>
      </c>
    </row>
    <row r="447" spans="1:13" x14ac:dyDescent="0.25">
      <c r="A447" s="49">
        <f>+A446+1</f>
        <v>2379</v>
      </c>
      <c r="B447" s="50" t="str">
        <f>+B446</f>
        <v>Zapata;Corona, Losa Superior</v>
      </c>
      <c r="C447" s="49" t="str">
        <f>+C446</f>
        <v>Muro de Contencion; Alcantarilla MCA</v>
      </c>
      <c r="D447" s="51">
        <f>+D446</f>
        <v>45268</v>
      </c>
      <c r="E447" s="51">
        <f>+E446</f>
        <v>45296</v>
      </c>
      <c r="F447" s="48" t="str">
        <f>+F446</f>
        <v>13+565,19+258-263,19+918-928</v>
      </c>
      <c r="G447" s="52">
        <v>209</v>
      </c>
      <c r="H447" s="53" t="str">
        <f>+H446</f>
        <v>3.3/4</v>
      </c>
      <c r="I447" s="49">
        <f>+I446</f>
        <v>210</v>
      </c>
      <c r="J447" s="52">
        <f t="shared" si="6"/>
        <v>99.523809523809518</v>
      </c>
      <c r="K447" s="54"/>
      <c r="L447" s="54"/>
      <c r="M447" s="14">
        <f>+M446</f>
        <v>100</v>
      </c>
    </row>
    <row r="448" spans="1:13" x14ac:dyDescent="0.25">
      <c r="A448" s="42">
        <f>+A447+1</f>
        <v>2380</v>
      </c>
      <c r="B448" s="43" t="str">
        <f>+B447</f>
        <v>Zapata;Corona, Losa Superior</v>
      </c>
      <c r="C448" s="42" t="str">
        <f>+C446</f>
        <v>Muro de Contencion; Alcantarilla MCA</v>
      </c>
      <c r="D448" s="44">
        <f>+D446</f>
        <v>45268</v>
      </c>
      <c r="E448" s="44">
        <f>+E446</f>
        <v>45296</v>
      </c>
      <c r="F448" s="45" t="str">
        <f>+F447</f>
        <v>13+565,19+258-263,19+918-928</v>
      </c>
      <c r="G448" s="46">
        <v>220</v>
      </c>
      <c r="H448" s="47" t="str">
        <f>+H446</f>
        <v>3.3/4</v>
      </c>
      <c r="I448" s="42">
        <f>+I447</f>
        <v>210</v>
      </c>
      <c r="J448" s="46">
        <f t="shared" si="6"/>
        <v>104.76190476190477</v>
      </c>
      <c r="K448" s="46">
        <f>+AVERAGE(G446:G448)</f>
        <v>214</v>
      </c>
      <c r="L448" s="46">
        <f>+ROUND((MAX(G446:G448)-MIN(G446:G448)),0)</f>
        <v>11</v>
      </c>
      <c r="M448" s="21">
        <f>+M446</f>
        <v>100</v>
      </c>
    </row>
    <row r="449" spans="1:13" x14ac:dyDescent="0.25">
      <c r="A449" s="27">
        <v>2402</v>
      </c>
      <c r="B449" s="28" t="s">
        <v>165</v>
      </c>
      <c r="C449" s="27" t="s">
        <v>65</v>
      </c>
      <c r="D449" s="29">
        <v>45268</v>
      </c>
      <c r="E449" s="29">
        <f>+D449+28</f>
        <v>45296</v>
      </c>
      <c r="F449" s="55" t="s">
        <v>235</v>
      </c>
      <c r="G449" s="31">
        <v>213</v>
      </c>
      <c r="H449" s="32" t="s">
        <v>72</v>
      </c>
      <c r="I449" s="27">
        <v>210</v>
      </c>
      <c r="J449" s="31">
        <f t="shared" si="6"/>
        <v>101.42857142857142</v>
      </c>
      <c r="K449" s="33"/>
      <c r="L449" s="33"/>
      <c r="M449" s="6">
        <v>100</v>
      </c>
    </row>
    <row r="450" spans="1:13" x14ac:dyDescent="0.25">
      <c r="A450" s="49">
        <f>+A449+1</f>
        <v>2403</v>
      </c>
      <c r="B450" s="50" t="str">
        <f>+B449</f>
        <v xml:space="preserve"> Zapata,Corona; Losa Inferior y Superior</v>
      </c>
      <c r="C450" s="49" t="str">
        <f>+C449</f>
        <v>Muro de Contencion; Alcantarilla MCA</v>
      </c>
      <c r="D450" s="51">
        <f>+D449</f>
        <v>45268</v>
      </c>
      <c r="E450" s="51">
        <f>+E449</f>
        <v>45296</v>
      </c>
      <c r="F450" s="48" t="str">
        <f>+F449</f>
        <v>17+386-391,19+918-928,27+032-040,27+040-045,19+771-785</v>
      </c>
      <c r="G450" s="52">
        <v>210</v>
      </c>
      <c r="H450" s="53" t="str">
        <f>+H449</f>
        <v>3.1/2</v>
      </c>
      <c r="I450" s="49">
        <f>+I449</f>
        <v>210</v>
      </c>
      <c r="J450" s="52">
        <f t="shared" ref="J450:J513" si="7">+G450/I450*100</f>
        <v>100</v>
      </c>
      <c r="K450" s="54"/>
      <c r="L450" s="54"/>
      <c r="M450" s="14">
        <f>+M449</f>
        <v>100</v>
      </c>
    </row>
    <row r="451" spans="1:13" x14ac:dyDescent="0.25">
      <c r="A451" s="42">
        <f>+A450+1</f>
        <v>2404</v>
      </c>
      <c r="B451" s="43" t="str">
        <f>+B450</f>
        <v xml:space="preserve"> Zapata,Corona; Losa Inferior y Superior</v>
      </c>
      <c r="C451" s="42" t="str">
        <f>+C449</f>
        <v>Muro de Contencion; Alcantarilla MCA</v>
      </c>
      <c r="D451" s="44">
        <f>+D449</f>
        <v>45268</v>
      </c>
      <c r="E451" s="44">
        <f>+E449</f>
        <v>45296</v>
      </c>
      <c r="F451" s="45" t="str">
        <f>+F450</f>
        <v>17+386-391,19+918-928,27+032-040,27+040-045,19+771-785</v>
      </c>
      <c r="G451" s="46">
        <v>220</v>
      </c>
      <c r="H451" s="47" t="str">
        <f>+H449</f>
        <v>3.1/2</v>
      </c>
      <c r="I451" s="42">
        <f>+I450</f>
        <v>210</v>
      </c>
      <c r="J451" s="46">
        <f t="shared" si="7"/>
        <v>104.76190476190477</v>
      </c>
      <c r="K451" s="46">
        <f>+AVERAGE(G449:G451)</f>
        <v>214.33333333333334</v>
      </c>
      <c r="L451" s="46">
        <f>+ROUND((MAX(G449:G451)-MIN(G449:G451)),0)</f>
        <v>10</v>
      </c>
      <c r="M451" s="21">
        <f>+M449</f>
        <v>100</v>
      </c>
    </row>
    <row r="452" spans="1:13" x14ac:dyDescent="0.25">
      <c r="A452" s="27">
        <v>2414</v>
      </c>
      <c r="B452" s="28" t="s">
        <v>203</v>
      </c>
      <c r="C452" s="27" t="s">
        <v>148</v>
      </c>
      <c r="D452" s="29">
        <v>45268</v>
      </c>
      <c r="E452" s="29">
        <f>+D452+28</f>
        <v>45296</v>
      </c>
      <c r="F452" s="55" t="s">
        <v>236</v>
      </c>
      <c r="G452" s="31">
        <v>218</v>
      </c>
      <c r="H452" s="32" t="s">
        <v>164</v>
      </c>
      <c r="I452" s="27">
        <v>210</v>
      </c>
      <c r="J452" s="31">
        <f t="shared" si="7"/>
        <v>103.80952380952382</v>
      </c>
      <c r="K452" s="33"/>
      <c r="L452" s="33"/>
      <c r="M452" s="6">
        <v>100</v>
      </c>
    </row>
    <row r="453" spans="1:13" x14ac:dyDescent="0.25">
      <c r="A453" s="49">
        <f>+A452+1</f>
        <v>2415</v>
      </c>
      <c r="B453" s="50" t="str">
        <f>+B452</f>
        <v xml:space="preserve"> Losa Inferior y Superior</v>
      </c>
      <c r="C453" s="49" t="str">
        <f>+C452</f>
        <v xml:space="preserve"> Alcantarilla MCA</v>
      </c>
      <c r="D453" s="51">
        <f>+D452</f>
        <v>45268</v>
      </c>
      <c r="E453" s="51">
        <f>+E452</f>
        <v>45296</v>
      </c>
      <c r="F453" s="48" t="str">
        <f>+F452</f>
        <v>13+348,12+863,7+662</v>
      </c>
      <c r="G453" s="52">
        <v>216</v>
      </c>
      <c r="H453" s="53" t="str">
        <f>+H452</f>
        <v>3.3/4</v>
      </c>
      <c r="I453" s="49">
        <f>+I452</f>
        <v>210</v>
      </c>
      <c r="J453" s="52">
        <f t="shared" si="7"/>
        <v>102.85714285714285</v>
      </c>
      <c r="K453" s="54"/>
      <c r="L453" s="54"/>
      <c r="M453" s="14">
        <f>+M452</f>
        <v>100</v>
      </c>
    </row>
    <row r="454" spans="1:13" x14ac:dyDescent="0.25">
      <c r="A454" s="42">
        <f>+A453+1</f>
        <v>2416</v>
      </c>
      <c r="B454" s="43" t="str">
        <f>+B453</f>
        <v xml:space="preserve"> Losa Inferior y Superior</v>
      </c>
      <c r="C454" s="42" t="str">
        <f>+C452</f>
        <v xml:space="preserve"> Alcantarilla MCA</v>
      </c>
      <c r="D454" s="44">
        <f>+D452</f>
        <v>45268</v>
      </c>
      <c r="E454" s="44">
        <f>+E452</f>
        <v>45296</v>
      </c>
      <c r="F454" s="45" t="str">
        <f>+F453</f>
        <v>13+348,12+863,7+662</v>
      </c>
      <c r="G454" s="46">
        <v>220</v>
      </c>
      <c r="H454" s="47" t="str">
        <f>+H452</f>
        <v>3.3/4</v>
      </c>
      <c r="I454" s="42">
        <f>+I453</f>
        <v>210</v>
      </c>
      <c r="J454" s="46">
        <f t="shared" si="7"/>
        <v>104.76190476190477</v>
      </c>
      <c r="K454" s="46">
        <f>+AVERAGE(G452:G454)</f>
        <v>218</v>
      </c>
      <c r="L454" s="46">
        <f>+ROUND((MAX(G452:G454)-MIN(G452:G454)),0)</f>
        <v>4</v>
      </c>
      <c r="M454" s="21">
        <f>+M452</f>
        <v>100</v>
      </c>
    </row>
    <row r="455" spans="1:13" x14ac:dyDescent="0.25">
      <c r="A455" s="27">
        <v>2426</v>
      </c>
      <c r="B455" s="28" t="s">
        <v>237</v>
      </c>
      <c r="C455" s="27" t="s">
        <v>65</v>
      </c>
      <c r="D455" s="29">
        <v>45268</v>
      </c>
      <c r="E455" s="29">
        <f>+D455+28</f>
        <v>45296</v>
      </c>
      <c r="F455" s="55" t="s">
        <v>238</v>
      </c>
      <c r="G455" s="31">
        <v>222</v>
      </c>
      <c r="H455" s="32" t="s">
        <v>72</v>
      </c>
      <c r="I455" s="27">
        <v>210</v>
      </c>
      <c r="J455" s="31">
        <f t="shared" si="7"/>
        <v>105.71428571428572</v>
      </c>
      <c r="K455" s="33"/>
      <c r="L455" s="33"/>
      <c r="M455" s="6">
        <v>100</v>
      </c>
    </row>
    <row r="456" spans="1:13" x14ac:dyDescent="0.25">
      <c r="A456" s="49">
        <f>+A455+1</f>
        <v>2427</v>
      </c>
      <c r="B456" s="50" t="str">
        <f>+B455</f>
        <v xml:space="preserve"> Zapata,Corona; Losa Inferior </v>
      </c>
      <c r="C456" s="49" t="str">
        <f>+C455</f>
        <v>Muro de Contencion; Alcantarilla MCA</v>
      </c>
      <c r="D456" s="51">
        <f>+D455</f>
        <v>45268</v>
      </c>
      <c r="E456" s="29">
        <f>+D456+28</f>
        <v>45296</v>
      </c>
      <c r="F456" s="48" t="str">
        <f>+F455</f>
        <v>20+367-375,19+780-785,24+750</v>
      </c>
      <c r="G456" s="52">
        <v>224</v>
      </c>
      <c r="H456" s="53" t="str">
        <f>+H455</f>
        <v>3.1/2</v>
      </c>
      <c r="I456" s="49">
        <f>+I455</f>
        <v>210</v>
      </c>
      <c r="J456" s="52">
        <f t="shared" si="7"/>
        <v>106.66666666666667</v>
      </c>
      <c r="K456" s="54"/>
      <c r="L456" s="54"/>
      <c r="M456" s="14">
        <f>+M455</f>
        <v>100</v>
      </c>
    </row>
    <row r="457" spans="1:13" x14ac:dyDescent="0.25">
      <c r="A457" s="42">
        <f>+A456+1</f>
        <v>2428</v>
      </c>
      <c r="B457" s="43" t="str">
        <f>+B456</f>
        <v xml:space="preserve"> Zapata,Corona; Losa Inferior </v>
      </c>
      <c r="C457" s="42" t="str">
        <f>+C455</f>
        <v>Muro de Contencion; Alcantarilla MCA</v>
      </c>
      <c r="D457" s="44">
        <f>+D455</f>
        <v>45268</v>
      </c>
      <c r="E457" s="29">
        <f>+D457+28</f>
        <v>45296</v>
      </c>
      <c r="F457" s="45" t="str">
        <f>+F456</f>
        <v>20+367-375,19+780-785,24+750</v>
      </c>
      <c r="G457" s="46">
        <v>226</v>
      </c>
      <c r="H457" s="47" t="str">
        <f>+H455</f>
        <v>3.1/2</v>
      </c>
      <c r="I457" s="42">
        <f>+I456</f>
        <v>210</v>
      </c>
      <c r="J457" s="46">
        <f t="shared" si="7"/>
        <v>107.61904761904762</v>
      </c>
      <c r="K457" s="46">
        <f>+AVERAGE(G455:G457)</f>
        <v>224</v>
      </c>
      <c r="L457" s="46">
        <f>+ROUND((MAX(G455:G457)-MIN(G455:G457)),0)</f>
        <v>4</v>
      </c>
      <c r="M457" s="21">
        <f>+M455</f>
        <v>100</v>
      </c>
    </row>
    <row r="458" spans="1:13" x14ac:dyDescent="0.25">
      <c r="A458" s="27">
        <v>2450</v>
      </c>
      <c r="B458" s="28" t="s">
        <v>237</v>
      </c>
      <c r="C458" s="27" t="s">
        <v>65</v>
      </c>
      <c r="D458" s="29">
        <v>45268</v>
      </c>
      <c r="E458" s="29">
        <f>+D458+28</f>
        <v>45296</v>
      </c>
      <c r="F458" s="55" t="s">
        <v>239</v>
      </c>
      <c r="G458" s="31">
        <v>213</v>
      </c>
      <c r="H458" s="32" t="s">
        <v>164</v>
      </c>
      <c r="I458" s="27">
        <v>210</v>
      </c>
      <c r="J458" s="31">
        <f t="shared" si="7"/>
        <v>101.42857142857142</v>
      </c>
      <c r="K458" s="33"/>
      <c r="L458" s="33"/>
      <c r="M458" s="6">
        <v>100</v>
      </c>
    </row>
    <row r="459" spans="1:13" x14ac:dyDescent="0.25">
      <c r="A459" s="49">
        <f>+A458+1</f>
        <v>2451</v>
      </c>
      <c r="B459" s="50" t="str">
        <f>+B458</f>
        <v xml:space="preserve"> Zapata,Corona; Losa Inferior </v>
      </c>
      <c r="C459" s="49" t="str">
        <f>+C458</f>
        <v>Muro de Contencion; Alcantarilla MCA</v>
      </c>
      <c r="D459" s="51">
        <f>+D458</f>
        <v>45268</v>
      </c>
      <c r="E459" s="51">
        <f>+E458</f>
        <v>45296</v>
      </c>
      <c r="F459" s="48" t="str">
        <f>+F458</f>
        <v>12+708,19+780-785,27+028-032,0+909-916,20+146-150,11+507</v>
      </c>
      <c r="G459" s="52">
        <v>216</v>
      </c>
      <c r="H459" s="53" t="str">
        <f>+H458</f>
        <v>3.3/4</v>
      </c>
      <c r="I459" s="49">
        <f>+I458</f>
        <v>210</v>
      </c>
      <c r="J459" s="52">
        <f t="shared" si="7"/>
        <v>102.85714285714285</v>
      </c>
      <c r="K459" s="54"/>
      <c r="L459" s="54"/>
      <c r="M459" s="14">
        <f>+M458</f>
        <v>100</v>
      </c>
    </row>
    <row r="460" spans="1:13" x14ac:dyDescent="0.25">
      <c r="A460" s="42">
        <f>+A459+1</f>
        <v>2452</v>
      </c>
      <c r="B460" s="43" t="str">
        <f>+B459</f>
        <v xml:space="preserve"> Zapata,Corona; Losa Inferior </v>
      </c>
      <c r="C460" s="42" t="str">
        <f>+C458</f>
        <v>Muro de Contencion; Alcantarilla MCA</v>
      </c>
      <c r="D460" s="44">
        <f>+D458</f>
        <v>45268</v>
      </c>
      <c r="E460" s="44">
        <f>+E458</f>
        <v>45296</v>
      </c>
      <c r="F460" s="45" t="str">
        <f>+F459</f>
        <v>12+708,19+780-785,27+028-032,0+909-916,20+146-150,11+507</v>
      </c>
      <c r="G460" s="46">
        <v>220</v>
      </c>
      <c r="H460" s="47" t="str">
        <f>+H458</f>
        <v>3.3/4</v>
      </c>
      <c r="I460" s="42">
        <f>+I459</f>
        <v>210</v>
      </c>
      <c r="J460" s="46">
        <f t="shared" si="7"/>
        <v>104.76190476190477</v>
      </c>
      <c r="K460" s="46">
        <f>+AVERAGE(G458:G460)</f>
        <v>216.33333333333334</v>
      </c>
      <c r="L460" s="46">
        <f>+ROUND((MAX(G458:G460)-MIN(G458:G460)),0)</f>
        <v>7</v>
      </c>
      <c r="M460" s="21">
        <f>+M458</f>
        <v>100</v>
      </c>
    </row>
    <row r="461" spans="1:13" x14ac:dyDescent="0.25">
      <c r="A461" s="27">
        <v>2462</v>
      </c>
      <c r="B461" s="28" t="s">
        <v>233</v>
      </c>
      <c r="C461" s="27" t="s">
        <v>65</v>
      </c>
      <c r="D461" s="29">
        <v>45268</v>
      </c>
      <c r="E461" s="29">
        <f>+D461+28</f>
        <v>45296</v>
      </c>
      <c r="F461" s="55" t="s">
        <v>240</v>
      </c>
      <c r="G461" s="31">
        <v>218</v>
      </c>
      <c r="H461" s="32" t="s">
        <v>72</v>
      </c>
      <c r="I461" s="27">
        <v>210</v>
      </c>
      <c r="J461" s="31">
        <f t="shared" si="7"/>
        <v>103.80952380952382</v>
      </c>
      <c r="K461" s="33"/>
      <c r="L461" s="33"/>
      <c r="M461" s="6">
        <v>100</v>
      </c>
    </row>
    <row r="462" spans="1:13" x14ac:dyDescent="0.25">
      <c r="A462" s="49">
        <f>+A461+1</f>
        <v>2463</v>
      </c>
      <c r="B462" s="50" t="str">
        <f>+B461</f>
        <v>Zapata;Corona, Losa Superior</v>
      </c>
      <c r="C462" s="49" t="str">
        <f>+C461</f>
        <v>Muro de Contencion; Alcantarilla MCA</v>
      </c>
      <c r="D462" s="51">
        <f>+D461</f>
        <v>45268</v>
      </c>
      <c r="E462" s="51">
        <f>+E461</f>
        <v>45296</v>
      </c>
      <c r="F462" s="48" t="str">
        <f>+F461</f>
        <v>11+507-522,27+040-045,11+522-527,19+775-790,7+662,12+863</v>
      </c>
      <c r="G462" s="52">
        <v>216</v>
      </c>
      <c r="H462" s="53" t="str">
        <f>+H461</f>
        <v>3.1/2</v>
      </c>
      <c r="I462" s="49">
        <f>+I461</f>
        <v>210</v>
      </c>
      <c r="J462" s="52">
        <f t="shared" si="7"/>
        <v>102.85714285714285</v>
      </c>
      <c r="K462" s="54"/>
      <c r="L462" s="54"/>
      <c r="M462" s="14">
        <f>+M461</f>
        <v>100</v>
      </c>
    </row>
    <row r="463" spans="1:13" x14ac:dyDescent="0.25">
      <c r="A463" s="42">
        <f>+A462+1</f>
        <v>2464</v>
      </c>
      <c r="B463" s="43" t="str">
        <f>+B462</f>
        <v>Zapata;Corona, Losa Superior</v>
      </c>
      <c r="C463" s="42" t="str">
        <f>+C461</f>
        <v>Muro de Contencion; Alcantarilla MCA</v>
      </c>
      <c r="D463" s="44">
        <f>+D461</f>
        <v>45268</v>
      </c>
      <c r="E463" s="44">
        <f>+E461</f>
        <v>45296</v>
      </c>
      <c r="F463" s="45" t="str">
        <f>+F462</f>
        <v>11+507-522,27+040-045,11+522-527,19+775-790,7+662,12+863</v>
      </c>
      <c r="G463" s="46">
        <v>220</v>
      </c>
      <c r="H463" s="47" t="str">
        <f>+H461</f>
        <v>3.1/2</v>
      </c>
      <c r="I463" s="42">
        <f>+I462</f>
        <v>210</v>
      </c>
      <c r="J463" s="46">
        <f t="shared" si="7"/>
        <v>104.76190476190477</v>
      </c>
      <c r="K463" s="46">
        <f>+AVERAGE(G461:G463)</f>
        <v>218</v>
      </c>
      <c r="L463" s="46">
        <f>+ROUND((MAX(G461:G463)-MIN(G461:G463)),0)</f>
        <v>4</v>
      </c>
      <c r="M463" s="21">
        <f>+M461</f>
        <v>100</v>
      </c>
    </row>
    <row r="464" spans="1:13" x14ac:dyDescent="0.25">
      <c r="A464" s="27">
        <v>2480</v>
      </c>
      <c r="B464" s="28" t="s">
        <v>233</v>
      </c>
      <c r="C464" s="27" t="s">
        <v>65</v>
      </c>
      <c r="D464" s="29">
        <v>45268</v>
      </c>
      <c r="E464" s="29">
        <f>+D464+28</f>
        <v>45296</v>
      </c>
      <c r="F464" s="55" t="s">
        <v>241</v>
      </c>
      <c r="G464" s="31">
        <v>226</v>
      </c>
      <c r="H464" s="32" t="s">
        <v>72</v>
      </c>
      <c r="I464" s="27">
        <v>210</v>
      </c>
      <c r="J464" s="31">
        <f t="shared" si="7"/>
        <v>107.61904761904762</v>
      </c>
      <c r="K464" s="33"/>
      <c r="L464" s="33"/>
      <c r="M464" s="6">
        <v>100</v>
      </c>
    </row>
    <row r="465" spans="1:13" x14ac:dyDescent="0.25">
      <c r="A465" s="49">
        <f>+A464+1</f>
        <v>2481</v>
      </c>
      <c r="B465" s="50" t="str">
        <f>+B464</f>
        <v>Zapata;Corona, Losa Superior</v>
      </c>
      <c r="C465" s="49" t="str">
        <f>+C464</f>
        <v>Muro de Contencion; Alcantarilla MCA</v>
      </c>
      <c r="D465" s="51">
        <f>+D464</f>
        <v>45268</v>
      </c>
      <c r="E465" s="51">
        <f>+E464</f>
        <v>45296</v>
      </c>
      <c r="F465" s="48" t="str">
        <f>+F464</f>
        <v>12+708,24+750,19+404-409,11+512-517,525-527,19+775-780</v>
      </c>
      <c r="G465" s="52">
        <v>230</v>
      </c>
      <c r="H465" s="53" t="str">
        <f>+H464</f>
        <v>3.1/2</v>
      </c>
      <c r="I465" s="49">
        <f>+I464</f>
        <v>210</v>
      </c>
      <c r="J465" s="52">
        <f t="shared" si="7"/>
        <v>109.52380952380953</v>
      </c>
      <c r="K465" s="54"/>
      <c r="L465" s="54"/>
      <c r="M465" s="14">
        <f>+M464</f>
        <v>100</v>
      </c>
    </row>
    <row r="466" spans="1:13" x14ac:dyDescent="0.25">
      <c r="A466" s="42">
        <f>+A465+1</f>
        <v>2482</v>
      </c>
      <c r="B466" s="43" t="str">
        <f>+B465</f>
        <v>Zapata;Corona, Losa Superior</v>
      </c>
      <c r="C466" s="42" t="str">
        <f>+C464</f>
        <v>Muro de Contencion; Alcantarilla MCA</v>
      </c>
      <c r="D466" s="44">
        <f>+D464</f>
        <v>45268</v>
      </c>
      <c r="E466" s="44">
        <f>+E464</f>
        <v>45296</v>
      </c>
      <c r="F466" s="45" t="str">
        <f>+F465</f>
        <v>12+708,24+750,19+404-409,11+512-517,525-527,19+775-780</v>
      </c>
      <c r="G466" s="46">
        <v>222</v>
      </c>
      <c r="H466" s="47" t="str">
        <f>+H464</f>
        <v>3.1/2</v>
      </c>
      <c r="I466" s="42">
        <f>+I465</f>
        <v>210</v>
      </c>
      <c r="J466" s="46">
        <f t="shared" si="7"/>
        <v>105.71428571428572</v>
      </c>
      <c r="K466" s="46">
        <f>+AVERAGE(G464:G466)</f>
        <v>226</v>
      </c>
      <c r="L466" s="46">
        <f>+ROUND((MAX(G464:G466)-MIN(G464:G466)),0)</f>
        <v>8</v>
      </c>
      <c r="M466" s="21">
        <f>+M464</f>
        <v>100</v>
      </c>
    </row>
    <row r="467" spans="1:13" x14ac:dyDescent="0.25">
      <c r="A467" s="27">
        <v>2492</v>
      </c>
      <c r="B467" s="28" t="s">
        <v>242</v>
      </c>
      <c r="C467" s="27" t="s">
        <v>143</v>
      </c>
      <c r="D467" s="29">
        <v>45268</v>
      </c>
      <c r="E467" s="29">
        <f>+D467+28</f>
        <v>45296</v>
      </c>
      <c r="F467" s="55" t="s">
        <v>243</v>
      </c>
      <c r="G467" s="31">
        <v>213</v>
      </c>
      <c r="H467" s="32" t="s">
        <v>164</v>
      </c>
      <c r="I467" s="27">
        <v>210</v>
      </c>
      <c r="J467" s="31">
        <f t="shared" si="7"/>
        <v>101.42857142857142</v>
      </c>
      <c r="K467" s="33"/>
      <c r="L467" s="33"/>
      <c r="M467" s="6">
        <v>100</v>
      </c>
    </row>
    <row r="468" spans="1:13" x14ac:dyDescent="0.25">
      <c r="A468" s="49">
        <f>+A467+1</f>
        <v>2493</v>
      </c>
      <c r="B468" s="50" t="str">
        <f>+B467</f>
        <v xml:space="preserve"> Corona</v>
      </c>
      <c r="C468" s="49" t="str">
        <f>+C467</f>
        <v xml:space="preserve"> Muro de Contencion</v>
      </c>
      <c r="D468" s="51">
        <f>+D467</f>
        <v>45268</v>
      </c>
      <c r="E468" s="51">
        <f>+E467</f>
        <v>45296</v>
      </c>
      <c r="F468" s="48" t="str">
        <f>+F467</f>
        <v>27+040-045</v>
      </c>
      <c r="G468" s="52">
        <v>216</v>
      </c>
      <c r="H468" s="53" t="str">
        <f>+H467</f>
        <v>3.3/4</v>
      </c>
      <c r="I468" s="49">
        <f>+I467</f>
        <v>210</v>
      </c>
      <c r="J468" s="52">
        <f t="shared" si="7"/>
        <v>102.85714285714285</v>
      </c>
      <c r="K468" s="54"/>
      <c r="L468" s="54"/>
      <c r="M468" s="14">
        <f>+M467</f>
        <v>100</v>
      </c>
    </row>
    <row r="469" spans="1:13" x14ac:dyDescent="0.25">
      <c r="A469" s="42">
        <f>+A468+1</f>
        <v>2494</v>
      </c>
      <c r="B469" s="43" t="str">
        <f>+B468</f>
        <v xml:space="preserve"> Corona</v>
      </c>
      <c r="C469" s="42" t="str">
        <f>+C467</f>
        <v xml:space="preserve"> Muro de Contencion</v>
      </c>
      <c r="D469" s="44">
        <f>+D467</f>
        <v>45268</v>
      </c>
      <c r="E469" s="44">
        <f>+E467</f>
        <v>45296</v>
      </c>
      <c r="F469" s="45" t="str">
        <f>+F468</f>
        <v>27+040-045</v>
      </c>
      <c r="G469" s="46">
        <v>220</v>
      </c>
      <c r="H469" s="47" t="str">
        <f>+H467</f>
        <v>3.3/4</v>
      </c>
      <c r="I469" s="42">
        <f>+I468</f>
        <v>210</v>
      </c>
      <c r="J469" s="46">
        <f t="shared" si="7"/>
        <v>104.76190476190477</v>
      </c>
      <c r="K469" s="46">
        <f>+AVERAGE(G467:G469)</f>
        <v>216.33333333333334</v>
      </c>
      <c r="L469" s="46">
        <f>+ROUND((MAX(G467:G469)-MIN(G467:G469)),0)</f>
        <v>7</v>
      </c>
      <c r="M469" s="21">
        <f>+M467</f>
        <v>100</v>
      </c>
    </row>
    <row r="470" spans="1:13" x14ac:dyDescent="0.25">
      <c r="A470" s="27">
        <v>2504</v>
      </c>
      <c r="B470" s="28" t="s">
        <v>244</v>
      </c>
      <c r="C470" s="27" t="s">
        <v>143</v>
      </c>
      <c r="D470" s="29">
        <v>45268</v>
      </c>
      <c r="E470" s="29">
        <f>+D470+28</f>
        <v>45296</v>
      </c>
      <c r="F470" s="55" t="s">
        <v>245</v>
      </c>
      <c r="G470" s="31">
        <v>217</v>
      </c>
      <c r="H470" s="32" t="s">
        <v>26</v>
      </c>
      <c r="I470" s="27">
        <v>210</v>
      </c>
      <c r="J470" s="31">
        <f t="shared" si="7"/>
        <v>103.33333333333334</v>
      </c>
      <c r="K470" s="33"/>
      <c r="L470" s="33"/>
      <c r="M470" s="6">
        <v>100</v>
      </c>
    </row>
    <row r="471" spans="1:13" x14ac:dyDescent="0.25">
      <c r="A471" s="34">
        <f>+A470+1</f>
        <v>2505</v>
      </c>
      <c r="B471" s="35" t="str">
        <f>+B470</f>
        <v>Zapata,Corona</v>
      </c>
      <c r="C471" s="34" t="str">
        <f>+C470</f>
        <v xml:space="preserve"> Muro de Contencion</v>
      </c>
      <c r="D471" s="36">
        <f>+D470</f>
        <v>45268</v>
      </c>
      <c r="E471" s="36">
        <f>+E470</f>
        <v>45296</v>
      </c>
      <c r="F471" s="37" t="str">
        <f>+F470</f>
        <v>20+602-609,19+913-918,367-372,404,409,785-790,7+795-800</v>
      </c>
      <c r="G471" s="38">
        <v>220.1210374639769</v>
      </c>
      <c r="H471" s="39" t="str">
        <f>+H470</f>
        <v>3.1/4</v>
      </c>
      <c r="I471" s="34">
        <f>+I470</f>
        <v>210</v>
      </c>
      <c r="J471" s="38">
        <f t="shared" si="7"/>
        <v>104.81954164951281</v>
      </c>
      <c r="K471" s="40"/>
      <c r="L471" s="40"/>
      <c r="M471" s="34">
        <f>+M470</f>
        <v>100</v>
      </c>
    </row>
    <row r="472" spans="1:13" x14ac:dyDescent="0.25">
      <c r="A472" s="42">
        <f>+A471+1</f>
        <v>2506</v>
      </c>
      <c r="B472" s="43" t="str">
        <f>+B471</f>
        <v>Zapata,Corona</v>
      </c>
      <c r="C472" s="42" t="str">
        <f>+C470</f>
        <v xml:space="preserve"> Muro de Contencion</v>
      </c>
      <c r="D472" s="44">
        <f>+D470</f>
        <v>45268</v>
      </c>
      <c r="E472" s="44">
        <f>+E470</f>
        <v>45296</v>
      </c>
      <c r="F472" s="45" t="str">
        <f>+F471</f>
        <v>20+602-609,19+913-918,367-372,404,409,785-790,7+795-800</v>
      </c>
      <c r="G472" s="46">
        <v>216</v>
      </c>
      <c r="H472" s="47" t="str">
        <f>+H470</f>
        <v>3.1/4</v>
      </c>
      <c r="I472" s="42">
        <f>+I471</f>
        <v>210</v>
      </c>
      <c r="J472" s="46">
        <f t="shared" si="7"/>
        <v>102.85714285714285</v>
      </c>
      <c r="K472" s="46">
        <f>+AVERAGE(G470:G472)</f>
        <v>217.7070124879923</v>
      </c>
      <c r="L472" s="46">
        <f>+ROUND((MAX(G470:G472)-MIN(G470:G472)),0)</f>
        <v>4</v>
      </c>
      <c r="M472" s="21">
        <f>+M470</f>
        <v>100</v>
      </c>
    </row>
    <row r="473" spans="1:13" x14ac:dyDescent="0.25">
      <c r="A473" s="27">
        <v>2522</v>
      </c>
      <c r="B473" s="28" t="s">
        <v>246</v>
      </c>
      <c r="C473" s="27" t="s">
        <v>65</v>
      </c>
      <c r="D473" s="29">
        <v>45268</v>
      </c>
      <c r="E473" s="29">
        <f>+D473+28</f>
        <v>45296</v>
      </c>
      <c r="F473" s="55" t="s">
        <v>247</v>
      </c>
      <c r="G473" s="31">
        <v>219</v>
      </c>
      <c r="H473" s="32" t="s">
        <v>164</v>
      </c>
      <c r="I473" s="27">
        <v>210</v>
      </c>
      <c r="J473" s="31">
        <f t="shared" si="7"/>
        <v>104.28571428571429</v>
      </c>
      <c r="K473" s="33"/>
      <c r="L473" s="33"/>
      <c r="M473" s="6">
        <v>100</v>
      </c>
    </row>
    <row r="474" spans="1:13" x14ac:dyDescent="0.25">
      <c r="A474" s="49">
        <f>+A473+1</f>
        <v>2523</v>
      </c>
      <c r="B474" s="50" t="str">
        <f>+B473</f>
        <v xml:space="preserve"> Zapata, Losa Inferior y Superior</v>
      </c>
      <c r="C474" s="49" t="str">
        <f>+C473</f>
        <v>Muro de Contencion; Alcantarilla MCA</v>
      </c>
      <c r="D474" s="51">
        <f>+D473</f>
        <v>45268</v>
      </c>
      <c r="E474" s="51">
        <f>+E473</f>
        <v>45296</v>
      </c>
      <c r="F474" s="55" t="s">
        <v>247</v>
      </c>
      <c r="G474" s="52">
        <v>221</v>
      </c>
      <c r="H474" s="53" t="str">
        <f>+H473</f>
        <v>3.3/4</v>
      </c>
      <c r="I474" s="49">
        <f>+I473</f>
        <v>210</v>
      </c>
      <c r="J474" s="52">
        <f t="shared" si="7"/>
        <v>105.23809523809524</v>
      </c>
      <c r="K474" s="54"/>
      <c r="L474" s="54"/>
      <c r="M474" s="14">
        <f>+M473</f>
        <v>100</v>
      </c>
    </row>
    <row r="475" spans="1:13" x14ac:dyDescent="0.25">
      <c r="A475" s="56">
        <f>+A474+1</f>
        <v>2524</v>
      </c>
      <c r="B475" s="57" t="str">
        <f>+B474</f>
        <v xml:space="preserve"> Zapata, Losa Inferior y Superior</v>
      </c>
      <c r="C475" s="56" t="str">
        <f>+C473</f>
        <v>Muro de Contencion; Alcantarilla MCA</v>
      </c>
      <c r="D475" s="58">
        <f>+D473</f>
        <v>45268</v>
      </c>
      <c r="E475" s="58">
        <f>+E473</f>
        <v>45296</v>
      </c>
      <c r="F475" s="72" t="s">
        <v>247</v>
      </c>
      <c r="G475" s="60">
        <v>220.1210374639769</v>
      </c>
      <c r="H475" s="61" t="str">
        <f>+H473</f>
        <v>3.3/4</v>
      </c>
      <c r="I475" s="56">
        <f>+I474</f>
        <v>210</v>
      </c>
      <c r="J475" s="60">
        <f t="shared" si="7"/>
        <v>104.81954164951281</v>
      </c>
      <c r="K475" s="60">
        <f>+AVERAGE(G473:G475)</f>
        <v>220.04034582132564</v>
      </c>
      <c r="L475" s="60">
        <f>+ROUND((MAX(G473:G475)-MIN(G473:G475)),0)</f>
        <v>2</v>
      </c>
      <c r="M475" s="56">
        <f>+M473</f>
        <v>100</v>
      </c>
    </row>
    <row r="476" spans="1:13" x14ac:dyDescent="0.25">
      <c r="A476" s="27">
        <v>2540</v>
      </c>
      <c r="B476" s="28" t="s">
        <v>244</v>
      </c>
      <c r="C476" s="27" t="s">
        <v>143</v>
      </c>
      <c r="D476" s="29">
        <v>45268</v>
      </c>
      <c r="E476" s="29">
        <f>+D476+28</f>
        <v>45296</v>
      </c>
      <c r="F476" s="30" t="s">
        <v>248</v>
      </c>
      <c r="G476" s="31">
        <v>213</v>
      </c>
      <c r="H476" s="32" t="s">
        <v>72</v>
      </c>
      <c r="I476" s="27">
        <v>210</v>
      </c>
      <c r="J476" s="31">
        <f t="shared" si="7"/>
        <v>101.42857142857142</v>
      </c>
      <c r="K476" s="33"/>
      <c r="L476" s="33"/>
      <c r="M476" s="6">
        <v>100</v>
      </c>
    </row>
    <row r="477" spans="1:13" x14ac:dyDescent="0.25">
      <c r="A477" s="49">
        <f>+A476+1</f>
        <v>2541</v>
      </c>
      <c r="B477" s="50" t="str">
        <f>+B476</f>
        <v>Zapata,Corona</v>
      </c>
      <c r="C477" s="49" t="str">
        <f>+C476</f>
        <v xml:space="preserve"> Muro de Contencion</v>
      </c>
      <c r="D477" s="51">
        <f>+D476</f>
        <v>45268</v>
      </c>
      <c r="E477" s="51">
        <f>+E476</f>
        <v>45296</v>
      </c>
      <c r="F477" s="48" t="str">
        <f>+F476</f>
        <v>19+326-336,7+795-800</v>
      </c>
      <c r="G477" s="52">
        <v>216</v>
      </c>
      <c r="H477" s="53" t="str">
        <f>+H476</f>
        <v>3.1/2</v>
      </c>
      <c r="I477" s="49">
        <f>+I476</f>
        <v>210</v>
      </c>
      <c r="J477" s="52">
        <f t="shared" si="7"/>
        <v>102.85714285714285</v>
      </c>
      <c r="K477" s="54"/>
      <c r="L477" s="54"/>
      <c r="M477" s="14">
        <f>+M476</f>
        <v>100</v>
      </c>
    </row>
    <row r="478" spans="1:13" x14ac:dyDescent="0.25">
      <c r="A478" s="42">
        <f>+A477+1</f>
        <v>2542</v>
      </c>
      <c r="B478" s="43" t="str">
        <f>+B477</f>
        <v>Zapata,Corona</v>
      </c>
      <c r="C478" s="42" t="str">
        <f>+C476</f>
        <v xml:space="preserve"> Muro de Contencion</v>
      </c>
      <c r="D478" s="44">
        <f>+D476</f>
        <v>45268</v>
      </c>
      <c r="E478" s="44">
        <f>+E476</f>
        <v>45296</v>
      </c>
      <c r="F478" s="45" t="str">
        <f>+F477</f>
        <v>19+326-336,7+795-800</v>
      </c>
      <c r="G478" s="46">
        <v>220</v>
      </c>
      <c r="H478" s="47" t="str">
        <f>+H476</f>
        <v>3.1/2</v>
      </c>
      <c r="I478" s="42">
        <f>+I477</f>
        <v>210</v>
      </c>
      <c r="J478" s="46">
        <f t="shared" si="7"/>
        <v>104.76190476190477</v>
      </c>
      <c r="K478" s="46">
        <f>+AVERAGE(G476:G478)</f>
        <v>216.33333333333334</v>
      </c>
      <c r="L478" s="46">
        <f>+ROUND((MAX(G476:G478)-MIN(G476:G478)),0)</f>
        <v>7</v>
      </c>
      <c r="M478" s="21">
        <f>+M476</f>
        <v>100</v>
      </c>
    </row>
    <row r="479" spans="1:13" x14ac:dyDescent="0.25">
      <c r="A479" s="27">
        <v>2552</v>
      </c>
      <c r="B479" s="28" t="s">
        <v>244</v>
      </c>
      <c r="C479" s="27" t="s">
        <v>143</v>
      </c>
      <c r="D479" s="29">
        <v>45268</v>
      </c>
      <c r="E479" s="29">
        <f>+D479+28</f>
        <v>45296</v>
      </c>
      <c r="F479" s="55" t="s">
        <v>249</v>
      </c>
      <c r="G479" s="31">
        <v>218</v>
      </c>
      <c r="H479" s="32" t="s">
        <v>164</v>
      </c>
      <c r="I479" s="27">
        <v>210</v>
      </c>
      <c r="J479" s="31">
        <f t="shared" si="7"/>
        <v>103.80952380952382</v>
      </c>
      <c r="K479" s="33"/>
      <c r="L479" s="33"/>
      <c r="M479" s="6">
        <v>100</v>
      </c>
    </row>
    <row r="480" spans="1:13" x14ac:dyDescent="0.25">
      <c r="A480" s="49">
        <f>+A479+1</f>
        <v>2553</v>
      </c>
      <c r="B480" s="50" t="str">
        <f>+B479</f>
        <v>Zapata,Corona</v>
      </c>
      <c r="C480" s="49" t="str">
        <f>+C479</f>
        <v xml:space="preserve"> Muro de Contencion</v>
      </c>
      <c r="D480" s="51">
        <f>+D479</f>
        <v>45268</v>
      </c>
      <c r="E480" s="51">
        <f>+E479</f>
        <v>45296</v>
      </c>
      <c r="F480" s="48" t="str">
        <f>+F479</f>
        <v>19+367-372,20+146-150,21+049-054</v>
      </c>
      <c r="G480" s="52">
        <v>216</v>
      </c>
      <c r="H480" s="53" t="str">
        <f>+H479</f>
        <v>3.3/4</v>
      </c>
      <c r="I480" s="49">
        <f>+I479</f>
        <v>210</v>
      </c>
      <c r="J480" s="52">
        <f t="shared" si="7"/>
        <v>102.85714285714285</v>
      </c>
      <c r="K480" s="54"/>
      <c r="L480" s="54"/>
      <c r="M480" s="14">
        <f>+M479</f>
        <v>100</v>
      </c>
    </row>
    <row r="481" spans="1:13" x14ac:dyDescent="0.25">
      <c r="A481" s="42">
        <f>+A480+1</f>
        <v>2554</v>
      </c>
      <c r="B481" s="43" t="str">
        <f>+B480</f>
        <v>Zapata,Corona</v>
      </c>
      <c r="C481" s="42" t="str">
        <f>+C479</f>
        <v xml:space="preserve"> Muro de Contencion</v>
      </c>
      <c r="D481" s="44">
        <f>+D479</f>
        <v>45268</v>
      </c>
      <c r="E481" s="44">
        <f>+E479</f>
        <v>45296</v>
      </c>
      <c r="F481" s="45" t="str">
        <f>+F480</f>
        <v>19+367-372,20+146-150,21+049-054</v>
      </c>
      <c r="G481" s="46">
        <v>220</v>
      </c>
      <c r="H481" s="47" t="str">
        <f>+H479</f>
        <v>3.3/4</v>
      </c>
      <c r="I481" s="42">
        <f>+I480</f>
        <v>210</v>
      </c>
      <c r="J481" s="46">
        <f t="shared" si="7"/>
        <v>104.76190476190477</v>
      </c>
      <c r="K481" s="46">
        <f>+AVERAGE(G479:G481)</f>
        <v>218</v>
      </c>
      <c r="L481" s="46">
        <f>+ROUND((MAX(G479:G481)-MIN(G479:G481)),0)</f>
        <v>4</v>
      </c>
      <c r="M481" s="21">
        <f>+M479</f>
        <v>100</v>
      </c>
    </row>
    <row r="482" spans="1:13" x14ac:dyDescent="0.25">
      <c r="A482" s="27">
        <v>2570</v>
      </c>
      <c r="B482" s="28" t="s">
        <v>250</v>
      </c>
      <c r="C482" s="27" t="s">
        <v>143</v>
      </c>
      <c r="D482" s="29">
        <v>45268</v>
      </c>
      <c r="E482" s="29">
        <f>+D482+28</f>
        <v>45296</v>
      </c>
      <c r="F482" s="55" t="s">
        <v>251</v>
      </c>
      <c r="G482" s="31">
        <v>213</v>
      </c>
      <c r="H482" s="32" t="s">
        <v>72</v>
      </c>
      <c r="I482" s="27">
        <v>210</v>
      </c>
      <c r="J482" s="31">
        <f t="shared" si="7"/>
        <v>101.42857142857142</v>
      </c>
      <c r="K482" s="33"/>
      <c r="L482" s="33"/>
      <c r="M482" s="6">
        <v>100</v>
      </c>
    </row>
    <row r="483" spans="1:13" x14ac:dyDescent="0.25">
      <c r="A483" s="49">
        <f>+A482+1</f>
        <v>2571</v>
      </c>
      <c r="B483" s="50" t="str">
        <f>+B482</f>
        <v xml:space="preserve"> Zapata</v>
      </c>
      <c r="C483" s="49" t="str">
        <f>+C482</f>
        <v xml:space="preserve"> Muro de Contencion</v>
      </c>
      <c r="D483" s="51">
        <f>+D482</f>
        <v>45268</v>
      </c>
      <c r="E483" s="51">
        <f>+E482</f>
        <v>45296</v>
      </c>
      <c r="F483" s="48" t="str">
        <f>+F482</f>
        <v>22+635-640</v>
      </c>
      <c r="G483" s="52">
        <v>216</v>
      </c>
      <c r="H483" s="53" t="str">
        <f>+H482</f>
        <v>3.1/2</v>
      </c>
      <c r="I483" s="49">
        <f>+I482</f>
        <v>210</v>
      </c>
      <c r="J483" s="52">
        <f t="shared" si="7"/>
        <v>102.85714285714285</v>
      </c>
      <c r="K483" s="54"/>
      <c r="L483" s="54"/>
      <c r="M483" s="14">
        <f>+M482</f>
        <v>100</v>
      </c>
    </row>
    <row r="484" spans="1:13" x14ac:dyDescent="0.25">
      <c r="A484" s="42">
        <f>+A483+1</f>
        <v>2572</v>
      </c>
      <c r="B484" s="43" t="str">
        <f>+B483</f>
        <v xml:space="preserve"> Zapata</v>
      </c>
      <c r="C484" s="42" t="str">
        <f>+C482</f>
        <v xml:space="preserve"> Muro de Contencion</v>
      </c>
      <c r="D484" s="44">
        <f>+D482</f>
        <v>45268</v>
      </c>
      <c r="E484" s="44">
        <f>+E482</f>
        <v>45296</v>
      </c>
      <c r="F484" s="45" t="str">
        <f>+F483</f>
        <v>22+635-640</v>
      </c>
      <c r="G484" s="46">
        <v>220</v>
      </c>
      <c r="H484" s="47" t="str">
        <f>+H482</f>
        <v>3.1/2</v>
      </c>
      <c r="I484" s="42">
        <f>+I483</f>
        <v>210</v>
      </c>
      <c r="J484" s="46">
        <f t="shared" si="7"/>
        <v>104.76190476190477</v>
      </c>
      <c r="K484" s="46">
        <f>+AVERAGE(G482:G484)</f>
        <v>216.33333333333334</v>
      </c>
      <c r="L484" s="46">
        <f>+ROUND((MAX(G482:G484)-MIN(G482:G484)),0)</f>
        <v>7</v>
      </c>
      <c r="M484" s="21">
        <f>+M482</f>
        <v>100</v>
      </c>
    </row>
    <row r="485" spans="1:13" x14ac:dyDescent="0.25">
      <c r="A485" s="27">
        <v>2582</v>
      </c>
      <c r="B485" s="28" t="s">
        <v>244</v>
      </c>
      <c r="C485" s="27" t="s">
        <v>143</v>
      </c>
      <c r="D485" s="29">
        <v>45268</v>
      </c>
      <c r="E485" s="29">
        <f>+D485+28</f>
        <v>45296</v>
      </c>
      <c r="F485" s="55" t="s">
        <v>252</v>
      </c>
      <c r="G485" s="31">
        <v>221</v>
      </c>
      <c r="H485" s="32" t="s">
        <v>164</v>
      </c>
      <c r="I485" s="27">
        <v>210</v>
      </c>
      <c r="J485" s="31">
        <f t="shared" si="7"/>
        <v>105.23809523809524</v>
      </c>
      <c r="K485" s="33"/>
      <c r="L485" s="33"/>
      <c r="M485" s="6">
        <v>100</v>
      </c>
    </row>
    <row r="486" spans="1:13" x14ac:dyDescent="0.25">
      <c r="A486" s="34">
        <f>+A485+1</f>
        <v>2583</v>
      </c>
      <c r="B486" s="35" t="str">
        <f>+B485</f>
        <v>Zapata,Corona</v>
      </c>
      <c r="C486" s="34" t="str">
        <f>+C485</f>
        <v xml:space="preserve"> Muro de Contencion</v>
      </c>
      <c r="D486" s="36">
        <f>+D485</f>
        <v>45268</v>
      </c>
      <c r="E486" s="36">
        <f>+E485</f>
        <v>45296</v>
      </c>
      <c r="F486" s="37" t="str">
        <f>+F485</f>
        <v>23+421-426,093-103,006-011,016-021,103-108,19+331-336,341</v>
      </c>
      <c r="G486" s="38">
        <v>220.1210374639769</v>
      </c>
      <c r="H486" s="39" t="str">
        <f>+H485</f>
        <v>3.3/4</v>
      </c>
      <c r="I486" s="34">
        <f>+I485</f>
        <v>210</v>
      </c>
      <c r="J486" s="38">
        <f t="shared" si="7"/>
        <v>104.81954164951281</v>
      </c>
      <c r="K486" s="40"/>
      <c r="L486" s="40"/>
      <c r="M486" s="34">
        <f>+M485</f>
        <v>100</v>
      </c>
    </row>
    <row r="487" spans="1:13" x14ac:dyDescent="0.25">
      <c r="A487" s="42">
        <f>+A486+1</f>
        <v>2584</v>
      </c>
      <c r="B487" s="43" t="str">
        <f>+B486</f>
        <v>Zapata,Corona</v>
      </c>
      <c r="C487" s="42" t="str">
        <f>+C485</f>
        <v xml:space="preserve"> Muro de Contencion</v>
      </c>
      <c r="D487" s="44">
        <f>+D485</f>
        <v>45268</v>
      </c>
      <c r="E487" s="44">
        <f>+E485</f>
        <v>45296</v>
      </c>
      <c r="F487" s="45" t="str">
        <f>+F486</f>
        <v>23+421-426,093-103,006-011,016-021,103-108,19+331-336,341</v>
      </c>
      <c r="G487" s="46">
        <v>219</v>
      </c>
      <c r="H487" s="47" t="str">
        <f>+H485</f>
        <v>3.3/4</v>
      </c>
      <c r="I487" s="42">
        <f>+I486</f>
        <v>210</v>
      </c>
      <c r="J487" s="46">
        <f t="shared" si="7"/>
        <v>104.28571428571429</v>
      </c>
      <c r="K487" s="46">
        <f>+AVERAGE(G485:G487)</f>
        <v>220.04034582132564</v>
      </c>
      <c r="L487" s="46">
        <f>+ROUND((MAX(G485:G487)-MIN(G485:G487)),0)</f>
        <v>2</v>
      </c>
      <c r="M487" s="21">
        <f>+M485</f>
        <v>100</v>
      </c>
    </row>
    <row r="488" spans="1:13" x14ac:dyDescent="0.25">
      <c r="A488" s="27">
        <v>2600</v>
      </c>
      <c r="B488" s="28" t="s">
        <v>237</v>
      </c>
      <c r="C488" s="27" t="s">
        <v>65</v>
      </c>
      <c r="D488" s="29">
        <v>45268</v>
      </c>
      <c r="E488" s="29">
        <f>+D488+28</f>
        <v>45296</v>
      </c>
      <c r="F488" s="55" t="s">
        <v>253</v>
      </c>
      <c r="G488" s="31">
        <v>222</v>
      </c>
      <c r="H488" s="32" t="s">
        <v>72</v>
      </c>
      <c r="I488" s="27">
        <v>210</v>
      </c>
      <c r="J488" s="31">
        <f t="shared" si="7"/>
        <v>105.71428571428572</v>
      </c>
      <c r="K488" s="33"/>
      <c r="L488" s="33"/>
      <c r="M488" s="6">
        <v>100</v>
      </c>
    </row>
    <row r="489" spans="1:13" x14ac:dyDescent="0.25">
      <c r="A489" s="49">
        <f>+A488+1</f>
        <v>2601</v>
      </c>
      <c r="B489" s="50" t="str">
        <f>+B488</f>
        <v xml:space="preserve"> Zapata,Corona; Losa Inferior </v>
      </c>
      <c r="C489" s="49" t="str">
        <f>+C488</f>
        <v>Muro de Contencion; Alcantarilla MCA</v>
      </c>
      <c r="D489" s="51">
        <f>+D488</f>
        <v>45268</v>
      </c>
      <c r="E489" s="29">
        <f>+D489+28</f>
        <v>45296</v>
      </c>
      <c r="F489" s="48" t="str">
        <f>+F488</f>
        <v>23+108-113,011-016,204-209,006-011,199-104,23+934,27+688</v>
      </c>
      <c r="G489" s="52">
        <v>219</v>
      </c>
      <c r="H489" s="53" t="str">
        <f>+H488</f>
        <v>3.1/2</v>
      </c>
      <c r="I489" s="49">
        <f>+I488</f>
        <v>210</v>
      </c>
      <c r="J489" s="52">
        <f t="shared" si="7"/>
        <v>104.28571428571429</v>
      </c>
      <c r="K489" s="54"/>
      <c r="L489" s="54"/>
      <c r="M489" s="14">
        <f>+M488</f>
        <v>100</v>
      </c>
    </row>
    <row r="490" spans="1:13" x14ac:dyDescent="0.25">
      <c r="A490" s="56">
        <f>+A489+1</f>
        <v>2602</v>
      </c>
      <c r="B490" s="57" t="str">
        <f>+B489</f>
        <v xml:space="preserve"> Zapata,Corona; Losa Inferior </v>
      </c>
      <c r="C490" s="56" t="str">
        <f>+C488</f>
        <v>Muro de Contencion; Alcantarilla MCA</v>
      </c>
      <c r="D490" s="58">
        <f>+D488</f>
        <v>45268</v>
      </c>
      <c r="E490" s="64">
        <f>+D490+28</f>
        <v>45296</v>
      </c>
      <c r="F490" s="59" t="str">
        <f>+F489</f>
        <v>23+108-113,011-016,204-209,006-011,199-104,23+934,27+688</v>
      </c>
      <c r="G490" s="60">
        <v>220.1210374639769</v>
      </c>
      <c r="H490" s="61" t="str">
        <f>+H488</f>
        <v>3.1/2</v>
      </c>
      <c r="I490" s="56">
        <f>+I489</f>
        <v>210</v>
      </c>
      <c r="J490" s="60">
        <f t="shared" si="7"/>
        <v>104.81954164951281</v>
      </c>
      <c r="K490" s="60">
        <f>+AVERAGE(G488:G490)</f>
        <v>220.37367915465896</v>
      </c>
      <c r="L490" s="60">
        <f>+ROUND((MAX(G488:G490)-MIN(G488:G490)),0)</f>
        <v>3</v>
      </c>
      <c r="M490" s="56">
        <f>+M488</f>
        <v>100</v>
      </c>
    </row>
    <row r="491" spans="1:13" x14ac:dyDescent="0.25">
      <c r="A491" s="27">
        <v>2624</v>
      </c>
      <c r="B491" s="28" t="s">
        <v>242</v>
      </c>
      <c r="C491" s="27" t="s">
        <v>143</v>
      </c>
      <c r="D491" s="29">
        <v>45268</v>
      </c>
      <c r="E491" s="29">
        <f>+D491+28</f>
        <v>45296</v>
      </c>
      <c r="F491" s="55" t="s">
        <v>254</v>
      </c>
      <c r="G491" s="31">
        <v>213</v>
      </c>
      <c r="H491" s="32" t="s">
        <v>26</v>
      </c>
      <c r="I491" s="27">
        <v>210</v>
      </c>
      <c r="J491" s="31">
        <f t="shared" si="7"/>
        <v>101.42857142857142</v>
      </c>
      <c r="K491" s="33"/>
      <c r="L491" s="33"/>
      <c r="M491" s="6">
        <v>100</v>
      </c>
    </row>
    <row r="492" spans="1:13" x14ac:dyDescent="0.25">
      <c r="A492" s="49">
        <f>+A491+1</f>
        <v>2625</v>
      </c>
      <c r="B492" s="50" t="str">
        <f>+B491</f>
        <v xml:space="preserve"> Corona</v>
      </c>
      <c r="C492" s="49" t="str">
        <f>+C491</f>
        <v xml:space="preserve"> Muro de Contencion</v>
      </c>
      <c r="D492" s="51">
        <f>+D491</f>
        <v>45268</v>
      </c>
      <c r="E492" s="51">
        <f>+E491</f>
        <v>45296</v>
      </c>
      <c r="F492" s="48" t="str">
        <f>+F491</f>
        <v>21+049-054,19+331-336,341-345,27+032-040,23+019-021,093</v>
      </c>
      <c r="G492" s="52">
        <v>216</v>
      </c>
      <c r="H492" s="53" t="str">
        <f>+H491</f>
        <v>3.1/4</v>
      </c>
      <c r="I492" s="49">
        <f>+I491</f>
        <v>210</v>
      </c>
      <c r="J492" s="52">
        <f t="shared" si="7"/>
        <v>102.85714285714285</v>
      </c>
      <c r="K492" s="54"/>
      <c r="L492" s="54"/>
      <c r="M492" s="14">
        <f>+M491</f>
        <v>100</v>
      </c>
    </row>
    <row r="493" spans="1:13" x14ac:dyDescent="0.25">
      <c r="A493" s="42">
        <f>+A492+1</f>
        <v>2626</v>
      </c>
      <c r="B493" s="43" t="str">
        <f>+B492</f>
        <v xml:space="preserve"> Corona</v>
      </c>
      <c r="C493" s="42" t="str">
        <f>+C491</f>
        <v xml:space="preserve"> Muro de Contencion</v>
      </c>
      <c r="D493" s="44">
        <f>+D491</f>
        <v>45268</v>
      </c>
      <c r="E493" s="44">
        <f>+E491</f>
        <v>45296</v>
      </c>
      <c r="F493" s="45" t="str">
        <f>+F492</f>
        <v>21+049-054,19+331-336,341-345,27+032-040,23+019-021,093</v>
      </c>
      <c r="G493" s="46">
        <v>220</v>
      </c>
      <c r="H493" s="47" t="str">
        <f>+H491</f>
        <v>3.1/4</v>
      </c>
      <c r="I493" s="42">
        <f>+I492</f>
        <v>210</v>
      </c>
      <c r="J493" s="46">
        <f t="shared" si="7"/>
        <v>104.76190476190477</v>
      </c>
      <c r="K493" s="46">
        <f>+AVERAGE(G491:G493)</f>
        <v>216.33333333333334</v>
      </c>
      <c r="L493" s="46">
        <f>+ROUND((MAX(G491:G493)-MIN(G491:G493)),0)</f>
        <v>7</v>
      </c>
      <c r="M493" s="21">
        <f>+M491</f>
        <v>100</v>
      </c>
    </row>
    <row r="494" spans="1:13" x14ac:dyDescent="0.25">
      <c r="A494" s="27">
        <v>2636</v>
      </c>
      <c r="B494" s="28" t="s">
        <v>233</v>
      </c>
      <c r="C494" s="27" t="s">
        <v>65</v>
      </c>
      <c r="D494" s="29">
        <v>45269</v>
      </c>
      <c r="E494" s="29">
        <f>+D494+28</f>
        <v>45297</v>
      </c>
      <c r="F494" s="55" t="s">
        <v>255</v>
      </c>
      <c r="G494" s="31">
        <v>218</v>
      </c>
      <c r="H494" s="32" t="s">
        <v>72</v>
      </c>
      <c r="I494" s="27">
        <v>210</v>
      </c>
      <c r="J494" s="31">
        <f t="shared" si="7"/>
        <v>103.80952380952382</v>
      </c>
      <c r="K494" s="33"/>
      <c r="L494" s="33"/>
      <c r="M494" s="6">
        <v>100</v>
      </c>
    </row>
    <row r="495" spans="1:13" x14ac:dyDescent="0.25">
      <c r="A495" s="49">
        <f>+A494+1</f>
        <v>2637</v>
      </c>
      <c r="B495" s="50" t="str">
        <f>+B494</f>
        <v>Zapata;Corona, Losa Superior</v>
      </c>
      <c r="C495" s="49" t="str">
        <f>+C494</f>
        <v>Muro de Contencion; Alcantarilla MCA</v>
      </c>
      <c r="D495" s="51">
        <f>+D494</f>
        <v>45269</v>
      </c>
      <c r="E495" s="51">
        <f>+E494</f>
        <v>45297</v>
      </c>
      <c r="F495" s="48" t="str">
        <f>+F494</f>
        <v>23+021-026,113-118,194-199,118-128,21+949-954,23+934</v>
      </c>
      <c r="G495" s="52">
        <v>216</v>
      </c>
      <c r="H495" s="53" t="str">
        <f>+H494</f>
        <v>3.1/2</v>
      </c>
      <c r="I495" s="49">
        <f>+I494</f>
        <v>210</v>
      </c>
      <c r="J495" s="52">
        <f t="shared" si="7"/>
        <v>102.85714285714285</v>
      </c>
      <c r="K495" s="54"/>
      <c r="L495" s="54"/>
      <c r="M495" s="14">
        <f>+M494</f>
        <v>100</v>
      </c>
    </row>
    <row r="496" spans="1:13" x14ac:dyDescent="0.25">
      <c r="A496" s="42">
        <f>+A495+1</f>
        <v>2638</v>
      </c>
      <c r="B496" s="43" t="str">
        <f>+B495</f>
        <v>Zapata;Corona, Losa Superior</v>
      </c>
      <c r="C496" s="42" t="str">
        <f>+C494</f>
        <v>Muro de Contencion; Alcantarilla MCA</v>
      </c>
      <c r="D496" s="44">
        <f>+D494</f>
        <v>45269</v>
      </c>
      <c r="E496" s="44">
        <f>+E494</f>
        <v>45297</v>
      </c>
      <c r="F496" s="45" t="str">
        <f>+F495</f>
        <v>23+021-026,113-118,194-199,118-128,21+949-954,23+934</v>
      </c>
      <c r="G496" s="46">
        <v>220</v>
      </c>
      <c r="H496" s="47" t="str">
        <f>+H494</f>
        <v>3.1/2</v>
      </c>
      <c r="I496" s="42">
        <f>+I495</f>
        <v>210</v>
      </c>
      <c r="J496" s="46">
        <f t="shared" si="7"/>
        <v>104.76190476190477</v>
      </c>
      <c r="K496" s="46">
        <f>+AVERAGE(G494:G496)</f>
        <v>218</v>
      </c>
      <c r="L496" s="46">
        <f>+ROUND((MAX(G494:G496)-MIN(G494:G496)),0)</f>
        <v>4</v>
      </c>
      <c r="M496" s="21">
        <f>+M494</f>
        <v>100</v>
      </c>
    </row>
    <row r="497" spans="1:13" x14ac:dyDescent="0.25">
      <c r="A497" s="62">
        <v>2654</v>
      </c>
      <c r="B497" s="63" t="s">
        <v>242</v>
      </c>
      <c r="C497" s="62" t="s">
        <v>143</v>
      </c>
      <c r="D497" s="64">
        <v>45269</v>
      </c>
      <c r="E497" s="64">
        <f>+D497+28</f>
        <v>45297</v>
      </c>
      <c r="F497" s="65" t="s">
        <v>256</v>
      </c>
      <c r="G497" s="66">
        <v>220.1210374639769</v>
      </c>
      <c r="H497" s="67" t="s">
        <v>164</v>
      </c>
      <c r="I497" s="62">
        <v>210</v>
      </c>
      <c r="J497" s="66">
        <f t="shared" si="7"/>
        <v>104.81954164951281</v>
      </c>
      <c r="K497" s="68"/>
      <c r="L497" s="68"/>
      <c r="M497" s="62">
        <v>100</v>
      </c>
    </row>
    <row r="498" spans="1:13" x14ac:dyDescent="0.25">
      <c r="A498" s="49">
        <f>+A497+1</f>
        <v>2655</v>
      </c>
      <c r="B498" s="50" t="str">
        <f>+B497</f>
        <v xml:space="preserve"> Corona</v>
      </c>
      <c r="C498" s="49" t="str">
        <f>+C497</f>
        <v xml:space="preserve"> Muro de Contencion</v>
      </c>
      <c r="D498" s="51">
        <f>+D497</f>
        <v>45269</v>
      </c>
      <c r="E498" s="51">
        <f>+E497</f>
        <v>45297</v>
      </c>
      <c r="F498" s="48" t="str">
        <f>+F497</f>
        <v>23+098-103</v>
      </c>
      <c r="G498" s="52">
        <v>218</v>
      </c>
      <c r="H498" s="53" t="str">
        <f>+H497</f>
        <v>3.3/4</v>
      </c>
      <c r="I498" s="49">
        <f>+I497</f>
        <v>210</v>
      </c>
      <c r="J498" s="52">
        <f t="shared" si="7"/>
        <v>103.80952380952382</v>
      </c>
      <c r="K498" s="54"/>
      <c r="L498" s="54"/>
      <c r="M498" s="14">
        <f>+M497</f>
        <v>100</v>
      </c>
    </row>
    <row r="499" spans="1:13" x14ac:dyDescent="0.25">
      <c r="A499" s="42">
        <f>+A498+1</f>
        <v>2656</v>
      </c>
      <c r="B499" s="43" t="str">
        <f>+B498</f>
        <v xml:space="preserve"> Corona</v>
      </c>
      <c r="C499" s="42" t="str">
        <f>+C497</f>
        <v xml:space="preserve"> Muro de Contencion</v>
      </c>
      <c r="D499" s="44">
        <f>+D497</f>
        <v>45269</v>
      </c>
      <c r="E499" s="44">
        <f>+E497</f>
        <v>45297</v>
      </c>
      <c r="F499" s="45" t="str">
        <f>+F498</f>
        <v>23+098-103</v>
      </c>
      <c r="G499" s="46">
        <v>220</v>
      </c>
      <c r="H499" s="47" t="str">
        <f>+H497</f>
        <v>3.3/4</v>
      </c>
      <c r="I499" s="42">
        <f>+I498</f>
        <v>210</v>
      </c>
      <c r="J499" s="46">
        <f t="shared" si="7"/>
        <v>104.76190476190477</v>
      </c>
      <c r="K499" s="46">
        <f>+AVERAGE(G497:G499)</f>
        <v>219.37367915465896</v>
      </c>
      <c r="L499" s="46">
        <f>+ROUND((MAX(G497:G499)-MIN(G497:G499)),0)</f>
        <v>2</v>
      </c>
      <c r="M499" s="21">
        <f>+M497</f>
        <v>100</v>
      </c>
    </row>
    <row r="500" spans="1:13" x14ac:dyDescent="0.25">
      <c r="A500" s="27">
        <v>2666</v>
      </c>
      <c r="B500" s="28" t="s">
        <v>257</v>
      </c>
      <c r="C500" s="27" t="s">
        <v>65</v>
      </c>
      <c r="D500" s="29">
        <v>45269</v>
      </c>
      <c r="E500" s="29">
        <f>+D500+28</f>
        <v>45297</v>
      </c>
      <c r="F500" s="55" t="s">
        <v>258</v>
      </c>
      <c r="G500" s="31">
        <v>213</v>
      </c>
      <c r="H500" s="32" t="s">
        <v>26</v>
      </c>
      <c r="I500" s="27">
        <v>210</v>
      </c>
      <c r="J500" s="31">
        <f t="shared" si="7"/>
        <v>101.42857142857142</v>
      </c>
      <c r="K500" s="33"/>
      <c r="L500" s="33"/>
      <c r="M500" s="6">
        <v>100</v>
      </c>
    </row>
    <row r="501" spans="1:13" x14ac:dyDescent="0.25">
      <c r="A501" s="49">
        <f>+A500+1</f>
        <v>2667</v>
      </c>
      <c r="B501" s="50" t="str">
        <f>+B500</f>
        <v xml:space="preserve"> Corona; Losa Inferior </v>
      </c>
      <c r="C501" s="49" t="str">
        <f>+C500</f>
        <v>Muro de Contencion; Alcantarilla MCA</v>
      </c>
      <c r="D501" s="51">
        <f>+D500</f>
        <v>45269</v>
      </c>
      <c r="E501" s="51">
        <f>+E500</f>
        <v>45297</v>
      </c>
      <c r="F501" s="48" t="str">
        <f>+F500</f>
        <v>23+123-128,108-113,27+688,21+606-614</v>
      </c>
      <c r="G501" s="52">
        <v>216</v>
      </c>
      <c r="H501" s="53" t="str">
        <f>+H500</f>
        <v>3.1/4</v>
      </c>
      <c r="I501" s="49">
        <f>+I500</f>
        <v>210</v>
      </c>
      <c r="J501" s="52">
        <f t="shared" si="7"/>
        <v>102.85714285714285</v>
      </c>
      <c r="K501" s="54"/>
      <c r="L501" s="54"/>
      <c r="M501" s="14">
        <f>+M500</f>
        <v>100</v>
      </c>
    </row>
    <row r="502" spans="1:13" x14ac:dyDescent="0.25">
      <c r="A502" s="42">
        <f>+A501+1</f>
        <v>2668</v>
      </c>
      <c r="B502" s="43" t="str">
        <f>+B501</f>
        <v xml:space="preserve"> Corona; Losa Inferior </v>
      </c>
      <c r="C502" s="42" t="str">
        <f>+C500</f>
        <v>Muro de Contencion; Alcantarilla MCA</v>
      </c>
      <c r="D502" s="44">
        <f>+D500</f>
        <v>45269</v>
      </c>
      <c r="E502" s="44">
        <f>+E500</f>
        <v>45297</v>
      </c>
      <c r="F502" s="45" t="str">
        <f>+F501</f>
        <v>23+123-128,108-113,27+688,21+606-614</v>
      </c>
      <c r="G502" s="46">
        <v>220</v>
      </c>
      <c r="H502" s="47" t="str">
        <f>+H500</f>
        <v>3.1/4</v>
      </c>
      <c r="I502" s="42">
        <f>+I501</f>
        <v>210</v>
      </c>
      <c r="J502" s="46">
        <f t="shared" si="7"/>
        <v>104.76190476190477</v>
      </c>
      <c r="K502" s="46">
        <f>+AVERAGE(G500:G502)</f>
        <v>216.33333333333334</v>
      </c>
      <c r="L502" s="46">
        <f>+ROUND((MAX(G500:G502)-MIN(G500:G502)),0)</f>
        <v>7</v>
      </c>
      <c r="M502" s="21">
        <f>+M500</f>
        <v>100</v>
      </c>
    </row>
    <row r="503" spans="1:13" x14ac:dyDescent="0.25">
      <c r="A503" s="27">
        <v>2678</v>
      </c>
      <c r="B503" s="28" t="s">
        <v>165</v>
      </c>
      <c r="C503" s="27" t="s">
        <v>65</v>
      </c>
      <c r="D503" s="29">
        <v>45269</v>
      </c>
      <c r="E503" s="29">
        <f>+D503+28</f>
        <v>45297</v>
      </c>
      <c r="F503" s="55" t="s">
        <v>259</v>
      </c>
      <c r="G503" s="31">
        <v>221</v>
      </c>
      <c r="H503" s="32" t="s">
        <v>72</v>
      </c>
      <c r="I503" s="27">
        <v>210</v>
      </c>
      <c r="J503" s="31">
        <f t="shared" si="7"/>
        <v>105.23809523809524</v>
      </c>
      <c r="K503" s="33"/>
      <c r="L503" s="33"/>
      <c r="M503" s="6">
        <v>100</v>
      </c>
    </row>
    <row r="504" spans="1:13" x14ac:dyDescent="0.25">
      <c r="A504" s="49">
        <f>+A503+1</f>
        <v>2679</v>
      </c>
      <c r="B504" s="50" t="str">
        <f>+B503</f>
        <v xml:space="preserve"> Zapata,Corona; Losa Inferior y Superior</v>
      </c>
      <c r="C504" s="49" t="str">
        <f>+C503</f>
        <v>Muro de Contencion; Alcantarilla MCA</v>
      </c>
      <c r="D504" s="51">
        <f>+D503</f>
        <v>45269</v>
      </c>
      <c r="E504" s="29">
        <f>+D504+28</f>
        <v>45297</v>
      </c>
      <c r="F504" s="48" t="str">
        <f>+F503</f>
        <v>17+980-308,23+118-123,0+980,23+260-265,270-275,24+747</v>
      </c>
      <c r="G504" s="52">
        <v>225</v>
      </c>
      <c r="H504" s="53" t="str">
        <f>+H503</f>
        <v>3.1/2</v>
      </c>
      <c r="I504" s="49">
        <f>+I503</f>
        <v>210</v>
      </c>
      <c r="J504" s="52">
        <f t="shared" si="7"/>
        <v>107.14285714285714</v>
      </c>
      <c r="K504" s="54"/>
      <c r="L504" s="54"/>
      <c r="M504" s="14">
        <f>+M503</f>
        <v>100</v>
      </c>
    </row>
    <row r="505" spans="1:13" x14ac:dyDescent="0.25">
      <c r="A505" s="42">
        <f>+A504+1</f>
        <v>2680</v>
      </c>
      <c r="B505" s="43" t="str">
        <f>+B504</f>
        <v xml:space="preserve"> Zapata,Corona; Losa Inferior y Superior</v>
      </c>
      <c r="C505" s="42" t="str">
        <f>+C503</f>
        <v>Muro de Contencion; Alcantarilla MCA</v>
      </c>
      <c r="D505" s="44">
        <f>+D503</f>
        <v>45269</v>
      </c>
      <c r="E505" s="29">
        <f>+D505+28</f>
        <v>45297</v>
      </c>
      <c r="F505" s="45" t="str">
        <f>+F504</f>
        <v>17+980-308,23+118-123,0+980,23+260-265,270-275,24+747</v>
      </c>
      <c r="G505" s="46">
        <v>223</v>
      </c>
      <c r="H505" s="47" t="str">
        <f>+H503</f>
        <v>3.1/2</v>
      </c>
      <c r="I505" s="42">
        <f>+I504</f>
        <v>210</v>
      </c>
      <c r="J505" s="46">
        <f t="shared" si="7"/>
        <v>106.19047619047619</v>
      </c>
      <c r="K505" s="46">
        <f>+AVERAGE(G503:G505)</f>
        <v>223</v>
      </c>
      <c r="L505" s="46">
        <f>+ROUND((MAX(G503:G505)-MIN(G503:G505)),0)</f>
        <v>4</v>
      </c>
      <c r="M505" s="21">
        <f>+M503</f>
        <v>100</v>
      </c>
    </row>
    <row r="506" spans="1:13" x14ac:dyDescent="0.25">
      <c r="A506" s="27">
        <v>2696</v>
      </c>
      <c r="B506" s="28" t="s">
        <v>233</v>
      </c>
      <c r="C506" s="27" t="s">
        <v>65</v>
      </c>
      <c r="D506" s="29">
        <v>45269</v>
      </c>
      <c r="E506" s="29">
        <f>+D506+28</f>
        <v>45297</v>
      </c>
      <c r="F506" s="55" t="s">
        <v>260</v>
      </c>
      <c r="G506" s="31">
        <v>226</v>
      </c>
      <c r="H506" s="32" t="s">
        <v>164</v>
      </c>
      <c r="I506" s="27">
        <v>210</v>
      </c>
      <c r="J506" s="31">
        <f t="shared" si="7"/>
        <v>107.61904761904762</v>
      </c>
      <c r="K506" s="33"/>
      <c r="L506" s="33"/>
      <c r="M506" s="6">
        <v>100</v>
      </c>
    </row>
    <row r="507" spans="1:13" x14ac:dyDescent="0.25">
      <c r="A507" s="49">
        <f>+A506+1</f>
        <v>2697</v>
      </c>
      <c r="B507" s="50" t="str">
        <f>+B506</f>
        <v>Zapata;Corona, Losa Superior</v>
      </c>
      <c r="C507" s="49" t="str">
        <f>+C506</f>
        <v>Muro de Contencion; Alcantarilla MCA</v>
      </c>
      <c r="D507" s="51">
        <f>+D506</f>
        <v>45269</v>
      </c>
      <c r="E507" s="51">
        <f>+E506</f>
        <v>45297</v>
      </c>
      <c r="F507" s="48" t="str">
        <f>+F506</f>
        <v>27+688,23+265-270,275-280</v>
      </c>
      <c r="G507" s="52">
        <v>230</v>
      </c>
      <c r="H507" s="53" t="str">
        <f>+H506</f>
        <v>3.3/4</v>
      </c>
      <c r="I507" s="49">
        <f>+I506</f>
        <v>210</v>
      </c>
      <c r="J507" s="52">
        <f t="shared" si="7"/>
        <v>109.52380952380953</v>
      </c>
      <c r="K507" s="54"/>
      <c r="L507" s="54"/>
      <c r="M507" s="14">
        <f>+M506</f>
        <v>100</v>
      </c>
    </row>
    <row r="508" spans="1:13" x14ac:dyDescent="0.25">
      <c r="A508" s="42">
        <f>+A507+1</f>
        <v>2698</v>
      </c>
      <c r="B508" s="43" t="str">
        <f>+B507</f>
        <v>Zapata;Corona, Losa Superior</v>
      </c>
      <c r="C508" s="42" t="str">
        <f>+C506</f>
        <v>Muro de Contencion; Alcantarilla MCA</v>
      </c>
      <c r="D508" s="44">
        <f>+D506</f>
        <v>45269</v>
      </c>
      <c r="E508" s="44">
        <f>+E506</f>
        <v>45297</v>
      </c>
      <c r="F508" s="45" t="str">
        <f>+F507</f>
        <v>27+688,23+265-270,275-280</v>
      </c>
      <c r="G508" s="46">
        <v>222</v>
      </c>
      <c r="H508" s="47" t="str">
        <f>+H506</f>
        <v>3.3/4</v>
      </c>
      <c r="I508" s="42">
        <f>+I507</f>
        <v>210</v>
      </c>
      <c r="J508" s="46">
        <f t="shared" si="7"/>
        <v>105.71428571428572</v>
      </c>
      <c r="K508" s="46">
        <f>+AVERAGE(G506:G508)</f>
        <v>226</v>
      </c>
      <c r="L508" s="46">
        <f>+ROUND((MAX(G506:G508)-MIN(G506:G508)),0)</f>
        <v>8</v>
      </c>
      <c r="M508" s="21">
        <f>+M506</f>
        <v>100</v>
      </c>
    </row>
    <row r="509" spans="1:13" x14ac:dyDescent="0.25">
      <c r="A509" s="27">
        <v>2708</v>
      </c>
      <c r="B509" s="28" t="s">
        <v>244</v>
      </c>
      <c r="C509" s="27" t="s">
        <v>143</v>
      </c>
      <c r="D509" s="29">
        <v>45269</v>
      </c>
      <c r="E509" s="29">
        <f>+D509+28</f>
        <v>45297</v>
      </c>
      <c r="F509" s="55" t="s">
        <v>261</v>
      </c>
      <c r="G509" s="31">
        <v>213</v>
      </c>
      <c r="H509" s="32" t="s">
        <v>26</v>
      </c>
      <c r="I509" s="27">
        <v>210</v>
      </c>
      <c r="J509" s="31">
        <f t="shared" si="7"/>
        <v>101.42857142857142</v>
      </c>
      <c r="K509" s="33"/>
      <c r="L509" s="33"/>
      <c r="M509" s="6">
        <v>100</v>
      </c>
    </row>
    <row r="510" spans="1:13" x14ac:dyDescent="0.25">
      <c r="A510" s="49">
        <f>+A509+1</f>
        <v>2709</v>
      </c>
      <c r="B510" s="50" t="str">
        <f>+B509</f>
        <v>Zapata,Corona</v>
      </c>
      <c r="C510" s="49" t="str">
        <f>+C509</f>
        <v xml:space="preserve"> Muro de Contencion</v>
      </c>
      <c r="D510" s="51">
        <f>+D509</f>
        <v>45269</v>
      </c>
      <c r="E510" s="51">
        <f>+E509</f>
        <v>45297</v>
      </c>
      <c r="F510" s="48" t="str">
        <f>+F509</f>
        <v>23+260-265,270-275,404-410,416-42120+609-615,404-410,</v>
      </c>
      <c r="G510" s="52">
        <v>216</v>
      </c>
      <c r="H510" s="53" t="str">
        <f>+H509</f>
        <v>3.1/4</v>
      </c>
      <c r="I510" s="49">
        <f>+I509</f>
        <v>210</v>
      </c>
      <c r="J510" s="52">
        <f t="shared" si="7"/>
        <v>102.85714285714285</v>
      </c>
      <c r="K510" s="54"/>
      <c r="L510" s="54"/>
      <c r="M510" s="14">
        <f>+M509</f>
        <v>100</v>
      </c>
    </row>
    <row r="511" spans="1:13" x14ac:dyDescent="0.25">
      <c r="A511" s="42">
        <f>+A510+1</f>
        <v>2710</v>
      </c>
      <c r="B511" s="43" t="str">
        <f>+B510</f>
        <v>Zapata,Corona</v>
      </c>
      <c r="C511" s="42" t="str">
        <f>+C509</f>
        <v xml:space="preserve"> Muro de Contencion</v>
      </c>
      <c r="D511" s="44">
        <f>+D509</f>
        <v>45269</v>
      </c>
      <c r="E511" s="44">
        <f>+E509</f>
        <v>45297</v>
      </c>
      <c r="F511" s="45" t="str">
        <f>+F510</f>
        <v>23+260-265,270-275,404-410,416-42120+609-615,404-410,</v>
      </c>
      <c r="G511" s="46">
        <v>220</v>
      </c>
      <c r="H511" s="47" t="str">
        <f>+H509</f>
        <v>3.1/4</v>
      </c>
      <c r="I511" s="42">
        <f>+I510</f>
        <v>210</v>
      </c>
      <c r="J511" s="46">
        <f t="shared" si="7"/>
        <v>104.76190476190477</v>
      </c>
      <c r="K511" s="46">
        <f>+AVERAGE(G509:G511)</f>
        <v>216.33333333333334</v>
      </c>
      <c r="L511" s="46">
        <f>+ROUND((MAX(G509:G511)-MIN(G509:G511)),0)</f>
        <v>7</v>
      </c>
      <c r="M511" s="21">
        <f>+M509</f>
        <v>100</v>
      </c>
    </row>
    <row r="512" spans="1:13" x14ac:dyDescent="0.25">
      <c r="A512" s="27">
        <v>2726</v>
      </c>
      <c r="B512" s="28" t="s">
        <v>93</v>
      </c>
      <c r="C512" s="27" t="s">
        <v>65</v>
      </c>
      <c r="D512" s="29">
        <v>45269</v>
      </c>
      <c r="E512" s="29">
        <f>+D512+28</f>
        <v>45297</v>
      </c>
      <c r="F512" s="55" t="s">
        <v>262</v>
      </c>
      <c r="G512" s="31">
        <v>226</v>
      </c>
      <c r="H512" s="32" t="s">
        <v>72</v>
      </c>
      <c r="I512" s="27">
        <v>210</v>
      </c>
      <c r="J512" s="31">
        <f t="shared" si="7"/>
        <v>107.61904761904762</v>
      </c>
      <c r="K512" s="33"/>
      <c r="L512" s="33"/>
      <c r="M512" s="6">
        <v>100</v>
      </c>
    </row>
    <row r="513" spans="1:13" x14ac:dyDescent="0.25">
      <c r="A513" s="49">
        <f>+A512+1</f>
        <v>2727</v>
      </c>
      <c r="B513" s="50" t="str">
        <f>+B512</f>
        <v>Zapata; Losa Superior</v>
      </c>
      <c r="C513" s="49" t="str">
        <f>+C512</f>
        <v>Muro de Contencion; Alcantarilla MCA</v>
      </c>
      <c r="D513" s="51">
        <f>+D512</f>
        <v>45269</v>
      </c>
      <c r="E513" s="51">
        <f>+E512</f>
        <v>45297</v>
      </c>
      <c r="F513" s="48" t="str">
        <f>+F512</f>
        <v>23+337-342,0+922</v>
      </c>
      <c r="G513" s="52">
        <v>230</v>
      </c>
      <c r="H513" s="53" t="str">
        <f>+H512</f>
        <v>3.1/2</v>
      </c>
      <c r="I513" s="49">
        <f>+I512</f>
        <v>210</v>
      </c>
      <c r="J513" s="52">
        <f t="shared" si="7"/>
        <v>109.52380952380953</v>
      </c>
      <c r="K513" s="54"/>
      <c r="L513" s="54"/>
      <c r="M513" s="14">
        <f>+M512</f>
        <v>100</v>
      </c>
    </row>
    <row r="514" spans="1:13" x14ac:dyDescent="0.25">
      <c r="A514" s="42">
        <f>+A513+1</f>
        <v>2728</v>
      </c>
      <c r="B514" s="43" t="str">
        <f>+B513</f>
        <v>Zapata; Losa Superior</v>
      </c>
      <c r="C514" s="42" t="str">
        <f>+C512</f>
        <v>Muro de Contencion; Alcantarilla MCA</v>
      </c>
      <c r="D514" s="44">
        <f>+D512</f>
        <v>45269</v>
      </c>
      <c r="E514" s="44">
        <f>+E512</f>
        <v>45297</v>
      </c>
      <c r="F514" s="45" t="str">
        <f>+F513</f>
        <v>23+337-342,0+922</v>
      </c>
      <c r="G514" s="46">
        <v>222</v>
      </c>
      <c r="H514" s="47" t="str">
        <f>+H512</f>
        <v>3.1/2</v>
      </c>
      <c r="I514" s="42">
        <f>+I513</f>
        <v>210</v>
      </c>
      <c r="J514" s="46">
        <f t="shared" ref="J514:J577" si="8">+G514/I514*100</f>
        <v>105.71428571428572</v>
      </c>
      <c r="K514" s="46">
        <f>+AVERAGE(G512:G514)</f>
        <v>226</v>
      </c>
      <c r="L514" s="46">
        <f>+ROUND((MAX(G512:G514)-MIN(G512:G514)),0)</f>
        <v>8</v>
      </c>
      <c r="M514" s="21">
        <f>+M512</f>
        <v>100</v>
      </c>
    </row>
    <row r="515" spans="1:13" x14ac:dyDescent="0.25">
      <c r="A515" s="27">
        <v>2738</v>
      </c>
      <c r="B515" s="28" t="s">
        <v>242</v>
      </c>
      <c r="C515" s="27" t="s">
        <v>143</v>
      </c>
      <c r="D515" s="29">
        <v>45269</v>
      </c>
      <c r="E515" s="29">
        <f>+D515+28</f>
        <v>45297</v>
      </c>
      <c r="F515" s="55" t="s">
        <v>263</v>
      </c>
      <c r="G515" s="31">
        <v>213</v>
      </c>
      <c r="H515" s="32" t="s">
        <v>164</v>
      </c>
      <c r="I515" s="27">
        <v>210</v>
      </c>
      <c r="J515" s="31">
        <f t="shared" si="8"/>
        <v>101.42857142857142</v>
      </c>
      <c r="K515" s="33"/>
      <c r="L515" s="33"/>
      <c r="M515" s="6">
        <v>100</v>
      </c>
    </row>
    <row r="516" spans="1:13" x14ac:dyDescent="0.25">
      <c r="A516" s="49">
        <f>+A515+1</f>
        <v>2739</v>
      </c>
      <c r="B516" s="50" t="str">
        <f>+B515</f>
        <v xml:space="preserve"> Corona</v>
      </c>
      <c r="C516" s="49" t="str">
        <f>+C515</f>
        <v xml:space="preserve"> Muro de Contencion</v>
      </c>
      <c r="D516" s="51">
        <f>+D515</f>
        <v>45269</v>
      </c>
      <c r="E516" s="51">
        <f>+E515</f>
        <v>45297</v>
      </c>
      <c r="F516" s="48" t="str">
        <f>+F515</f>
        <v>23+280-290</v>
      </c>
      <c r="G516" s="52">
        <v>216</v>
      </c>
      <c r="H516" s="53" t="str">
        <f>+H515</f>
        <v>3.3/4</v>
      </c>
      <c r="I516" s="49">
        <f>+I515</f>
        <v>210</v>
      </c>
      <c r="J516" s="52">
        <f t="shared" si="8"/>
        <v>102.85714285714285</v>
      </c>
      <c r="K516" s="54"/>
      <c r="L516" s="54"/>
      <c r="M516" s="14">
        <f>+M515</f>
        <v>100</v>
      </c>
    </row>
    <row r="517" spans="1:13" x14ac:dyDescent="0.25">
      <c r="A517" s="42">
        <f>+A516+1</f>
        <v>2740</v>
      </c>
      <c r="B517" s="43" t="str">
        <f>+B516</f>
        <v xml:space="preserve"> Corona</v>
      </c>
      <c r="C517" s="42" t="str">
        <f>+C515</f>
        <v xml:space="preserve"> Muro de Contencion</v>
      </c>
      <c r="D517" s="44">
        <f>+D515</f>
        <v>45269</v>
      </c>
      <c r="E517" s="44">
        <f>+E515</f>
        <v>45297</v>
      </c>
      <c r="F517" s="45" t="str">
        <f>+F516</f>
        <v>23+280-290</v>
      </c>
      <c r="G517" s="46">
        <v>220</v>
      </c>
      <c r="H517" s="47" t="str">
        <f>+H515</f>
        <v>3.3/4</v>
      </c>
      <c r="I517" s="42">
        <f>+I516</f>
        <v>210</v>
      </c>
      <c r="J517" s="46">
        <f t="shared" si="8"/>
        <v>104.76190476190477</v>
      </c>
      <c r="K517" s="46">
        <f>+AVERAGE(G515:G517)</f>
        <v>216.33333333333334</v>
      </c>
      <c r="L517" s="46">
        <f>+ROUND((MAX(G515:G517)-MIN(G515:G517)),0)</f>
        <v>7</v>
      </c>
      <c r="M517" s="21">
        <f>+M515</f>
        <v>100</v>
      </c>
    </row>
    <row r="518" spans="1:13" x14ac:dyDescent="0.25">
      <c r="A518" s="27">
        <v>2756</v>
      </c>
      <c r="B518" s="28" t="s">
        <v>237</v>
      </c>
      <c r="C518" s="27" t="s">
        <v>65</v>
      </c>
      <c r="D518" s="29">
        <v>45269</v>
      </c>
      <c r="E518" s="29">
        <f>+D518+28</f>
        <v>45297</v>
      </c>
      <c r="F518" s="55" t="s">
        <v>264</v>
      </c>
      <c r="G518" s="31">
        <v>226</v>
      </c>
      <c r="H518" s="32" t="s">
        <v>164</v>
      </c>
      <c r="I518" s="27">
        <v>210</v>
      </c>
      <c r="J518" s="31">
        <f t="shared" si="8"/>
        <v>107.61904761904762</v>
      </c>
      <c r="K518" s="33"/>
      <c r="L518" s="33"/>
      <c r="M518" s="6">
        <v>100</v>
      </c>
    </row>
    <row r="519" spans="1:13" x14ac:dyDescent="0.25">
      <c r="A519" s="49">
        <f>+A518+1</f>
        <v>2757</v>
      </c>
      <c r="B519" s="50" t="str">
        <f>+B518</f>
        <v xml:space="preserve"> Zapata,Corona; Losa Inferior </v>
      </c>
      <c r="C519" s="49" t="str">
        <f>+C518</f>
        <v>Muro de Contencion; Alcantarilla MCA</v>
      </c>
      <c r="D519" s="51">
        <f>+D518</f>
        <v>45269</v>
      </c>
      <c r="E519" s="51">
        <f>+E518</f>
        <v>45297</v>
      </c>
      <c r="F519" s="48" t="str">
        <f>+F518</f>
        <v>27+038,25+040,0+928-933</v>
      </c>
      <c r="G519" s="52">
        <v>230</v>
      </c>
      <c r="H519" s="53" t="str">
        <f>+H518</f>
        <v>3.3/4</v>
      </c>
      <c r="I519" s="49">
        <f>+I518</f>
        <v>210</v>
      </c>
      <c r="J519" s="52">
        <f t="shared" si="8"/>
        <v>109.52380952380953</v>
      </c>
      <c r="K519" s="54"/>
      <c r="L519" s="54"/>
      <c r="M519" s="14">
        <f>+M518</f>
        <v>100</v>
      </c>
    </row>
    <row r="520" spans="1:13" x14ac:dyDescent="0.25">
      <c r="A520" s="42">
        <f>+A519+1</f>
        <v>2758</v>
      </c>
      <c r="B520" s="43" t="str">
        <f>+B519</f>
        <v xml:space="preserve"> Zapata,Corona; Losa Inferior </v>
      </c>
      <c r="C520" s="42" t="str">
        <f>+C518</f>
        <v>Muro de Contencion; Alcantarilla MCA</v>
      </c>
      <c r="D520" s="44">
        <f>+D518</f>
        <v>45269</v>
      </c>
      <c r="E520" s="44">
        <f>+E518</f>
        <v>45297</v>
      </c>
      <c r="F520" s="45" t="str">
        <f>+F519</f>
        <v>27+038,25+040,0+928-933</v>
      </c>
      <c r="G520" s="46">
        <v>222</v>
      </c>
      <c r="H520" s="47" t="str">
        <f>+H518</f>
        <v>3.3/4</v>
      </c>
      <c r="I520" s="42">
        <f>+I519</f>
        <v>210</v>
      </c>
      <c r="J520" s="46">
        <f t="shared" si="8"/>
        <v>105.71428571428572</v>
      </c>
      <c r="K520" s="46">
        <f>+AVERAGE(G518:G520)</f>
        <v>226</v>
      </c>
      <c r="L520" s="46">
        <f>+ROUND((MAX(G518:G520)-MIN(G518:G520)),0)</f>
        <v>8</v>
      </c>
      <c r="M520" s="21">
        <f>+M518</f>
        <v>100</v>
      </c>
    </row>
    <row r="521" spans="1:13" x14ac:dyDescent="0.25">
      <c r="A521" s="27">
        <v>2774</v>
      </c>
      <c r="B521" s="28" t="s">
        <v>237</v>
      </c>
      <c r="C521" s="27" t="s">
        <v>65</v>
      </c>
      <c r="D521" s="29">
        <v>45269</v>
      </c>
      <c r="E521" s="29">
        <f>+D521+28</f>
        <v>45297</v>
      </c>
      <c r="F521" s="55" t="s">
        <v>265</v>
      </c>
      <c r="G521" s="31">
        <v>213</v>
      </c>
      <c r="H521" s="32" t="s">
        <v>266</v>
      </c>
      <c r="I521" s="27">
        <v>210</v>
      </c>
      <c r="J521" s="31">
        <f t="shared" si="8"/>
        <v>101.42857142857142</v>
      </c>
      <c r="K521" s="33"/>
      <c r="L521" s="33"/>
      <c r="M521" s="6">
        <v>100</v>
      </c>
    </row>
    <row r="522" spans="1:13" x14ac:dyDescent="0.25">
      <c r="A522" s="49">
        <f>+A521+1</f>
        <v>2775</v>
      </c>
      <c r="B522" s="50" t="str">
        <f>+B521</f>
        <v xml:space="preserve"> Zapata,Corona; Losa Inferior </v>
      </c>
      <c r="C522" s="49" t="str">
        <f>+C521</f>
        <v>Muro de Contencion; Alcantarilla MCA</v>
      </c>
      <c r="D522" s="51">
        <f>+D521</f>
        <v>45269</v>
      </c>
      <c r="E522" s="51">
        <f>+E521</f>
        <v>45297</v>
      </c>
      <c r="F522" s="48" t="str">
        <f>+F521</f>
        <v>0+928-933,23+715,431-437,410-415,295-300,27+688,23+342</v>
      </c>
      <c r="G522" s="52">
        <v>216</v>
      </c>
      <c r="H522" s="53" t="str">
        <f>+H521</f>
        <v>4"</v>
      </c>
      <c r="I522" s="49">
        <f>+I521</f>
        <v>210</v>
      </c>
      <c r="J522" s="52">
        <f t="shared" si="8"/>
        <v>102.85714285714285</v>
      </c>
      <c r="K522" s="54"/>
      <c r="L522" s="54"/>
      <c r="M522" s="14">
        <f>+M521</f>
        <v>100</v>
      </c>
    </row>
    <row r="523" spans="1:13" x14ac:dyDescent="0.25">
      <c r="A523" s="42">
        <f>+A522+1</f>
        <v>2776</v>
      </c>
      <c r="B523" s="43" t="str">
        <f>+B522</f>
        <v xml:space="preserve"> Zapata,Corona; Losa Inferior </v>
      </c>
      <c r="C523" s="42" t="str">
        <f>+C521</f>
        <v>Muro de Contencion; Alcantarilla MCA</v>
      </c>
      <c r="D523" s="44">
        <f>+D521</f>
        <v>45269</v>
      </c>
      <c r="E523" s="44">
        <f>+E521</f>
        <v>45297</v>
      </c>
      <c r="F523" s="45" t="str">
        <f>+F522</f>
        <v>0+928-933,23+715,431-437,410-415,295-300,27+688,23+342</v>
      </c>
      <c r="G523" s="46">
        <v>220</v>
      </c>
      <c r="H523" s="47" t="str">
        <f>+H521</f>
        <v>4"</v>
      </c>
      <c r="I523" s="42">
        <f>+I522</f>
        <v>210</v>
      </c>
      <c r="J523" s="46">
        <f t="shared" si="8"/>
        <v>104.76190476190477</v>
      </c>
      <c r="K523" s="46">
        <f>+AVERAGE(G521:G523)</f>
        <v>216.33333333333334</v>
      </c>
      <c r="L523" s="46">
        <f>+ROUND((MAX(G521:G523)-MIN(G521:G523)),0)</f>
        <v>7</v>
      </c>
      <c r="M523" s="21">
        <f>+M521</f>
        <v>100</v>
      </c>
    </row>
    <row r="524" spans="1:13" x14ac:dyDescent="0.25">
      <c r="A524" s="27">
        <v>2786</v>
      </c>
      <c r="B524" s="28" t="s">
        <v>267</v>
      </c>
      <c r="C524" s="27" t="s">
        <v>65</v>
      </c>
      <c r="D524" s="29">
        <v>45269</v>
      </c>
      <c r="E524" s="29">
        <f>+D524+28</f>
        <v>45297</v>
      </c>
      <c r="F524" s="55" t="s">
        <v>268</v>
      </c>
      <c r="G524" s="31">
        <v>226</v>
      </c>
      <c r="H524" s="32" t="s">
        <v>164</v>
      </c>
      <c r="I524" s="27">
        <v>210</v>
      </c>
      <c r="J524" s="31">
        <f t="shared" si="8"/>
        <v>107.61904761904762</v>
      </c>
      <c r="K524" s="33"/>
      <c r="L524" s="33"/>
      <c r="M524" s="6">
        <v>100</v>
      </c>
    </row>
    <row r="525" spans="1:13" x14ac:dyDescent="0.25">
      <c r="A525" s="49">
        <f>+A524+1</f>
        <v>2787</v>
      </c>
      <c r="B525" s="50" t="str">
        <f>+B524</f>
        <v xml:space="preserve"> Zapata,Corona; Losa Superior</v>
      </c>
      <c r="C525" s="49" t="str">
        <f>+C524</f>
        <v>Muro de Contencion; Alcantarilla MCA</v>
      </c>
      <c r="D525" s="51">
        <f>+D524</f>
        <v>45269</v>
      </c>
      <c r="E525" s="51">
        <f>+E524</f>
        <v>45297</v>
      </c>
      <c r="F525" s="48" t="str">
        <f>+F524</f>
        <v>23+431-437,322-327,342-347,0+928-933,27+038</v>
      </c>
      <c r="G525" s="52">
        <v>230</v>
      </c>
      <c r="H525" s="53" t="str">
        <f>+H524</f>
        <v>3.3/4</v>
      </c>
      <c r="I525" s="49">
        <f>+I524</f>
        <v>210</v>
      </c>
      <c r="J525" s="52">
        <f t="shared" si="8"/>
        <v>109.52380952380953</v>
      </c>
      <c r="K525" s="54"/>
      <c r="L525" s="54"/>
      <c r="M525" s="14">
        <f>+M524</f>
        <v>100</v>
      </c>
    </row>
    <row r="526" spans="1:13" x14ac:dyDescent="0.25">
      <c r="A526" s="42">
        <f>+A525+1</f>
        <v>2788</v>
      </c>
      <c r="B526" s="43" t="str">
        <f>+B525</f>
        <v xml:space="preserve"> Zapata,Corona; Losa Superior</v>
      </c>
      <c r="C526" s="42" t="str">
        <f>+C524</f>
        <v>Muro de Contencion; Alcantarilla MCA</v>
      </c>
      <c r="D526" s="44">
        <f>+D524</f>
        <v>45269</v>
      </c>
      <c r="E526" s="44">
        <f>+E524</f>
        <v>45297</v>
      </c>
      <c r="F526" s="45" t="str">
        <f>+F525</f>
        <v>23+431-437,322-327,342-347,0+928-933,27+038</v>
      </c>
      <c r="G526" s="46">
        <v>222</v>
      </c>
      <c r="H526" s="47" t="str">
        <f>+H524</f>
        <v>3.3/4</v>
      </c>
      <c r="I526" s="42">
        <f>+I525</f>
        <v>210</v>
      </c>
      <c r="J526" s="46">
        <f t="shared" si="8"/>
        <v>105.71428571428572</v>
      </c>
      <c r="K526" s="46">
        <f>+AVERAGE(G524:G526)</f>
        <v>226</v>
      </c>
      <c r="L526" s="46">
        <f>+ROUND((MAX(G524:G526)-MIN(G524:G526)),0)</f>
        <v>8</v>
      </c>
      <c r="M526" s="21">
        <f>+M524</f>
        <v>100</v>
      </c>
    </row>
    <row r="527" spans="1:13" x14ac:dyDescent="0.25">
      <c r="A527" s="27">
        <v>2792</v>
      </c>
      <c r="B527" s="28" t="s">
        <v>242</v>
      </c>
      <c r="C527" s="27" t="s">
        <v>70</v>
      </c>
      <c r="D527" s="29">
        <v>45269</v>
      </c>
      <c r="E527" s="71">
        <f>+D527+28</f>
        <v>45297</v>
      </c>
      <c r="F527" s="55" t="s">
        <v>269</v>
      </c>
      <c r="G527" s="31">
        <v>213</v>
      </c>
      <c r="H527" s="32" t="s">
        <v>164</v>
      </c>
      <c r="I527" s="27">
        <v>210</v>
      </c>
      <c r="J527" s="31">
        <f t="shared" si="8"/>
        <v>101.42857142857142</v>
      </c>
      <c r="K527" s="33"/>
      <c r="L527" s="33"/>
      <c r="M527" s="6">
        <v>100</v>
      </c>
    </row>
    <row r="528" spans="1:13" x14ac:dyDescent="0.25">
      <c r="A528" s="49">
        <f>+A527+1</f>
        <v>2793</v>
      </c>
      <c r="B528" s="50" t="str">
        <f>+B527</f>
        <v xml:space="preserve"> Corona</v>
      </c>
      <c r="C528" s="49" t="str">
        <f>+C527</f>
        <v>Muro de Contencion</v>
      </c>
      <c r="D528" s="51">
        <f>+D527</f>
        <v>45269</v>
      </c>
      <c r="E528" s="71">
        <f>+D528+28</f>
        <v>45297</v>
      </c>
      <c r="F528" s="48" t="str">
        <f>+F527</f>
        <v>23+332-337</v>
      </c>
      <c r="G528" s="52">
        <v>216</v>
      </c>
      <c r="H528" s="53" t="str">
        <f>+H527</f>
        <v>3.3/4</v>
      </c>
      <c r="I528" s="49">
        <f>+I527</f>
        <v>210</v>
      </c>
      <c r="J528" s="52">
        <f t="shared" si="8"/>
        <v>102.85714285714285</v>
      </c>
      <c r="K528" s="54"/>
      <c r="L528" s="54"/>
      <c r="M528" s="14">
        <f>+M527</f>
        <v>100</v>
      </c>
    </row>
    <row r="529" spans="1:13" x14ac:dyDescent="0.25">
      <c r="A529" s="42">
        <f>+A528+1</f>
        <v>2794</v>
      </c>
      <c r="B529" s="43" t="str">
        <f>+B528</f>
        <v xml:space="preserve"> Corona</v>
      </c>
      <c r="C529" s="42" t="str">
        <f>+C527</f>
        <v>Muro de Contencion</v>
      </c>
      <c r="D529" s="44">
        <f>+D527</f>
        <v>45269</v>
      </c>
      <c r="E529" s="71">
        <f>+D529+28</f>
        <v>45297</v>
      </c>
      <c r="F529" s="45" t="str">
        <f>+F528</f>
        <v>23+332-337</v>
      </c>
      <c r="G529" s="46">
        <v>220</v>
      </c>
      <c r="H529" s="47" t="str">
        <f>+H527</f>
        <v>3.3/4</v>
      </c>
      <c r="I529" s="42">
        <f>+I528</f>
        <v>210</v>
      </c>
      <c r="J529" s="46">
        <f t="shared" si="8"/>
        <v>104.76190476190477</v>
      </c>
      <c r="K529" s="46">
        <f>+AVERAGE(G527:G529)</f>
        <v>216.33333333333334</v>
      </c>
      <c r="L529" s="46">
        <f>+ROUND((MAX(G527:G529)-MIN(G527:G529)),0)</f>
        <v>7</v>
      </c>
      <c r="M529" s="21">
        <f>+M527</f>
        <v>100</v>
      </c>
    </row>
    <row r="530" spans="1:13" x14ac:dyDescent="0.25">
      <c r="A530" s="27">
        <v>2798</v>
      </c>
      <c r="B530" s="28" t="s">
        <v>270</v>
      </c>
      <c r="C530" s="27" t="s">
        <v>70</v>
      </c>
      <c r="D530" s="29">
        <v>45269</v>
      </c>
      <c r="E530" s="29">
        <f>+D530+28</f>
        <v>45297</v>
      </c>
      <c r="F530" s="55" t="s">
        <v>271</v>
      </c>
      <c r="G530" s="31">
        <v>224</v>
      </c>
      <c r="H530" s="32" t="s">
        <v>26</v>
      </c>
      <c r="I530" s="27">
        <v>210</v>
      </c>
      <c r="J530" s="31">
        <f t="shared" si="8"/>
        <v>106.66666666666667</v>
      </c>
      <c r="K530" s="33"/>
      <c r="L530" s="33"/>
      <c r="M530" s="6">
        <v>100</v>
      </c>
    </row>
    <row r="531" spans="1:13" x14ac:dyDescent="0.25">
      <c r="A531" s="49">
        <f>+A530+1</f>
        <v>2799</v>
      </c>
      <c r="B531" s="50" t="str">
        <f>+B530</f>
        <v>Zapata; Corona</v>
      </c>
      <c r="C531" s="49" t="str">
        <f>+C530</f>
        <v>Muro de Contencion</v>
      </c>
      <c r="D531" s="51">
        <f>+D530</f>
        <v>45269</v>
      </c>
      <c r="E531" s="51">
        <f>+E530</f>
        <v>45297</v>
      </c>
      <c r="F531" s="48" t="str">
        <f>+F530</f>
        <v>0+980,23+260</v>
      </c>
      <c r="G531" s="52">
        <v>225</v>
      </c>
      <c r="H531" s="53" t="str">
        <f>+H530</f>
        <v>3.1/4</v>
      </c>
      <c r="I531" s="49">
        <f>+I530</f>
        <v>210</v>
      </c>
      <c r="J531" s="52">
        <f t="shared" si="8"/>
        <v>107.14285714285714</v>
      </c>
      <c r="K531" s="54"/>
      <c r="L531" s="54"/>
      <c r="M531" s="14">
        <f>+M530</f>
        <v>100</v>
      </c>
    </row>
    <row r="532" spans="1:13" x14ac:dyDescent="0.25">
      <c r="A532" s="42">
        <f>+A531+1</f>
        <v>2800</v>
      </c>
      <c r="B532" s="43" t="str">
        <f>+B531</f>
        <v>Zapata; Corona</v>
      </c>
      <c r="C532" s="42" t="str">
        <f>+C530</f>
        <v>Muro de Contencion</v>
      </c>
      <c r="D532" s="44">
        <f>+D530</f>
        <v>45269</v>
      </c>
      <c r="E532" s="44">
        <f>+E530</f>
        <v>45297</v>
      </c>
      <c r="F532" s="45" t="str">
        <f>+F531</f>
        <v>0+980,23+260</v>
      </c>
      <c r="G532" s="46">
        <v>222</v>
      </c>
      <c r="H532" s="47" t="str">
        <f>+H530</f>
        <v>3.1/4</v>
      </c>
      <c r="I532" s="42">
        <f>+I531</f>
        <v>210</v>
      </c>
      <c r="J532" s="46">
        <f t="shared" si="8"/>
        <v>105.71428571428572</v>
      </c>
      <c r="K532" s="46">
        <f>+AVERAGE(G530:G532)</f>
        <v>223.66666666666666</v>
      </c>
      <c r="L532" s="46">
        <f>+ROUND((MAX(G530:G532)-MIN(G530:G532)),0)</f>
        <v>3</v>
      </c>
      <c r="M532" s="21">
        <f>+M530</f>
        <v>100</v>
      </c>
    </row>
    <row r="533" spans="1:13" x14ac:dyDescent="0.25">
      <c r="A533" s="27">
        <v>2804</v>
      </c>
      <c r="B533" s="28" t="s">
        <v>272</v>
      </c>
      <c r="C533" s="27" t="s">
        <v>70</v>
      </c>
      <c r="D533" s="29">
        <v>45269</v>
      </c>
      <c r="E533" s="29">
        <f>+D533+28</f>
        <v>45297</v>
      </c>
      <c r="F533" s="55" t="s">
        <v>273</v>
      </c>
      <c r="G533" s="31">
        <v>222</v>
      </c>
      <c r="H533" s="32" t="s">
        <v>266</v>
      </c>
      <c r="I533" s="27">
        <v>210</v>
      </c>
      <c r="J533" s="73">
        <f t="shared" si="8"/>
        <v>105.71428571428572</v>
      </c>
      <c r="K533" s="33"/>
      <c r="L533" s="33"/>
      <c r="M533" s="6">
        <v>100</v>
      </c>
    </row>
    <row r="534" spans="1:13" x14ac:dyDescent="0.25">
      <c r="A534" s="49">
        <f>+A533+1</f>
        <v>2805</v>
      </c>
      <c r="B534" s="50" t="str">
        <f>+B533</f>
        <v>Zapata;Corona</v>
      </c>
      <c r="C534" s="49" t="str">
        <f>+C533</f>
        <v>Muro de Contencion</v>
      </c>
      <c r="D534" s="51">
        <f>+D533</f>
        <v>45269</v>
      </c>
      <c r="E534" s="51">
        <f>+E533</f>
        <v>45297</v>
      </c>
      <c r="F534" s="48" t="str">
        <f>+F533</f>
        <v>23+342-347,23+285-310</v>
      </c>
      <c r="G534" s="52">
        <v>226</v>
      </c>
      <c r="H534" s="53" t="str">
        <f>+H533</f>
        <v>4"</v>
      </c>
      <c r="I534" s="49">
        <f>+I533</f>
        <v>210</v>
      </c>
      <c r="J534" s="52">
        <f t="shared" si="8"/>
        <v>107.61904761904762</v>
      </c>
      <c r="K534" s="54"/>
      <c r="L534" s="54"/>
      <c r="M534" s="14">
        <f>+M533</f>
        <v>100</v>
      </c>
    </row>
    <row r="535" spans="1:13" x14ac:dyDescent="0.25">
      <c r="A535" s="42">
        <f>+A534+1</f>
        <v>2806</v>
      </c>
      <c r="B535" s="43" t="str">
        <f>+B534</f>
        <v>Zapata;Corona</v>
      </c>
      <c r="C535" s="42" t="str">
        <f>+C533</f>
        <v>Muro de Contencion</v>
      </c>
      <c r="D535" s="44">
        <f>+D533</f>
        <v>45269</v>
      </c>
      <c r="E535" s="44">
        <f>+E533</f>
        <v>45297</v>
      </c>
      <c r="F535" s="45" t="str">
        <f>+F534</f>
        <v>23+342-347,23+285-310</v>
      </c>
      <c r="G535" s="46">
        <v>225</v>
      </c>
      <c r="H535" s="47" t="str">
        <f>+H533</f>
        <v>4"</v>
      </c>
      <c r="I535" s="42">
        <f>+I534</f>
        <v>210</v>
      </c>
      <c r="J535" s="74">
        <f t="shared" si="8"/>
        <v>107.14285714285714</v>
      </c>
      <c r="K535" s="46">
        <f>+AVERAGE(G533:G535)</f>
        <v>224.33333333333334</v>
      </c>
      <c r="L535" s="46">
        <f>+ROUND((MAX(G533:G535)-MIN(G533:G535)),0)</f>
        <v>4</v>
      </c>
      <c r="M535" s="21">
        <f>+M533</f>
        <v>100</v>
      </c>
    </row>
    <row r="536" spans="1:13" x14ac:dyDescent="0.25">
      <c r="A536" s="27">
        <v>2816</v>
      </c>
      <c r="B536" s="28" t="s">
        <v>274</v>
      </c>
      <c r="C536" s="27" t="s">
        <v>70</v>
      </c>
      <c r="D536" s="29">
        <v>45269</v>
      </c>
      <c r="E536" s="29">
        <f>+D536+28</f>
        <v>45297</v>
      </c>
      <c r="F536" s="55" t="s">
        <v>275</v>
      </c>
      <c r="G536" s="31">
        <v>213</v>
      </c>
      <c r="H536" s="32" t="s">
        <v>164</v>
      </c>
      <c r="I536" s="27">
        <v>210</v>
      </c>
      <c r="J536" s="73">
        <f t="shared" si="8"/>
        <v>101.42857142857142</v>
      </c>
      <c r="K536" s="33"/>
      <c r="L536" s="33"/>
      <c r="M536" s="6">
        <v>100</v>
      </c>
    </row>
    <row r="537" spans="1:13" x14ac:dyDescent="0.25">
      <c r="A537" s="49">
        <f>+A536+1</f>
        <v>2817</v>
      </c>
      <c r="B537" s="50" t="str">
        <f>+B536</f>
        <v xml:space="preserve"> Zapata,Corona</v>
      </c>
      <c r="C537" s="49" t="str">
        <f>+C536</f>
        <v>Muro de Contencion</v>
      </c>
      <c r="D537" s="51">
        <f>+D536</f>
        <v>45269</v>
      </c>
      <c r="E537" s="51">
        <f>+E536</f>
        <v>45297</v>
      </c>
      <c r="F537" s="48" t="str">
        <f>+F536</f>
        <v>23+322-327,260-310,337-342</v>
      </c>
      <c r="G537" s="52">
        <v>216</v>
      </c>
      <c r="H537" s="53" t="str">
        <f>+H536</f>
        <v>3.3/4</v>
      </c>
      <c r="I537" s="49">
        <f>+I536</f>
        <v>210</v>
      </c>
      <c r="J537" s="52">
        <f t="shared" si="8"/>
        <v>102.85714285714285</v>
      </c>
      <c r="K537" s="54"/>
      <c r="L537" s="54"/>
      <c r="M537" s="14">
        <f>+M536</f>
        <v>100</v>
      </c>
    </row>
    <row r="538" spans="1:13" x14ac:dyDescent="0.25">
      <c r="A538" s="42">
        <f>+A537+1</f>
        <v>2818</v>
      </c>
      <c r="B538" s="43" t="str">
        <f>+B537</f>
        <v xml:space="preserve"> Zapata,Corona</v>
      </c>
      <c r="C538" s="42" t="str">
        <f>+C536</f>
        <v>Muro de Contencion</v>
      </c>
      <c r="D538" s="44">
        <f>+D536</f>
        <v>45269</v>
      </c>
      <c r="E538" s="44">
        <f>+E536</f>
        <v>45297</v>
      </c>
      <c r="F538" s="45" t="str">
        <f>+F537</f>
        <v>23+322-327,260-310,337-342</v>
      </c>
      <c r="G538" s="46">
        <v>220</v>
      </c>
      <c r="H538" s="47" t="str">
        <f>+H536</f>
        <v>3.3/4</v>
      </c>
      <c r="I538" s="42">
        <f>+I537</f>
        <v>210</v>
      </c>
      <c r="J538" s="74">
        <f t="shared" si="8"/>
        <v>104.76190476190477</v>
      </c>
      <c r="K538" s="46">
        <f>+AVERAGE(G536:G538)</f>
        <v>216.33333333333334</v>
      </c>
      <c r="L538" s="46">
        <f>+ROUND((MAX(G536:G538)-MIN(G536:G538)),0)</f>
        <v>7</v>
      </c>
      <c r="M538" s="21">
        <f>+M536</f>
        <v>100</v>
      </c>
    </row>
    <row r="539" spans="1:13" x14ac:dyDescent="0.25">
      <c r="A539" s="27">
        <v>2828</v>
      </c>
      <c r="B539" s="28" t="s">
        <v>250</v>
      </c>
      <c r="C539" s="27" t="s">
        <v>70</v>
      </c>
      <c r="D539" s="29">
        <v>45269</v>
      </c>
      <c r="E539" s="29">
        <f>+D539+28</f>
        <v>45297</v>
      </c>
      <c r="F539" s="55" t="s">
        <v>276</v>
      </c>
      <c r="G539" s="31">
        <v>221</v>
      </c>
      <c r="H539" s="32" t="s">
        <v>72</v>
      </c>
      <c r="I539" s="27">
        <v>210</v>
      </c>
      <c r="J539" s="73">
        <f t="shared" si="8"/>
        <v>105.23809523809524</v>
      </c>
      <c r="K539" s="33"/>
      <c r="L539" s="33"/>
      <c r="M539" s="6">
        <v>100</v>
      </c>
    </row>
    <row r="540" spans="1:13" x14ac:dyDescent="0.25">
      <c r="A540" s="49">
        <f>+A539+1</f>
        <v>2829</v>
      </c>
      <c r="B540" s="50" t="str">
        <f>+B539</f>
        <v xml:space="preserve"> Zapata</v>
      </c>
      <c r="C540" s="49" t="str">
        <f>+C539</f>
        <v>Muro de Contencion</v>
      </c>
      <c r="D540" s="51">
        <f>+D539</f>
        <v>45269</v>
      </c>
      <c r="E540" s="51">
        <f>+E539</f>
        <v>45297</v>
      </c>
      <c r="F540" s="48" t="str">
        <f>+F539</f>
        <v>23+327-332,751-756,761-766,305-310,21+684-707</v>
      </c>
      <c r="G540" s="52">
        <v>225</v>
      </c>
      <c r="H540" s="53" t="str">
        <f>+H539</f>
        <v>3.1/2</v>
      </c>
      <c r="I540" s="49">
        <f>+I539</f>
        <v>210</v>
      </c>
      <c r="J540" s="52">
        <f t="shared" si="8"/>
        <v>107.14285714285714</v>
      </c>
      <c r="K540" s="54"/>
      <c r="L540" s="54"/>
      <c r="M540" s="14">
        <f>+M539</f>
        <v>100</v>
      </c>
    </row>
    <row r="541" spans="1:13" x14ac:dyDescent="0.25">
      <c r="A541" s="42">
        <f>+A540+1</f>
        <v>2830</v>
      </c>
      <c r="B541" s="43" t="str">
        <f>+B540</f>
        <v xml:space="preserve"> Zapata</v>
      </c>
      <c r="C541" s="42" t="str">
        <f>+C539</f>
        <v>Muro de Contencion</v>
      </c>
      <c r="D541" s="44">
        <f>+D539</f>
        <v>45269</v>
      </c>
      <c r="E541" s="44">
        <f>+E539</f>
        <v>45297</v>
      </c>
      <c r="F541" s="45" t="str">
        <f>+F540</f>
        <v>23+327-332,751-756,761-766,305-310,21+684-707</v>
      </c>
      <c r="G541" s="46">
        <v>223</v>
      </c>
      <c r="H541" s="47" t="str">
        <f>+H539</f>
        <v>3.1/2</v>
      </c>
      <c r="I541" s="42">
        <f>+I540</f>
        <v>210</v>
      </c>
      <c r="J541" s="74">
        <f t="shared" si="8"/>
        <v>106.19047619047619</v>
      </c>
      <c r="K541" s="46">
        <f>+AVERAGE(G539:G541)</f>
        <v>223</v>
      </c>
      <c r="L541" s="46">
        <f>+ROUND((MAX(G539:G541)-MIN(G539:G541)),0)</f>
        <v>4</v>
      </c>
      <c r="M541" s="21">
        <f>+M539</f>
        <v>100</v>
      </c>
    </row>
    <row r="542" spans="1:13" x14ac:dyDescent="0.25">
      <c r="A542" s="27">
        <v>2840</v>
      </c>
      <c r="B542" s="28" t="s">
        <v>274</v>
      </c>
      <c r="C542" s="27" t="s">
        <v>70</v>
      </c>
      <c r="D542" s="29">
        <v>45269</v>
      </c>
      <c r="E542" s="29">
        <f>+D542+28</f>
        <v>45297</v>
      </c>
      <c r="F542" s="55" t="s">
        <v>277</v>
      </c>
      <c r="G542" s="31">
        <v>224</v>
      </c>
      <c r="H542" s="32" t="s">
        <v>164</v>
      </c>
      <c r="I542" s="27">
        <v>210</v>
      </c>
      <c r="J542" s="73">
        <f t="shared" si="8"/>
        <v>106.66666666666667</v>
      </c>
      <c r="K542" s="33"/>
      <c r="L542" s="33"/>
      <c r="M542" s="6">
        <v>100</v>
      </c>
    </row>
    <row r="543" spans="1:13" x14ac:dyDescent="0.25">
      <c r="A543" s="34">
        <f>+A542+1</f>
        <v>2841</v>
      </c>
      <c r="B543" s="35" t="str">
        <f>+B542</f>
        <v xml:space="preserve"> Zapata,Corona</v>
      </c>
      <c r="C543" s="34" t="str">
        <f>+C542</f>
        <v>Muro de Contencion</v>
      </c>
      <c r="D543" s="36">
        <f>+D542</f>
        <v>45269</v>
      </c>
      <c r="E543" s="64">
        <f>+D543+28</f>
        <v>45297</v>
      </c>
      <c r="F543" s="37" t="str">
        <f>+F542</f>
        <v>21+684-707,23+584-589,746-751,322-327,734-740,579-594,751</v>
      </c>
      <c r="G543" s="38">
        <v>220.1210374639769</v>
      </c>
      <c r="H543" s="39" t="str">
        <f>+H542</f>
        <v>3.3/4</v>
      </c>
      <c r="I543" s="34">
        <f>+I542</f>
        <v>210</v>
      </c>
      <c r="J543" s="38">
        <f t="shared" si="8"/>
        <v>104.81954164951281</v>
      </c>
      <c r="K543" s="40"/>
      <c r="L543" s="40"/>
      <c r="M543" s="34">
        <f>+M542</f>
        <v>100</v>
      </c>
    </row>
    <row r="544" spans="1:13" x14ac:dyDescent="0.25">
      <c r="A544" s="42">
        <f>+A543+1</f>
        <v>2842</v>
      </c>
      <c r="B544" s="43" t="str">
        <f>+B543</f>
        <v xml:space="preserve"> Zapata,Corona</v>
      </c>
      <c r="C544" s="42" t="str">
        <f>+C542</f>
        <v>Muro de Contencion</v>
      </c>
      <c r="D544" s="44">
        <f>+D542</f>
        <v>45269</v>
      </c>
      <c r="E544" s="29">
        <f>+D544+28</f>
        <v>45297</v>
      </c>
      <c r="F544" s="45" t="str">
        <f>+F543</f>
        <v>21+684-707,23+584-589,746-751,322-327,734-740,579-594,751</v>
      </c>
      <c r="G544" s="46">
        <v>225</v>
      </c>
      <c r="H544" s="47" t="str">
        <f>+H542</f>
        <v>3.3/4</v>
      </c>
      <c r="I544" s="42">
        <f>+I543</f>
        <v>210</v>
      </c>
      <c r="J544" s="74">
        <f t="shared" si="8"/>
        <v>107.14285714285714</v>
      </c>
      <c r="K544" s="46">
        <f>+AVERAGE(G542:G544)</f>
        <v>223.04034582132564</v>
      </c>
      <c r="L544" s="46">
        <f>+ROUND((MAX(G542:G544)-MIN(G542:G544)),0)</f>
        <v>5</v>
      </c>
      <c r="M544" s="21">
        <f>+M542</f>
        <v>100</v>
      </c>
    </row>
    <row r="545" spans="1:13" x14ac:dyDescent="0.25">
      <c r="A545" s="75">
        <v>2852</v>
      </c>
      <c r="B545" s="28" t="s">
        <v>272</v>
      </c>
      <c r="C545" s="27" t="s">
        <v>70</v>
      </c>
      <c r="D545" s="29">
        <v>45269</v>
      </c>
      <c r="E545" s="29">
        <f>+D545+28</f>
        <v>45297</v>
      </c>
      <c r="F545" s="30" t="s">
        <v>273</v>
      </c>
      <c r="G545" s="31">
        <v>216</v>
      </c>
      <c r="H545" s="32" t="s">
        <v>266</v>
      </c>
      <c r="I545" s="27">
        <v>210</v>
      </c>
      <c r="J545" s="31">
        <f t="shared" si="8"/>
        <v>102.85714285714285</v>
      </c>
      <c r="K545" s="33"/>
      <c r="L545" s="33"/>
      <c r="M545" s="6">
        <v>100</v>
      </c>
    </row>
    <row r="546" spans="1:13" x14ac:dyDescent="0.25">
      <c r="A546" s="34">
        <v>2853</v>
      </c>
      <c r="B546" s="63" t="s">
        <v>272</v>
      </c>
      <c r="C546" s="34" t="str">
        <f>+C545</f>
        <v>Muro de Contencion</v>
      </c>
      <c r="D546" s="36">
        <f>+D545</f>
        <v>45269</v>
      </c>
      <c r="E546" s="36">
        <f>+E545</f>
        <v>45297</v>
      </c>
      <c r="F546" s="37" t="str">
        <f>+F545</f>
        <v>23+342-347,23+285-310</v>
      </c>
      <c r="G546" s="38">
        <v>220.1210374639769</v>
      </c>
      <c r="H546" s="39" t="str">
        <f>+H545</f>
        <v>4"</v>
      </c>
      <c r="I546" s="34">
        <f>+I545</f>
        <v>210</v>
      </c>
      <c r="J546" s="38">
        <f t="shared" si="8"/>
        <v>104.81954164951281</v>
      </c>
      <c r="K546" s="40"/>
      <c r="L546" s="40"/>
      <c r="M546" s="34">
        <f>+M545</f>
        <v>100</v>
      </c>
    </row>
    <row r="547" spans="1:13" x14ac:dyDescent="0.25">
      <c r="A547" s="76">
        <v>2854</v>
      </c>
      <c r="B547" s="77" t="s">
        <v>272</v>
      </c>
      <c r="C547" s="78" t="str">
        <f>+C545</f>
        <v>Muro de Contencion</v>
      </c>
      <c r="D547" s="79">
        <f>+D545</f>
        <v>45269</v>
      </c>
      <c r="E547" s="79">
        <f>+E545</f>
        <v>45297</v>
      </c>
      <c r="F547" s="80" t="str">
        <f>+F546</f>
        <v>23+342-347,23+285-310</v>
      </c>
      <c r="G547" s="46">
        <v>215</v>
      </c>
      <c r="H547" s="81" t="str">
        <f>+H545</f>
        <v>4"</v>
      </c>
      <c r="I547" s="78">
        <f>+I546</f>
        <v>210</v>
      </c>
      <c r="J547" s="82">
        <f t="shared" si="8"/>
        <v>102.38095238095238</v>
      </c>
      <c r="K547" s="82">
        <f>+AVERAGE(G545:G547)</f>
        <v>217.04034582132564</v>
      </c>
      <c r="L547" s="82">
        <f>+ROUND((MAX(G545:G547)-MIN(G545:G547)),0)</f>
        <v>5</v>
      </c>
      <c r="M547" s="78">
        <f>+M545</f>
        <v>100</v>
      </c>
    </row>
    <row r="548" spans="1:13" x14ac:dyDescent="0.25">
      <c r="A548" s="75">
        <v>2876</v>
      </c>
      <c r="B548" s="28" t="s">
        <v>272</v>
      </c>
      <c r="C548" s="49" t="str">
        <f>+C546</f>
        <v>Muro de Contencion</v>
      </c>
      <c r="D548" s="29">
        <v>45269</v>
      </c>
      <c r="E548" s="51">
        <f>+D548+28</f>
        <v>45297</v>
      </c>
      <c r="F548" s="48" t="s">
        <v>278</v>
      </c>
      <c r="G548" s="31">
        <v>214</v>
      </c>
      <c r="H548" s="53" t="s">
        <v>164</v>
      </c>
      <c r="I548" s="49">
        <v>210</v>
      </c>
      <c r="J548" s="52">
        <f t="shared" si="8"/>
        <v>101.9047619047619</v>
      </c>
      <c r="K548" s="54"/>
      <c r="L548" s="54"/>
      <c r="M548" s="14">
        <v>100</v>
      </c>
    </row>
    <row r="549" spans="1:13" x14ac:dyDescent="0.25">
      <c r="A549" s="49">
        <v>2877</v>
      </c>
      <c r="B549" s="28" t="s">
        <v>272</v>
      </c>
      <c r="C549" s="49" t="str">
        <f>+C547</f>
        <v>Muro de Contencion</v>
      </c>
      <c r="D549" s="51">
        <f>+D548</f>
        <v>45269</v>
      </c>
      <c r="E549" s="51">
        <f>+E548</f>
        <v>45297</v>
      </c>
      <c r="F549" s="48" t="str">
        <f>+F548</f>
        <v>23+322-327,23+260-310,23+337-342</v>
      </c>
      <c r="G549" s="52">
        <v>218</v>
      </c>
      <c r="H549" s="53" t="str">
        <f>+H548</f>
        <v>3.3/4</v>
      </c>
      <c r="I549" s="49">
        <f>+I548</f>
        <v>210</v>
      </c>
      <c r="J549" s="52">
        <f t="shared" si="8"/>
        <v>103.80952380952382</v>
      </c>
      <c r="K549" s="54"/>
      <c r="L549" s="54"/>
      <c r="M549" s="14">
        <f>+M548</f>
        <v>100</v>
      </c>
    </row>
    <row r="550" spans="1:13" x14ac:dyDescent="0.25">
      <c r="A550" s="83">
        <v>2878</v>
      </c>
      <c r="B550" s="84" t="s">
        <v>272</v>
      </c>
      <c r="C550" s="85" t="str">
        <f>+C548</f>
        <v>Muro de Contencion</v>
      </c>
      <c r="D550" s="86">
        <f>+D548</f>
        <v>45269</v>
      </c>
      <c r="E550" s="86">
        <f>+E548</f>
        <v>45297</v>
      </c>
      <c r="F550" s="87" t="str">
        <f>+F549</f>
        <v>23+322-327,23+260-310,23+337-342</v>
      </c>
      <c r="G550" s="88">
        <v>217</v>
      </c>
      <c r="H550" s="89" t="str">
        <f>+H548</f>
        <v>3.3/4</v>
      </c>
      <c r="I550" s="85">
        <f>+I549</f>
        <v>210</v>
      </c>
      <c r="J550" s="88">
        <f t="shared" si="8"/>
        <v>103.33333333333334</v>
      </c>
      <c r="K550" s="88">
        <f>+AVERAGE(G548:G550)</f>
        <v>216.33333333333334</v>
      </c>
      <c r="L550" s="88">
        <f>+ROUND((MAX(G548:G550)-MIN(G548:G550)),0)</f>
        <v>4</v>
      </c>
      <c r="M550" s="90">
        <f>+M548</f>
        <v>100</v>
      </c>
    </row>
    <row r="551" spans="1:13" x14ac:dyDescent="0.25">
      <c r="A551" s="62">
        <v>2882</v>
      </c>
      <c r="B551" s="63" t="s">
        <v>13</v>
      </c>
      <c r="C551" s="62" t="s">
        <v>70</v>
      </c>
      <c r="D551" s="64">
        <v>45269</v>
      </c>
      <c r="E551" s="64">
        <f>+D551+28</f>
        <v>45297</v>
      </c>
      <c r="F551" s="70" t="s">
        <v>279</v>
      </c>
      <c r="G551" s="66">
        <v>220.1210374639769</v>
      </c>
      <c r="H551" s="67" t="s">
        <v>72</v>
      </c>
      <c r="I551" s="62">
        <v>210</v>
      </c>
      <c r="J551" s="66">
        <f t="shared" si="8"/>
        <v>104.81954164951281</v>
      </c>
      <c r="K551" s="68"/>
      <c r="L551" s="68"/>
      <c r="M551" s="62">
        <v>100</v>
      </c>
    </row>
    <row r="552" spans="1:13" x14ac:dyDescent="0.25">
      <c r="A552" s="49">
        <f>+A551+1</f>
        <v>2883</v>
      </c>
      <c r="B552" s="50" t="str">
        <f>+B551</f>
        <v>Zapata</v>
      </c>
      <c r="C552" s="49" t="str">
        <f>+C551</f>
        <v>Muro de Contencion</v>
      </c>
      <c r="D552" s="51">
        <f>+D551</f>
        <v>45269</v>
      </c>
      <c r="E552" s="51">
        <f>+E551</f>
        <v>45297</v>
      </c>
      <c r="F552" s="48" t="str">
        <f>+F551</f>
        <v>23+327-332,23+751-756,23+761-766,23+305-310,21+684-707</v>
      </c>
      <c r="G552" s="52">
        <v>223</v>
      </c>
      <c r="H552" s="53" t="str">
        <f>+H551</f>
        <v>3.1/2</v>
      </c>
      <c r="I552" s="49">
        <f>+I551</f>
        <v>210</v>
      </c>
      <c r="J552" s="52">
        <f t="shared" si="8"/>
        <v>106.19047619047619</v>
      </c>
      <c r="K552" s="54"/>
      <c r="L552" s="54"/>
      <c r="M552" s="14">
        <f>+M551</f>
        <v>100</v>
      </c>
    </row>
    <row r="553" spans="1:13" x14ac:dyDescent="0.25">
      <c r="A553" s="42">
        <f>+A552+1</f>
        <v>2884</v>
      </c>
      <c r="B553" s="43" t="str">
        <f>+B552</f>
        <v>Zapata</v>
      </c>
      <c r="C553" s="42" t="str">
        <f>+C551</f>
        <v>Muro de Contencion</v>
      </c>
      <c r="D553" s="44">
        <f>+D551</f>
        <v>45269</v>
      </c>
      <c r="E553" s="44">
        <f>+E551</f>
        <v>45297</v>
      </c>
      <c r="F553" s="45" t="str">
        <f>+F552</f>
        <v>23+327-332,23+751-756,23+761-766,23+305-310,21+684-707</v>
      </c>
      <c r="G553" s="46">
        <v>228</v>
      </c>
      <c r="H553" s="47" t="str">
        <f>+H551</f>
        <v>3.1/2</v>
      </c>
      <c r="I553" s="42">
        <f>+I552</f>
        <v>210</v>
      </c>
      <c r="J553" s="46">
        <f t="shared" si="8"/>
        <v>108.57142857142857</v>
      </c>
      <c r="K553" s="46">
        <f>+AVERAGE(G551:G553)</f>
        <v>223.7070124879923</v>
      </c>
      <c r="L553" s="46">
        <f>+ROUND((MAX(G551:G553)-MIN(G551:G553)),0)</f>
        <v>8</v>
      </c>
      <c r="M553" s="21">
        <f>+M551</f>
        <v>100</v>
      </c>
    </row>
    <row r="554" spans="1:13" x14ac:dyDescent="0.25">
      <c r="A554" s="27">
        <v>2900</v>
      </c>
      <c r="B554" s="28" t="s">
        <v>272</v>
      </c>
      <c r="C554" s="27" t="s">
        <v>143</v>
      </c>
      <c r="D554" s="29">
        <v>45269</v>
      </c>
      <c r="E554" s="29">
        <f>+D554+28</f>
        <v>45297</v>
      </c>
      <c r="F554" s="30" t="s">
        <v>280</v>
      </c>
      <c r="G554" s="31">
        <v>224</v>
      </c>
      <c r="H554" s="32" t="s">
        <v>266</v>
      </c>
      <c r="I554" s="27">
        <v>210</v>
      </c>
      <c r="J554" s="31">
        <f t="shared" si="8"/>
        <v>106.66666666666667</v>
      </c>
      <c r="K554" s="33"/>
      <c r="L554" s="33"/>
      <c r="M554" s="6">
        <v>100</v>
      </c>
    </row>
    <row r="555" spans="1:13" x14ac:dyDescent="0.25">
      <c r="A555" s="49">
        <f>+A554+1</f>
        <v>2901</v>
      </c>
      <c r="B555" s="50" t="str">
        <f>+B554</f>
        <v>Zapata;Corona</v>
      </c>
      <c r="C555" s="49" t="str">
        <f>+C554</f>
        <v xml:space="preserve"> Muro de Contencion</v>
      </c>
      <c r="D555" s="51">
        <f>+D554</f>
        <v>45269</v>
      </c>
      <c r="E555" s="51">
        <f>+E554</f>
        <v>45297</v>
      </c>
      <c r="F555" s="48" t="str">
        <f>+F554</f>
        <v>23+584-589,23+746-751,23+322-327,23+734-740,23+579-594</v>
      </c>
      <c r="G555" s="52">
        <v>226</v>
      </c>
      <c r="H555" s="53" t="str">
        <f>+H554</f>
        <v>4"</v>
      </c>
      <c r="I555" s="49">
        <f>+I554</f>
        <v>210</v>
      </c>
      <c r="J555" s="52">
        <f t="shared" si="8"/>
        <v>107.61904761904762</v>
      </c>
      <c r="K555" s="54"/>
      <c r="L555" s="54"/>
      <c r="M555" s="14">
        <f>+M554</f>
        <v>100</v>
      </c>
    </row>
    <row r="556" spans="1:13" x14ac:dyDescent="0.25">
      <c r="A556" s="56">
        <f>+A555+1</f>
        <v>2902</v>
      </c>
      <c r="B556" s="57" t="str">
        <f>+B555</f>
        <v>Zapata;Corona</v>
      </c>
      <c r="C556" s="56" t="str">
        <f>+C554</f>
        <v xml:space="preserve"> Muro de Contencion</v>
      </c>
      <c r="D556" s="58">
        <f>+D554</f>
        <v>45269</v>
      </c>
      <c r="E556" s="58">
        <f>+E554</f>
        <v>45297</v>
      </c>
      <c r="F556" s="59" t="str">
        <f>+F555</f>
        <v>23+584-589,23+746-751,23+322-327,23+734-740,23+579-594</v>
      </c>
      <c r="G556" s="60">
        <v>220.1210374639769</v>
      </c>
      <c r="H556" s="61" t="str">
        <f>+H554</f>
        <v>4"</v>
      </c>
      <c r="I556" s="56">
        <f>+I555</f>
        <v>210</v>
      </c>
      <c r="J556" s="60">
        <f t="shared" si="8"/>
        <v>104.81954164951281</v>
      </c>
      <c r="K556" s="60">
        <f>+AVERAGE(G554:G556)</f>
        <v>223.37367915465896</v>
      </c>
      <c r="L556" s="60">
        <f>+ROUND((MAX(G554:G556)-MIN(G554:G556)),0)</f>
        <v>6</v>
      </c>
      <c r="M556" s="56">
        <f>+M554</f>
        <v>100</v>
      </c>
    </row>
    <row r="557" spans="1:13" x14ac:dyDescent="0.25">
      <c r="A557" s="91">
        <v>2912</v>
      </c>
      <c r="B557" s="92" t="s">
        <v>244</v>
      </c>
      <c r="C557" s="91" t="s">
        <v>143</v>
      </c>
      <c r="D557" s="93">
        <v>45269</v>
      </c>
      <c r="E557" s="93">
        <f>+D557+28</f>
        <v>45297</v>
      </c>
      <c r="F557" s="55" t="s">
        <v>281</v>
      </c>
      <c r="G557" s="74">
        <v>226</v>
      </c>
      <c r="H557" s="94" t="s">
        <v>72</v>
      </c>
      <c r="I557" s="91">
        <v>210</v>
      </c>
      <c r="J557" s="74">
        <f t="shared" si="8"/>
        <v>107.61904761904762</v>
      </c>
      <c r="K557" s="95"/>
      <c r="L557" s="95"/>
      <c r="M557" s="96">
        <v>100</v>
      </c>
    </row>
    <row r="558" spans="1:13" x14ac:dyDescent="0.25">
      <c r="A558" s="49">
        <f>+A557+1</f>
        <v>2913</v>
      </c>
      <c r="B558" s="50" t="str">
        <f>+B557</f>
        <v>Zapata,Corona</v>
      </c>
      <c r="C558" s="49" t="str">
        <f>+C557</f>
        <v xml:space="preserve"> Muro de Contencion</v>
      </c>
      <c r="D558" s="51">
        <f>+D557</f>
        <v>45269</v>
      </c>
      <c r="E558" s="51">
        <f>+E557</f>
        <v>45297</v>
      </c>
      <c r="F558" s="48" t="str">
        <f>+F557</f>
        <v>23+751-756,23+761-766.21+684-70730+741-747,25+711-720</v>
      </c>
      <c r="G558" s="52">
        <v>221</v>
      </c>
      <c r="H558" s="53" t="str">
        <f>+H557</f>
        <v>3.1/2</v>
      </c>
      <c r="I558" s="49">
        <f>+I557</f>
        <v>210</v>
      </c>
      <c r="J558" s="52">
        <f t="shared" si="8"/>
        <v>105.23809523809524</v>
      </c>
      <c r="K558" s="54"/>
      <c r="L558" s="54"/>
      <c r="M558" s="14">
        <f>+M557</f>
        <v>100</v>
      </c>
    </row>
    <row r="559" spans="1:13" x14ac:dyDescent="0.25">
      <c r="A559" s="85">
        <f>+A558+1</f>
        <v>2914</v>
      </c>
      <c r="B559" s="97" t="str">
        <f>+B558</f>
        <v>Zapata,Corona</v>
      </c>
      <c r="C559" s="85" t="str">
        <f>+C557</f>
        <v xml:space="preserve"> Muro de Contencion</v>
      </c>
      <c r="D559" s="86">
        <f>+D557</f>
        <v>45269</v>
      </c>
      <c r="E559" s="86">
        <f>+E557</f>
        <v>45297</v>
      </c>
      <c r="F559" s="87" t="str">
        <f>+F558</f>
        <v>23+751-756,23+761-766.21+684-70730+741-747,25+711-720</v>
      </c>
      <c r="G559" s="88">
        <v>225</v>
      </c>
      <c r="H559" s="89" t="str">
        <f>+H557</f>
        <v>3.1/2</v>
      </c>
      <c r="I559" s="85">
        <f>+I558</f>
        <v>210</v>
      </c>
      <c r="J559" s="88">
        <f t="shared" si="8"/>
        <v>107.14285714285714</v>
      </c>
      <c r="K559" s="88">
        <f>+AVERAGE(G557:G559)</f>
        <v>224</v>
      </c>
      <c r="L559" s="88">
        <f>+ROUND((MAX(G557:G559)-MIN(G557:G559)),0)</f>
        <v>5</v>
      </c>
      <c r="M559" s="90">
        <f>+M557</f>
        <v>100</v>
      </c>
    </row>
    <row r="560" spans="1:13" x14ac:dyDescent="0.25">
      <c r="A560" s="27">
        <v>2924</v>
      </c>
      <c r="B560" s="28" t="s">
        <v>221</v>
      </c>
      <c r="C560" s="27" t="s">
        <v>143</v>
      </c>
      <c r="D560" s="29">
        <v>45269</v>
      </c>
      <c r="E560" s="29">
        <f>+D560+28</f>
        <v>45297</v>
      </c>
      <c r="F560" s="30" t="s">
        <v>282</v>
      </c>
      <c r="G560" s="31">
        <v>223</v>
      </c>
      <c r="H560" s="32" t="s">
        <v>164</v>
      </c>
      <c r="I560" s="27">
        <v>210</v>
      </c>
      <c r="J560" s="31">
        <f t="shared" si="8"/>
        <v>106.19047619047619</v>
      </c>
      <c r="K560" s="33"/>
      <c r="L560" s="33"/>
      <c r="M560" s="6">
        <v>100</v>
      </c>
    </row>
    <row r="561" spans="1:13" x14ac:dyDescent="0.25">
      <c r="A561" s="49">
        <f>+A560+1</f>
        <v>2925</v>
      </c>
      <c r="B561" s="28" t="s">
        <v>221</v>
      </c>
      <c r="C561" s="49" t="str">
        <f>+C560</f>
        <v xml:space="preserve"> Muro de Contencion</v>
      </c>
      <c r="D561" s="51">
        <f>+D560</f>
        <v>45269</v>
      </c>
      <c r="E561" s="51">
        <f>+E560</f>
        <v>45297</v>
      </c>
      <c r="F561" s="48" t="s">
        <v>282</v>
      </c>
      <c r="G561" s="52">
        <v>229</v>
      </c>
      <c r="H561" s="53" t="str">
        <f>+H560</f>
        <v>3.3/4</v>
      </c>
      <c r="I561" s="49">
        <f>+I560</f>
        <v>210</v>
      </c>
      <c r="J561" s="52">
        <f t="shared" si="8"/>
        <v>109.04761904761904</v>
      </c>
      <c r="K561" s="54"/>
      <c r="L561" s="54"/>
      <c r="M561" s="14">
        <f>+M560</f>
        <v>100</v>
      </c>
    </row>
    <row r="562" spans="1:13" x14ac:dyDescent="0.25">
      <c r="A562" s="56">
        <f>+A561+1</f>
        <v>2926</v>
      </c>
      <c r="B562" s="98" t="s">
        <v>221</v>
      </c>
      <c r="C562" s="56" t="str">
        <f>+C560</f>
        <v xml:space="preserve"> Muro de Contencion</v>
      </c>
      <c r="D562" s="58">
        <f>+D560</f>
        <v>45269</v>
      </c>
      <c r="E562" s="58">
        <f>+E560</f>
        <v>45297</v>
      </c>
      <c r="F562" s="59" t="s">
        <v>282</v>
      </c>
      <c r="G562" s="60">
        <v>220.1210374639769</v>
      </c>
      <c r="H562" s="61" t="str">
        <f>+H560</f>
        <v>3.3/4</v>
      </c>
      <c r="I562" s="56">
        <f>+I561</f>
        <v>210</v>
      </c>
      <c r="J562" s="60">
        <f t="shared" si="8"/>
        <v>104.81954164951281</v>
      </c>
      <c r="K562" s="60">
        <f>+AVERAGE(G560:G562)</f>
        <v>224.04034582132564</v>
      </c>
      <c r="L562" s="60">
        <f>+ROUND((MAX(G560:G562)-MIN(G560:G562)),0)</f>
        <v>9</v>
      </c>
      <c r="M562" s="56">
        <f>+M560</f>
        <v>100</v>
      </c>
    </row>
    <row r="563" spans="1:13" x14ac:dyDescent="0.25">
      <c r="A563" s="91">
        <v>2942</v>
      </c>
      <c r="B563" s="92" t="s">
        <v>244</v>
      </c>
      <c r="C563" s="91" t="s">
        <v>143</v>
      </c>
      <c r="D563" s="93">
        <v>45269</v>
      </c>
      <c r="E563" s="93">
        <f>+D563+28</f>
        <v>45297</v>
      </c>
      <c r="F563" s="55" t="s">
        <v>283</v>
      </c>
      <c r="G563" s="74">
        <v>228</v>
      </c>
      <c r="H563" s="94" t="s">
        <v>72</v>
      </c>
      <c r="I563" s="91">
        <v>210</v>
      </c>
      <c r="J563" s="74">
        <f t="shared" si="8"/>
        <v>108.57142857142857</v>
      </c>
      <c r="K563" s="95"/>
      <c r="L563" s="95"/>
      <c r="M563" s="96">
        <v>100</v>
      </c>
    </row>
    <row r="564" spans="1:13" x14ac:dyDescent="0.25">
      <c r="A564" s="34">
        <f>+A563+1</f>
        <v>2943</v>
      </c>
      <c r="B564" s="35" t="str">
        <f>+B563</f>
        <v>Zapata,Corona</v>
      </c>
      <c r="C564" s="34" t="str">
        <f>+C563</f>
        <v xml:space="preserve"> Muro de Contencion</v>
      </c>
      <c r="D564" s="36">
        <f>+D563</f>
        <v>45269</v>
      </c>
      <c r="E564" s="36">
        <f>+E563</f>
        <v>45297</v>
      </c>
      <c r="F564" s="37" t="str">
        <f>+F563</f>
        <v>23+594-598,23+736-741,25+716-722,25+711-716,23+726-731</v>
      </c>
      <c r="G564" s="38">
        <v>220.1210374639769</v>
      </c>
      <c r="H564" s="39" t="str">
        <f>+H563</f>
        <v>3.1/2</v>
      </c>
      <c r="I564" s="34">
        <f>+I563</f>
        <v>210</v>
      </c>
      <c r="J564" s="38">
        <f t="shared" si="8"/>
        <v>104.81954164951281</v>
      </c>
      <c r="K564" s="40"/>
      <c r="L564" s="40"/>
      <c r="M564" s="34">
        <f>+M563</f>
        <v>100</v>
      </c>
    </row>
    <row r="565" spans="1:13" x14ac:dyDescent="0.25">
      <c r="A565" s="42">
        <f>+A564+1</f>
        <v>2944</v>
      </c>
      <c r="B565" s="43" t="str">
        <f>+B564</f>
        <v>Zapata,Corona</v>
      </c>
      <c r="C565" s="49" t="str">
        <f>+C563</f>
        <v xml:space="preserve"> Muro de Contencion</v>
      </c>
      <c r="D565" s="51">
        <f>+D563</f>
        <v>45269</v>
      </c>
      <c r="E565" s="51">
        <f>+E563</f>
        <v>45297</v>
      </c>
      <c r="F565" s="48" t="str">
        <f>+F564</f>
        <v>23+594-598,23+736-741,25+716-722,25+711-716,23+726-731</v>
      </c>
      <c r="G565" s="46">
        <v>225</v>
      </c>
      <c r="H565" s="53" t="str">
        <f>+H563</f>
        <v>3.1/2</v>
      </c>
      <c r="I565" s="49">
        <f>+I564</f>
        <v>210</v>
      </c>
      <c r="J565" s="52">
        <f t="shared" si="8"/>
        <v>107.14285714285714</v>
      </c>
      <c r="K565" s="52">
        <f>+AVERAGE(G563:G565)</f>
        <v>224.37367915465896</v>
      </c>
      <c r="L565" s="52">
        <f>+ROUND((MAX(G563:G565)-MIN(G563:G565)),0)</f>
        <v>8</v>
      </c>
      <c r="M565" s="14">
        <f>+M563</f>
        <v>100</v>
      </c>
    </row>
    <row r="566" spans="1:13" x14ac:dyDescent="0.25">
      <c r="A566" s="62">
        <v>2966</v>
      </c>
      <c r="B566" s="57" t="str">
        <f>+B565</f>
        <v>Zapata,Corona</v>
      </c>
      <c r="C566" s="34" t="s">
        <v>143</v>
      </c>
      <c r="D566" s="64">
        <v>45269</v>
      </c>
      <c r="E566" s="36">
        <f>+D566+28</f>
        <v>45297</v>
      </c>
      <c r="F566" s="37" t="s">
        <v>284</v>
      </c>
      <c r="G566" s="66">
        <v>220.1210374639769</v>
      </c>
      <c r="H566" s="39" t="s">
        <v>164</v>
      </c>
      <c r="I566" s="34">
        <v>210</v>
      </c>
      <c r="J566" s="38">
        <f t="shared" si="8"/>
        <v>104.81954164951281</v>
      </c>
      <c r="K566" s="40"/>
      <c r="L566" s="40"/>
      <c r="M566" s="34">
        <v>100</v>
      </c>
    </row>
    <row r="567" spans="1:13" x14ac:dyDescent="0.25">
      <c r="A567" s="49">
        <f>+A566+1</f>
        <v>2967</v>
      </c>
      <c r="B567" s="43" t="str">
        <f>+B566</f>
        <v>Zapata,Corona</v>
      </c>
      <c r="C567" s="49" t="str">
        <f>+C566</f>
        <v xml:space="preserve"> Muro de Contencion</v>
      </c>
      <c r="D567" s="51">
        <f>+D566</f>
        <v>45269</v>
      </c>
      <c r="E567" s="51">
        <f>+E566</f>
        <v>45297</v>
      </c>
      <c r="F567" s="48" t="str">
        <f>+F566</f>
        <v>23+594-598,1+316-321,23+756-761,21+689-695,23+720-726</v>
      </c>
      <c r="G567" s="52">
        <v>227</v>
      </c>
      <c r="H567" s="53" t="str">
        <f>+H566</f>
        <v>3.3/4</v>
      </c>
      <c r="I567" s="49">
        <f>+I566</f>
        <v>210</v>
      </c>
      <c r="J567" s="52">
        <f t="shared" si="8"/>
        <v>108.09523809523809</v>
      </c>
      <c r="K567" s="54"/>
      <c r="L567" s="54"/>
      <c r="M567" s="14">
        <f>+M566</f>
        <v>100</v>
      </c>
    </row>
    <row r="568" spans="1:13" x14ac:dyDescent="0.25">
      <c r="A568" s="42">
        <f>+A567+1</f>
        <v>2968</v>
      </c>
      <c r="B568" s="43" t="str">
        <f>+B567</f>
        <v>Zapata,Corona</v>
      </c>
      <c r="C568" s="49" t="str">
        <f>+C566</f>
        <v xml:space="preserve"> Muro de Contencion</v>
      </c>
      <c r="D568" s="51">
        <f>+D566</f>
        <v>45269</v>
      </c>
      <c r="E568" s="51">
        <f>+E566</f>
        <v>45297</v>
      </c>
      <c r="F568" s="48" t="str">
        <f>+F567</f>
        <v>23+594-598,1+316-321,23+756-761,21+689-695,23+720-726</v>
      </c>
      <c r="G568" s="46">
        <v>226</v>
      </c>
      <c r="H568" s="53" t="str">
        <f>+H566</f>
        <v>3.3/4</v>
      </c>
      <c r="I568" s="49">
        <f>+I567</f>
        <v>210</v>
      </c>
      <c r="J568" s="52">
        <f t="shared" si="8"/>
        <v>107.61904761904762</v>
      </c>
      <c r="K568" s="52">
        <f>+AVERAGE(G566:G568)</f>
        <v>224.37367915465896</v>
      </c>
      <c r="L568" s="52">
        <f>+ROUND((MAX(G566:G568)-MIN(G566:G568)),0)</f>
        <v>7</v>
      </c>
      <c r="M568" s="14">
        <f>+M566</f>
        <v>100</v>
      </c>
    </row>
    <row r="569" spans="1:13" x14ac:dyDescent="0.25">
      <c r="A569" s="27">
        <v>2978</v>
      </c>
      <c r="B569" s="28" t="s">
        <v>267</v>
      </c>
      <c r="C569" s="49" t="s">
        <v>143</v>
      </c>
      <c r="D569" s="29">
        <v>45269</v>
      </c>
      <c r="E569" s="51">
        <f>+D569+28</f>
        <v>45297</v>
      </c>
      <c r="F569" s="48" t="s">
        <v>285</v>
      </c>
      <c r="G569" s="31">
        <v>221</v>
      </c>
      <c r="H569" s="53" t="s">
        <v>72</v>
      </c>
      <c r="I569" s="49">
        <v>210</v>
      </c>
      <c r="J569" s="52">
        <f t="shared" si="8"/>
        <v>105.23809523809524</v>
      </c>
      <c r="K569" s="54"/>
      <c r="L569" s="54"/>
      <c r="M569" s="14">
        <v>100</v>
      </c>
    </row>
    <row r="570" spans="1:13" x14ac:dyDescent="0.25">
      <c r="A570" s="49">
        <f>+A569+1</f>
        <v>2979</v>
      </c>
      <c r="B570" s="28" t="s">
        <v>267</v>
      </c>
      <c r="C570" s="49" t="str">
        <f>+C569</f>
        <v xml:space="preserve"> Muro de Contencion</v>
      </c>
      <c r="D570" s="51">
        <f>+D569</f>
        <v>45269</v>
      </c>
      <c r="E570" s="51">
        <f>+E569</f>
        <v>45297</v>
      </c>
      <c r="F570" s="48" t="str">
        <f>+F569</f>
        <v>23+584-589,25+711-716,21+689-695,30+744-759,23+326-331</v>
      </c>
      <c r="G570" s="52">
        <v>219</v>
      </c>
      <c r="H570" s="53" t="str">
        <f>+H569</f>
        <v>3.1/2</v>
      </c>
      <c r="I570" s="49">
        <f>+I569</f>
        <v>210</v>
      </c>
      <c r="J570" s="52">
        <f t="shared" si="8"/>
        <v>104.28571428571429</v>
      </c>
      <c r="K570" s="54"/>
      <c r="L570" s="54"/>
      <c r="M570" s="14">
        <f>+M569</f>
        <v>100</v>
      </c>
    </row>
    <row r="571" spans="1:13" x14ac:dyDescent="0.25">
      <c r="A571" s="56">
        <f>+A570+1</f>
        <v>2980</v>
      </c>
      <c r="B571" s="63" t="s">
        <v>267</v>
      </c>
      <c r="C571" s="34" t="str">
        <f>+C569</f>
        <v xml:space="preserve"> Muro de Contencion</v>
      </c>
      <c r="D571" s="36">
        <f>+D569</f>
        <v>45269</v>
      </c>
      <c r="E571" s="36">
        <f>+E569</f>
        <v>45297</v>
      </c>
      <c r="F571" s="37" t="str">
        <f>+F570</f>
        <v>23+584-589,25+711-716,21+689-695,30+744-759,23+326-331</v>
      </c>
      <c r="G571" s="60">
        <v>220.1210374639769</v>
      </c>
      <c r="H571" s="39" t="str">
        <f>+H569</f>
        <v>3.1/2</v>
      </c>
      <c r="I571" s="34">
        <f>+I570</f>
        <v>210</v>
      </c>
      <c r="J571" s="38">
        <f t="shared" si="8"/>
        <v>104.81954164951281</v>
      </c>
      <c r="K571" s="38">
        <f>+AVERAGE(G569:G571)</f>
        <v>220.04034582132564</v>
      </c>
      <c r="L571" s="38">
        <f>+ROUND((MAX(G569:G571)-MIN(G569:G571)),0)</f>
        <v>2</v>
      </c>
      <c r="M571" s="34">
        <f>+M569</f>
        <v>100</v>
      </c>
    </row>
    <row r="572" spans="1:13" x14ac:dyDescent="0.25">
      <c r="A572" s="27">
        <v>2984</v>
      </c>
      <c r="B572" s="28" t="s">
        <v>244</v>
      </c>
      <c r="C572" s="49" t="s">
        <v>143</v>
      </c>
      <c r="D572" s="29">
        <v>45269</v>
      </c>
      <c r="E572" s="51">
        <f>+D572+28</f>
        <v>45297</v>
      </c>
      <c r="F572" s="48" t="s">
        <v>286</v>
      </c>
      <c r="G572" s="31">
        <v>219</v>
      </c>
      <c r="H572" s="53" t="s">
        <v>164</v>
      </c>
      <c r="I572" s="49">
        <v>210</v>
      </c>
      <c r="J572" s="52">
        <f t="shared" si="8"/>
        <v>104.28571428571429</v>
      </c>
      <c r="K572" s="54"/>
      <c r="L572" s="54"/>
      <c r="M572" s="14">
        <v>100</v>
      </c>
    </row>
    <row r="573" spans="1:13" x14ac:dyDescent="0.25">
      <c r="A573" s="49">
        <f>+A572+1</f>
        <v>2985</v>
      </c>
      <c r="B573" s="28" t="s">
        <v>244</v>
      </c>
      <c r="C573" s="49" t="str">
        <f>+C572</f>
        <v xml:space="preserve"> Muro de Contencion</v>
      </c>
      <c r="D573" s="51">
        <f>+D572</f>
        <v>45269</v>
      </c>
      <c r="E573" s="51">
        <f>+E572</f>
        <v>45297</v>
      </c>
      <c r="F573" s="48" t="str">
        <f>+F572</f>
        <v>1+316-321,21+684-689,21+703-707</v>
      </c>
      <c r="G573" s="52">
        <v>217</v>
      </c>
      <c r="H573" s="53" t="str">
        <f>+H572</f>
        <v>3.3/4</v>
      </c>
      <c r="I573" s="49">
        <f>+I572</f>
        <v>210</v>
      </c>
      <c r="J573" s="52">
        <f t="shared" si="8"/>
        <v>103.33333333333334</v>
      </c>
      <c r="K573" s="54"/>
      <c r="L573" s="54"/>
      <c r="M573" s="14">
        <f>+M572</f>
        <v>100</v>
      </c>
    </row>
    <row r="574" spans="1:13" x14ac:dyDescent="0.25">
      <c r="A574" s="56">
        <f>+A573+1</f>
        <v>2986</v>
      </c>
      <c r="B574" s="63" t="s">
        <v>244</v>
      </c>
      <c r="C574" s="34" t="str">
        <f>+C572</f>
        <v xml:space="preserve"> Muro de Contencion</v>
      </c>
      <c r="D574" s="36">
        <f>+D572</f>
        <v>45269</v>
      </c>
      <c r="E574" s="36">
        <f>+E572</f>
        <v>45297</v>
      </c>
      <c r="F574" s="37" t="str">
        <f>+F573</f>
        <v>1+316-321,21+684-689,21+703-707</v>
      </c>
      <c r="G574" s="60">
        <v>220.1210374639769</v>
      </c>
      <c r="H574" s="39" t="str">
        <f>+H572</f>
        <v>3.3/4</v>
      </c>
      <c r="I574" s="34">
        <f>+I573</f>
        <v>210</v>
      </c>
      <c r="J574" s="38">
        <f t="shared" si="8"/>
        <v>104.81954164951281</v>
      </c>
      <c r="K574" s="38">
        <f>+AVERAGE(G572:G574)</f>
        <v>218.7070124879923</v>
      </c>
      <c r="L574" s="38">
        <f>+ROUND((MAX(G572:G574)-MIN(G572:G574)),0)</f>
        <v>3</v>
      </c>
      <c r="M574" s="34">
        <f>+M572</f>
        <v>100</v>
      </c>
    </row>
    <row r="575" spans="1:13" x14ac:dyDescent="0.25">
      <c r="A575" s="27">
        <v>3008</v>
      </c>
      <c r="B575" s="28" t="s">
        <v>244</v>
      </c>
      <c r="C575" s="49" t="s">
        <v>143</v>
      </c>
      <c r="D575" s="29">
        <v>45269</v>
      </c>
      <c r="E575" s="51">
        <f>+D575+28</f>
        <v>45297</v>
      </c>
      <c r="F575" s="48" t="s">
        <v>287</v>
      </c>
      <c r="G575" s="31">
        <v>219</v>
      </c>
      <c r="H575" s="53" t="s">
        <v>72</v>
      </c>
      <c r="I575" s="49">
        <v>210</v>
      </c>
      <c r="J575" s="52">
        <f t="shared" si="8"/>
        <v>104.28571428571429</v>
      </c>
      <c r="K575" s="54"/>
      <c r="L575" s="54"/>
      <c r="M575" s="14">
        <v>100</v>
      </c>
    </row>
    <row r="576" spans="1:13" x14ac:dyDescent="0.25">
      <c r="A576" s="49">
        <f>+A575+1</f>
        <v>3009</v>
      </c>
      <c r="B576" s="50" t="str">
        <f>+B575</f>
        <v>Zapata,Corona</v>
      </c>
      <c r="C576" s="49" t="str">
        <f>+C575</f>
        <v xml:space="preserve"> Muro de Contencion</v>
      </c>
      <c r="D576" s="51">
        <f>+D575</f>
        <v>45269</v>
      </c>
      <c r="E576" s="51">
        <f>+D576+28</f>
        <v>45297</v>
      </c>
      <c r="F576" s="48" t="str">
        <f>+F575</f>
        <v>28+284-289,28+294-299,23+731-736,21+756-761.25+708-711</v>
      </c>
      <c r="G576" s="52">
        <v>218</v>
      </c>
      <c r="H576" s="53" t="str">
        <f>+H575</f>
        <v>3.1/2</v>
      </c>
      <c r="I576" s="49">
        <f>+I575</f>
        <v>210</v>
      </c>
      <c r="J576" s="52">
        <f t="shared" si="8"/>
        <v>103.80952380952382</v>
      </c>
      <c r="K576" s="54"/>
      <c r="L576" s="54"/>
      <c r="M576" s="14">
        <f>+M575</f>
        <v>100</v>
      </c>
    </row>
    <row r="577" spans="1:13" x14ac:dyDescent="0.25">
      <c r="A577" s="42">
        <f>+A576+1</f>
        <v>3010</v>
      </c>
      <c r="B577" s="43" t="str">
        <f>+B576</f>
        <v>Zapata,Corona</v>
      </c>
      <c r="C577" s="49" t="str">
        <f>+C575</f>
        <v xml:space="preserve"> Muro de Contencion</v>
      </c>
      <c r="D577" s="51">
        <f>+D575</f>
        <v>45269</v>
      </c>
      <c r="E577" s="51">
        <f>+D577+28</f>
        <v>45297</v>
      </c>
      <c r="F577" s="48" t="str">
        <f>+F576</f>
        <v>28+284-289,28+294-299,23+731-736,21+756-761.25+708-711</v>
      </c>
      <c r="G577" s="46">
        <v>219</v>
      </c>
      <c r="H577" s="53" t="str">
        <f>+H575</f>
        <v>3.1/2</v>
      </c>
      <c r="I577" s="49">
        <f>+I576</f>
        <v>210</v>
      </c>
      <c r="J577" s="52">
        <f t="shared" si="8"/>
        <v>104.28571428571429</v>
      </c>
      <c r="K577" s="52">
        <f>+AVERAGE(G575:G577)</f>
        <v>218.66666666666666</v>
      </c>
      <c r="L577" s="52">
        <f>+ROUND((MAX(G575:G577)-MIN(G575:G577)),0)</f>
        <v>1</v>
      </c>
      <c r="M577" s="14">
        <f>+M575</f>
        <v>100</v>
      </c>
    </row>
    <row r="578" spans="1:13" x14ac:dyDescent="0.25">
      <c r="A578" s="62">
        <v>3014</v>
      </c>
      <c r="B578" s="63" t="s">
        <v>17</v>
      </c>
      <c r="C578" s="34" t="s">
        <v>143</v>
      </c>
      <c r="D578" s="64">
        <v>45269</v>
      </c>
      <c r="E578" s="36">
        <f>+D578+28</f>
        <v>45297</v>
      </c>
      <c r="F578" s="37" t="s">
        <v>288</v>
      </c>
      <c r="G578" s="66">
        <v>220.1210374639769</v>
      </c>
      <c r="H578" s="39" t="s">
        <v>164</v>
      </c>
      <c r="I578" s="34">
        <v>210</v>
      </c>
      <c r="J578" s="38">
        <f t="shared" ref="J578:J641" si="9">+G578/I578*100</f>
        <v>104.81954164951281</v>
      </c>
      <c r="K578" s="40"/>
      <c r="L578" s="40"/>
      <c r="M578" s="34">
        <v>100</v>
      </c>
    </row>
    <row r="579" spans="1:13" x14ac:dyDescent="0.25">
      <c r="A579" s="49">
        <f>+A578+1</f>
        <v>3015</v>
      </c>
      <c r="B579" s="28" t="s">
        <v>17</v>
      </c>
      <c r="C579" s="49" t="str">
        <f>+C578</f>
        <v xml:space="preserve"> Muro de Contencion</v>
      </c>
      <c r="D579" s="51">
        <f>+D578</f>
        <v>45269</v>
      </c>
      <c r="E579" s="51">
        <f>+E578</f>
        <v>45297</v>
      </c>
      <c r="F579" s="48" t="s">
        <v>288</v>
      </c>
      <c r="G579" s="52">
        <v>223</v>
      </c>
      <c r="H579" s="53" t="str">
        <f>+H578</f>
        <v>3.3/4</v>
      </c>
      <c r="I579" s="49">
        <f>+I578</f>
        <v>210</v>
      </c>
      <c r="J579" s="52">
        <f t="shared" si="9"/>
        <v>106.19047619047619</v>
      </c>
      <c r="K579" s="54"/>
      <c r="L579" s="54"/>
      <c r="M579" s="14">
        <f>+M578</f>
        <v>100</v>
      </c>
    </row>
    <row r="580" spans="1:13" x14ac:dyDescent="0.25">
      <c r="A580" s="42">
        <f>+A579+1</f>
        <v>3016</v>
      </c>
      <c r="B580" s="28" t="s">
        <v>17</v>
      </c>
      <c r="C580" s="49" t="str">
        <f>+C578</f>
        <v xml:space="preserve"> Muro de Contencion</v>
      </c>
      <c r="D580" s="51">
        <f>+D578</f>
        <v>45269</v>
      </c>
      <c r="E580" s="51">
        <f>+E578</f>
        <v>45297</v>
      </c>
      <c r="F580" s="48" t="s">
        <v>288</v>
      </c>
      <c r="G580" s="46">
        <v>225</v>
      </c>
      <c r="H580" s="53" t="str">
        <f>+H578</f>
        <v>3.3/4</v>
      </c>
      <c r="I580" s="49">
        <f>+I579</f>
        <v>210</v>
      </c>
      <c r="J580" s="52">
        <f t="shared" si="9"/>
        <v>107.14285714285714</v>
      </c>
      <c r="K580" s="52">
        <f>+AVERAGE(G578:G580)</f>
        <v>222.7070124879923</v>
      </c>
      <c r="L580" s="52">
        <f>+ROUND((MAX(G578:G580)-MIN(G578:G580)),0)</f>
        <v>5</v>
      </c>
      <c r="M580" s="14">
        <f>+M578</f>
        <v>100</v>
      </c>
    </row>
    <row r="581" spans="1:13" x14ac:dyDescent="0.25">
      <c r="A581" s="27">
        <v>3026</v>
      </c>
      <c r="B581" s="28" t="s">
        <v>244</v>
      </c>
      <c r="C581" s="49" t="s">
        <v>143</v>
      </c>
      <c r="D581" s="29">
        <v>45269</v>
      </c>
      <c r="E581" s="51">
        <f>+D581+28</f>
        <v>45297</v>
      </c>
      <c r="F581" s="48" t="s">
        <v>289</v>
      </c>
      <c r="G581" s="31">
        <v>240</v>
      </c>
      <c r="H581" s="53" t="s">
        <v>72</v>
      </c>
      <c r="I581" s="49">
        <v>210</v>
      </c>
      <c r="J581" s="52">
        <f t="shared" si="9"/>
        <v>114.28571428571428</v>
      </c>
      <c r="K581" s="54"/>
      <c r="L581" s="54"/>
      <c r="M581" s="14">
        <v>100</v>
      </c>
    </row>
    <row r="582" spans="1:13" x14ac:dyDescent="0.25">
      <c r="A582" s="49">
        <f>+A581+1</f>
        <v>3027</v>
      </c>
      <c r="B582" s="50" t="str">
        <f>+B581</f>
        <v>Zapata,Corona</v>
      </c>
      <c r="C582" s="49" t="str">
        <f>+C581</f>
        <v xml:space="preserve"> Muro de Contencion</v>
      </c>
      <c r="D582" s="51">
        <f>+D581</f>
        <v>45269</v>
      </c>
      <c r="E582" s="51">
        <f>+E581</f>
        <v>45297</v>
      </c>
      <c r="F582" s="48" t="str">
        <f>+F581</f>
        <v>21+684-689,25+483-493</v>
      </c>
      <c r="G582" s="52">
        <v>220</v>
      </c>
      <c r="H582" s="53" t="str">
        <f>+H581</f>
        <v>3.1/2</v>
      </c>
      <c r="I582" s="49">
        <f>+I581</f>
        <v>210</v>
      </c>
      <c r="J582" s="52">
        <f t="shared" si="9"/>
        <v>104.76190476190477</v>
      </c>
      <c r="K582" s="54"/>
      <c r="L582" s="54"/>
      <c r="M582" s="14">
        <f>+M581</f>
        <v>100</v>
      </c>
    </row>
    <row r="583" spans="1:13" x14ac:dyDescent="0.25">
      <c r="A583" s="56">
        <f>+A582+1</f>
        <v>3028</v>
      </c>
      <c r="B583" s="57" t="str">
        <f>+B582</f>
        <v>Zapata,Corona</v>
      </c>
      <c r="C583" s="34" t="str">
        <f>+C581</f>
        <v xml:space="preserve"> Muro de Contencion</v>
      </c>
      <c r="D583" s="36">
        <f>+D581</f>
        <v>45269</v>
      </c>
      <c r="E583" s="36">
        <f>+E581</f>
        <v>45297</v>
      </c>
      <c r="F583" s="37" t="str">
        <f>+F582</f>
        <v>21+684-689,25+483-493</v>
      </c>
      <c r="G583" s="60">
        <v>220.1210374639769</v>
      </c>
      <c r="H583" s="39" t="str">
        <f>+H581</f>
        <v>3.1/2</v>
      </c>
      <c r="I583" s="34">
        <f>+I582</f>
        <v>210</v>
      </c>
      <c r="J583" s="38">
        <f t="shared" si="9"/>
        <v>104.81954164951281</v>
      </c>
      <c r="K583" s="38">
        <f>+AVERAGE(G581:G583)</f>
        <v>226.7070124879923</v>
      </c>
      <c r="L583" s="38">
        <f>+ROUND((MAX(G581:G583)-MIN(G581:G583)),0)</f>
        <v>20</v>
      </c>
      <c r="M583" s="34">
        <f>+M581</f>
        <v>100</v>
      </c>
    </row>
    <row r="584" spans="1:13" x14ac:dyDescent="0.25">
      <c r="A584" s="27">
        <v>3048</v>
      </c>
      <c r="B584" s="28" t="s">
        <v>244</v>
      </c>
      <c r="C584" s="49" t="s">
        <v>143</v>
      </c>
      <c r="D584" s="29">
        <v>45269</v>
      </c>
      <c r="E584" s="51">
        <f>+D584+28</f>
        <v>45297</v>
      </c>
      <c r="F584" s="48" t="s">
        <v>290</v>
      </c>
      <c r="G584" s="31">
        <v>221</v>
      </c>
      <c r="H584" s="53" t="s">
        <v>266</v>
      </c>
      <c r="I584" s="49">
        <v>210</v>
      </c>
      <c r="J584" s="52">
        <f t="shared" si="9"/>
        <v>105.23809523809524</v>
      </c>
      <c r="K584" s="54"/>
      <c r="L584" s="54"/>
      <c r="M584" s="14">
        <v>100</v>
      </c>
    </row>
    <row r="585" spans="1:13" x14ac:dyDescent="0.25">
      <c r="A585" s="49">
        <f>+A584+1</f>
        <v>3049</v>
      </c>
      <c r="B585" s="50" t="str">
        <f>+B584</f>
        <v>Zapata,Corona</v>
      </c>
      <c r="C585" s="49" t="str">
        <f>+C584</f>
        <v xml:space="preserve"> Muro de Contencion</v>
      </c>
      <c r="D585" s="51">
        <f>+D584</f>
        <v>45269</v>
      </c>
      <c r="E585" s="51">
        <f>+E584</f>
        <v>45297</v>
      </c>
      <c r="F585" s="48" t="str">
        <f>+F584</f>
        <v>25+493-498,25+483-488,28+274-284.28+284-289</v>
      </c>
      <c r="G585" s="52">
        <v>217</v>
      </c>
      <c r="H585" s="53" t="str">
        <f>+H584</f>
        <v>4"</v>
      </c>
      <c r="I585" s="49">
        <f>+I584</f>
        <v>210</v>
      </c>
      <c r="J585" s="52">
        <f t="shared" si="9"/>
        <v>103.33333333333334</v>
      </c>
      <c r="K585" s="54"/>
      <c r="L585" s="54"/>
      <c r="M585" s="14">
        <f>+M584</f>
        <v>100</v>
      </c>
    </row>
    <row r="586" spans="1:13" x14ac:dyDescent="0.25">
      <c r="A586" s="42">
        <f>+A585+1</f>
        <v>3050</v>
      </c>
      <c r="B586" s="43" t="str">
        <f>+B585</f>
        <v>Zapata,Corona</v>
      </c>
      <c r="C586" s="49" t="str">
        <f>+C584</f>
        <v xml:space="preserve"> Muro de Contencion</v>
      </c>
      <c r="D586" s="51">
        <f>+D584</f>
        <v>45269</v>
      </c>
      <c r="E586" s="51">
        <f>+E584</f>
        <v>45297</v>
      </c>
      <c r="F586" s="48" t="str">
        <f>+F585</f>
        <v>25+493-498,25+483-488,28+274-284.28+284-289</v>
      </c>
      <c r="G586" s="46">
        <v>218</v>
      </c>
      <c r="H586" s="53" t="str">
        <f>+H584</f>
        <v>4"</v>
      </c>
      <c r="I586" s="49">
        <f>+I585</f>
        <v>210</v>
      </c>
      <c r="J586" s="52">
        <f t="shared" si="9"/>
        <v>103.80952380952382</v>
      </c>
      <c r="K586" s="52">
        <f>+AVERAGE(G584:G586)</f>
        <v>218.66666666666666</v>
      </c>
      <c r="L586" s="52">
        <f>+ROUND((MAX(G584:G586)-MIN(G584:G586)),0)</f>
        <v>4</v>
      </c>
      <c r="M586" s="14">
        <f>+M584</f>
        <v>100</v>
      </c>
    </row>
    <row r="587" spans="1:13" x14ac:dyDescent="0.25">
      <c r="A587" s="62">
        <v>3060</v>
      </c>
      <c r="B587" s="63" t="s">
        <v>244</v>
      </c>
      <c r="C587" s="34" t="s">
        <v>143</v>
      </c>
      <c r="D587" s="64">
        <v>45269</v>
      </c>
      <c r="E587" s="36">
        <f>+D587+28</f>
        <v>45297</v>
      </c>
      <c r="F587" s="37" t="s">
        <v>291</v>
      </c>
      <c r="G587" s="66">
        <v>220.1210374639769</v>
      </c>
      <c r="H587" s="39" t="s">
        <v>164</v>
      </c>
      <c r="I587" s="34">
        <v>210</v>
      </c>
      <c r="J587" s="38">
        <f t="shared" si="9"/>
        <v>104.81954164951281</v>
      </c>
      <c r="K587" s="40"/>
      <c r="L587" s="40"/>
      <c r="M587" s="34">
        <v>100</v>
      </c>
    </row>
    <row r="588" spans="1:13" x14ac:dyDescent="0.25">
      <c r="A588" s="49">
        <v>3061</v>
      </c>
      <c r="B588" s="50" t="str">
        <f>+B587</f>
        <v>Zapata,Corona</v>
      </c>
      <c r="C588" s="49" t="str">
        <f>+C587</f>
        <v xml:space="preserve"> Muro de Contencion</v>
      </c>
      <c r="D588" s="51">
        <f>+D587</f>
        <v>45269</v>
      </c>
      <c r="E588" s="51">
        <f>+E587</f>
        <v>45297</v>
      </c>
      <c r="F588" s="48" t="str">
        <f>+F587</f>
        <v>28+284-294,28+264-269,25+493-503,28+249-254,28+259-264</v>
      </c>
      <c r="G588" s="52">
        <v>220</v>
      </c>
      <c r="H588" s="53" t="str">
        <f>+H587</f>
        <v>3.3/4</v>
      </c>
      <c r="I588" s="49">
        <f>+I587</f>
        <v>210</v>
      </c>
      <c r="J588" s="52">
        <f t="shared" si="9"/>
        <v>104.76190476190477</v>
      </c>
      <c r="K588" s="54"/>
      <c r="L588" s="54"/>
      <c r="M588" s="14">
        <f>+M587</f>
        <v>100</v>
      </c>
    </row>
    <row r="589" spans="1:13" x14ac:dyDescent="0.25">
      <c r="A589" s="42">
        <f>+A588+1</f>
        <v>3062</v>
      </c>
      <c r="B589" s="43" t="str">
        <f>+B588</f>
        <v>Zapata,Corona</v>
      </c>
      <c r="C589" s="49" t="str">
        <f>+C587</f>
        <v xml:space="preserve"> Muro de Contencion</v>
      </c>
      <c r="D589" s="51">
        <f>+D587</f>
        <v>45269</v>
      </c>
      <c r="E589" s="51">
        <f>+E587</f>
        <v>45297</v>
      </c>
      <c r="F589" s="48" t="str">
        <f>+F588</f>
        <v>28+284-294,28+264-269,25+493-503,28+249-254,28+259-264</v>
      </c>
      <c r="G589" s="46">
        <v>221</v>
      </c>
      <c r="H589" s="53" t="str">
        <f>+H587</f>
        <v>3.3/4</v>
      </c>
      <c r="I589" s="49">
        <f>+I588</f>
        <v>210</v>
      </c>
      <c r="J589" s="52">
        <f t="shared" si="9"/>
        <v>105.23809523809524</v>
      </c>
      <c r="K589" s="52">
        <f>+AVERAGE(G587:G589)</f>
        <v>220.37367915465896</v>
      </c>
      <c r="L589" s="52">
        <f>+ROUND((MAX(G587:G589)-MIN(G587:G589)),0)</f>
        <v>1</v>
      </c>
      <c r="M589" s="14">
        <f>+M587</f>
        <v>100</v>
      </c>
    </row>
    <row r="590" spans="1:13" x14ac:dyDescent="0.25">
      <c r="A590" s="27">
        <v>3026</v>
      </c>
      <c r="B590" s="28" t="s">
        <v>244</v>
      </c>
      <c r="C590" s="49" t="s">
        <v>143</v>
      </c>
      <c r="D590" s="29">
        <v>45269</v>
      </c>
      <c r="E590" s="51">
        <f>+D590+28</f>
        <v>45297</v>
      </c>
      <c r="F590" s="48" t="s">
        <v>292</v>
      </c>
      <c r="G590" s="31">
        <v>225</v>
      </c>
      <c r="H590" s="53" t="s">
        <v>72</v>
      </c>
      <c r="I590" s="49">
        <v>210</v>
      </c>
      <c r="J590" s="52">
        <f t="shared" si="9"/>
        <v>107.14285714285714</v>
      </c>
      <c r="K590" s="54"/>
      <c r="L590" s="54"/>
      <c r="M590" s="14">
        <v>100</v>
      </c>
    </row>
    <row r="591" spans="1:13" x14ac:dyDescent="0.25">
      <c r="A591" s="49">
        <f>+A590+1</f>
        <v>3027</v>
      </c>
      <c r="B591" s="50" t="str">
        <f>+B590</f>
        <v>Zapata,Corona</v>
      </c>
      <c r="C591" s="49" t="str">
        <f>+C590</f>
        <v xml:space="preserve"> Muro de Contencion</v>
      </c>
      <c r="D591" s="51">
        <f>+D590</f>
        <v>45269</v>
      </c>
      <c r="E591" s="51">
        <f>+E590</f>
        <v>45297</v>
      </c>
      <c r="F591" s="48" t="str">
        <f>+F590</f>
        <v>25+503-508,32+256-266,25+493-503,32+232-238,32+244-250</v>
      </c>
      <c r="G591" s="52">
        <v>223</v>
      </c>
      <c r="H591" s="53" t="str">
        <f>+H590</f>
        <v>3.1/2</v>
      </c>
      <c r="I591" s="49">
        <f>+I590</f>
        <v>210</v>
      </c>
      <c r="J591" s="52">
        <f t="shared" si="9"/>
        <v>106.19047619047619</v>
      </c>
      <c r="K591" s="54"/>
      <c r="L591" s="54"/>
      <c r="M591" s="14">
        <f>+M590</f>
        <v>100</v>
      </c>
    </row>
    <row r="592" spans="1:13" x14ac:dyDescent="0.25">
      <c r="A592" s="42">
        <f>+A591+1</f>
        <v>3028</v>
      </c>
      <c r="B592" s="43" t="str">
        <f>+B591</f>
        <v>Zapata,Corona</v>
      </c>
      <c r="C592" s="49" t="str">
        <f>+C590</f>
        <v xml:space="preserve"> Muro de Contencion</v>
      </c>
      <c r="D592" s="51">
        <f>+D590</f>
        <v>45269</v>
      </c>
      <c r="E592" s="51">
        <f>+E590</f>
        <v>45297</v>
      </c>
      <c r="F592" s="48" t="str">
        <f>+F591</f>
        <v>25+503-508,32+256-266,25+493-503,32+232-238,32+244-250</v>
      </c>
      <c r="G592" s="46">
        <v>219</v>
      </c>
      <c r="H592" s="53" t="str">
        <f>+H590</f>
        <v>3.1/2</v>
      </c>
      <c r="I592" s="49">
        <f>+I591</f>
        <v>210</v>
      </c>
      <c r="J592" s="52">
        <f t="shared" si="9"/>
        <v>104.28571428571429</v>
      </c>
      <c r="K592" s="52">
        <f>+AVERAGE(G590:G592)</f>
        <v>222.33333333333334</v>
      </c>
      <c r="L592" s="52">
        <f>+ROUND((MAX(G590:G592)-MIN(G590:G592)),0)</f>
        <v>6</v>
      </c>
      <c r="M592" s="14">
        <f>+M590</f>
        <v>100</v>
      </c>
    </row>
    <row r="593" spans="1:13" x14ac:dyDescent="0.25">
      <c r="A593" s="62">
        <v>3048</v>
      </c>
      <c r="B593" s="63" t="s">
        <v>244</v>
      </c>
      <c r="C593" s="34" t="s">
        <v>143</v>
      </c>
      <c r="D593" s="64">
        <v>45269</v>
      </c>
      <c r="E593" s="36">
        <f>+D593+28</f>
        <v>45297</v>
      </c>
      <c r="F593" s="37" t="s">
        <v>293</v>
      </c>
      <c r="G593" s="66">
        <v>220.1210374639769</v>
      </c>
      <c r="H593" s="39" t="s">
        <v>266</v>
      </c>
      <c r="I593" s="34">
        <v>210</v>
      </c>
      <c r="J593" s="38">
        <f t="shared" si="9"/>
        <v>104.81954164951281</v>
      </c>
      <c r="K593" s="40"/>
      <c r="L593" s="40"/>
      <c r="M593" s="34">
        <v>100</v>
      </c>
    </row>
    <row r="594" spans="1:13" x14ac:dyDescent="0.25">
      <c r="A594" s="49">
        <f>+A593+1</f>
        <v>3049</v>
      </c>
      <c r="B594" s="50" t="str">
        <f>+B593</f>
        <v>Zapata,Corona</v>
      </c>
      <c r="C594" s="49" t="str">
        <f>+C593</f>
        <v xml:space="preserve"> Muro de Contencion</v>
      </c>
      <c r="D594" s="51">
        <f>+D593</f>
        <v>45269</v>
      </c>
      <c r="E594" s="51">
        <f>+E593</f>
        <v>45297</v>
      </c>
      <c r="F594" s="48" t="str">
        <f>+F593</f>
        <v>28+269-274.28+259-264.25+503-508,32+526-261,28+254-259</v>
      </c>
      <c r="G594" s="52">
        <v>221</v>
      </c>
      <c r="H594" s="53" t="str">
        <f>+H593</f>
        <v>4"</v>
      </c>
      <c r="I594" s="49">
        <f>+I593</f>
        <v>210</v>
      </c>
      <c r="J594" s="52">
        <f t="shared" si="9"/>
        <v>105.23809523809524</v>
      </c>
      <c r="K594" s="54"/>
      <c r="L594" s="54"/>
      <c r="M594" s="14">
        <f>+M593</f>
        <v>100</v>
      </c>
    </row>
    <row r="595" spans="1:13" x14ac:dyDescent="0.25">
      <c r="A595" s="42">
        <f>+A594+1</f>
        <v>3050</v>
      </c>
      <c r="B595" s="43" t="str">
        <f>+B594</f>
        <v>Zapata,Corona</v>
      </c>
      <c r="C595" s="49" t="str">
        <f>+C593</f>
        <v xml:space="preserve"> Muro de Contencion</v>
      </c>
      <c r="D595" s="51">
        <f>+D593</f>
        <v>45269</v>
      </c>
      <c r="E595" s="51">
        <f>+E593</f>
        <v>45297</v>
      </c>
      <c r="F595" s="48" t="str">
        <f>+F594</f>
        <v>28+269-274.28+259-264.25+503-508,32+526-261,28+254-259</v>
      </c>
      <c r="G595" s="46">
        <v>223</v>
      </c>
      <c r="H595" s="53" t="str">
        <f>+H593</f>
        <v>4"</v>
      </c>
      <c r="I595" s="49">
        <f>+I594</f>
        <v>210</v>
      </c>
      <c r="J595" s="52">
        <f t="shared" si="9"/>
        <v>106.19047619047619</v>
      </c>
      <c r="K595" s="52">
        <f>+AVERAGE(G593:G595)</f>
        <v>221.37367915465896</v>
      </c>
      <c r="L595" s="52">
        <f>+ROUND((MAX(G593:G595)-MIN(G593:G595)),0)</f>
        <v>3</v>
      </c>
      <c r="M595" s="14">
        <f>+M593</f>
        <v>100</v>
      </c>
    </row>
    <row r="596" spans="1:13" x14ac:dyDescent="0.25">
      <c r="A596" s="62">
        <v>3060</v>
      </c>
      <c r="B596" s="63" t="s">
        <v>244</v>
      </c>
      <c r="C596" s="34" t="s">
        <v>143</v>
      </c>
      <c r="D596" s="64">
        <v>45269</v>
      </c>
      <c r="E596" s="36">
        <f>+D596+28</f>
        <v>45297</v>
      </c>
      <c r="F596" s="37" t="s">
        <v>294</v>
      </c>
      <c r="G596" s="31">
        <v>220.1210374639769</v>
      </c>
      <c r="H596" s="39" t="s">
        <v>164</v>
      </c>
      <c r="I596" s="34">
        <v>210</v>
      </c>
      <c r="J596" s="38">
        <f t="shared" si="9"/>
        <v>104.81954164951281</v>
      </c>
      <c r="K596" s="40"/>
      <c r="L596" s="40"/>
      <c r="M596" s="34">
        <v>100</v>
      </c>
    </row>
    <row r="597" spans="1:13" x14ac:dyDescent="0.25">
      <c r="A597" s="49">
        <v>3061</v>
      </c>
      <c r="B597" s="50" t="str">
        <f>+B596</f>
        <v>Zapata,Corona</v>
      </c>
      <c r="C597" s="49" t="str">
        <f>+C596</f>
        <v xml:space="preserve"> Muro de Contencion</v>
      </c>
      <c r="D597" s="51">
        <f>+D596</f>
        <v>45269</v>
      </c>
      <c r="E597" s="51">
        <f>+E596</f>
        <v>45297</v>
      </c>
      <c r="F597" s="48" t="str">
        <f>+F596</f>
        <v>32+261-266,32+276-285,28+271-279,32+211-276,32+271-285</v>
      </c>
      <c r="G597" s="52">
        <v>227</v>
      </c>
      <c r="H597" s="53" t="str">
        <f>+H596</f>
        <v>3.3/4</v>
      </c>
      <c r="I597" s="49">
        <f>+I596</f>
        <v>210</v>
      </c>
      <c r="J597" s="52">
        <f t="shared" si="9"/>
        <v>108.09523809523809</v>
      </c>
      <c r="K597" s="54"/>
      <c r="L597" s="54"/>
      <c r="M597" s="14">
        <f>+M596</f>
        <v>100</v>
      </c>
    </row>
    <row r="598" spans="1:13" x14ac:dyDescent="0.25">
      <c r="A598" s="42">
        <f>+A597+1</f>
        <v>3062</v>
      </c>
      <c r="B598" s="43" t="str">
        <f>+B597</f>
        <v>Zapata,Corona</v>
      </c>
      <c r="C598" s="49" t="str">
        <f>+C596</f>
        <v xml:space="preserve"> Muro de Contencion</v>
      </c>
      <c r="D598" s="51">
        <f>+D596</f>
        <v>45269</v>
      </c>
      <c r="E598" s="51">
        <f>+E596</f>
        <v>45297</v>
      </c>
      <c r="F598" s="48" t="str">
        <f>+F597</f>
        <v>32+261-266,32+276-285,28+271-279,32+211-276,32+271-285</v>
      </c>
      <c r="G598" s="46">
        <v>222</v>
      </c>
      <c r="H598" s="53" t="str">
        <f>+H596</f>
        <v>3.3/4</v>
      </c>
      <c r="I598" s="49">
        <f>+I597</f>
        <v>210</v>
      </c>
      <c r="J598" s="52">
        <f t="shared" si="9"/>
        <v>105.71428571428572</v>
      </c>
      <c r="K598" s="52">
        <f>+AVERAGE(G596:G598)</f>
        <v>223.04034582132564</v>
      </c>
      <c r="L598" s="52">
        <f>+ROUND((MAX(G596:G598)-MIN(G596:G598)),0)</f>
        <v>7</v>
      </c>
      <c r="M598" s="14">
        <f>+M596</f>
        <v>100</v>
      </c>
    </row>
    <row r="599" spans="1:13" x14ac:dyDescent="0.25">
      <c r="A599" s="27">
        <v>3026</v>
      </c>
      <c r="B599" s="28" t="s">
        <v>244</v>
      </c>
      <c r="C599" s="49" t="s">
        <v>143</v>
      </c>
      <c r="D599" s="29">
        <v>45269</v>
      </c>
      <c r="E599" s="51">
        <f>+D599+28</f>
        <v>45297</v>
      </c>
      <c r="F599" s="48" t="s">
        <v>295</v>
      </c>
      <c r="G599" s="31">
        <v>224</v>
      </c>
      <c r="H599" s="53" t="s">
        <v>72</v>
      </c>
      <c r="I599" s="49">
        <v>210</v>
      </c>
      <c r="J599" s="52">
        <f t="shared" si="9"/>
        <v>106.66666666666667</v>
      </c>
      <c r="K599" s="54"/>
      <c r="L599" s="54"/>
      <c r="M599" s="14">
        <v>100</v>
      </c>
    </row>
    <row r="600" spans="1:13" x14ac:dyDescent="0.25">
      <c r="A600" s="34">
        <f>+A599+1</f>
        <v>3027</v>
      </c>
      <c r="B600" s="35" t="str">
        <f>+B599</f>
        <v>Zapata,Corona</v>
      </c>
      <c r="C600" s="34" t="str">
        <f>+C599</f>
        <v xml:space="preserve"> Muro de Contencion</v>
      </c>
      <c r="D600" s="36">
        <f>+D599</f>
        <v>45269</v>
      </c>
      <c r="E600" s="36">
        <f>+E599</f>
        <v>45297</v>
      </c>
      <c r="F600" s="37" t="s">
        <v>295</v>
      </c>
      <c r="G600" s="38">
        <v>220.1210374639769</v>
      </c>
      <c r="H600" s="39" t="str">
        <f>+H599</f>
        <v>3.1/2</v>
      </c>
      <c r="I600" s="34">
        <f>+I599</f>
        <v>210</v>
      </c>
      <c r="J600" s="38">
        <f t="shared" si="9"/>
        <v>104.81954164951281</v>
      </c>
      <c r="K600" s="40"/>
      <c r="L600" s="40"/>
      <c r="M600" s="34">
        <f>+M599</f>
        <v>100</v>
      </c>
    </row>
    <row r="601" spans="1:13" x14ac:dyDescent="0.25">
      <c r="A601" s="42">
        <f>+A600+1</f>
        <v>3028</v>
      </c>
      <c r="B601" s="43" t="str">
        <f>+B600</f>
        <v>Zapata,Corona</v>
      </c>
      <c r="C601" s="49" t="str">
        <f>+C599</f>
        <v xml:space="preserve"> Muro de Contencion</v>
      </c>
      <c r="D601" s="51">
        <f>+D599</f>
        <v>45269</v>
      </c>
      <c r="E601" s="51">
        <f>+E599</f>
        <v>45297</v>
      </c>
      <c r="F601" s="48" t="s">
        <v>295</v>
      </c>
      <c r="G601" s="46">
        <v>213</v>
      </c>
      <c r="H601" s="53" t="str">
        <f>+H599</f>
        <v>3.1/2</v>
      </c>
      <c r="I601" s="49">
        <f>+I600</f>
        <v>210</v>
      </c>
      <c r="J601" s="52">
        <f t="shared" si="9"/>
        <v>101.42857142857142</v>
      </c>
      <c r="K601" s="52">
        <f>+AVERAGE(G599:G601)</f>
        <v>219.04034582132564</v>
      </c>
      <c r="L601" s="52">
        <f>+ROUND((MAX(G599:G601)-MIN(G599:G601)),0)</f>
        <v>11</v>
      </c>
      <c r="M601" s="14">
        <f>+M599</f>
        <v>100</v>
      </c>
    </row>
    <row r="602" spans="1:13" x14ac:dyDescent="0.25">
      <c r="A602" s="27">
        <v>3048</v>
      </c>
      <c r="B602" s="28" t="s">
        <v>244</v>
      </c>
      <c r="C602" s="49" t="s">
        <v>143</v>
      </c>
      <c r="D602" s="29">
        <v>45269</v>
      </c>
      <c r="E602" s="51">
        <f>+D602+28</f>
        <v>45297</v>
      </c>
      <c r="F602" s="48" t="s">
        <v>296</v>
      </c>
      <c r="G602" s="31">
        <v>216</v>
      </c>
      <c r="H602" s="53" t="s">
        <v>266</v>
      </c>
      <c r="I602" s="49">
        <v>210</v>
      </c>
      <c r="J602" s="52">
        <f t="shared" si="9"/>
        <v>102.85714285714285</v>
      </c>
      <c r="K602" s="54"/>
      <c r="L602" s="54"/>
      <c r="M602" s="14">
        <v>100</v>
      </c>
    </row>
    <row r="603" spans="1:13" x14ac:dyDescent="0.25">
      <c r="A603" s="49">
        <f>+A602+1</f>
        <v>3049</v>
      </c>
      <c r="B603" s="50" t="str">
        <f>+B602</f>
        <v>Zapata,Corona</v>
      </c>
      <c r="C603" s="49" t="str">
        <f>+C602</f>
        <v xml:space="preserve"> Muro de Contencion</v>
      </c>
      <c r="D603" s="51">
        <f>+D602</f>
        <v>45269</v>
      </c>
      <c r="E603" s="51">
        <f>+E602</f>
        <v>45297</v>
      </c>
      <c r="F603" s="48" t="s">
        <v>296</v>
      </c>
      <c r="G603" s="52">
        <v>216</v>
      </c>
      <c r="H603" s="53" t="str">
        <f>+H602</f>
        <v>4"</v>
      </c>
      <c r="I603" s="49">
        <f>+I602</f>
        <v>210</v>
      </c>
      <c r="J603" s="52">
        <f t="shared" si="9"/>
        <v>102.85714285714285</v>
      </c>
      <c r="K603" s="54"/>
      <c r="L603" s="54"/>
      <c r="M603" s="14">
        <f>+M602</f>
        <v>100</v>
      </c>
    </row>
    <row r="604" spans="1:13" x14ac:dyDescent="0.25">
      <c r="A604" s="42">
        <f>+A603+1</f>
        <v>3050</v>
      </c>
      <c r="B604" s="43" t="str">
        <f>+B603</f>
        <v>Zapata,Corona</v>
      </c>
      <c r="C604" s="49" t="str">
        <f>+C602</f>
        <v xml:space="preserve"> Muro de Contencion</v>
      </c>
      <c r="D604" s="51">
        <f>+D602</f>
        <v>45269</v>
      </c>
      <c r="E604" s="51">
        <f>+E602</f>
        <v>45297</v>
      </c>
      <c r="F604" s="48" t="s">
        <v>296</v>
      </c>
      <c r="G604" s="46">
        <v>218</v>
      </c>
      <c r="H604" s="53" t="str">
        <f>+H602</f>
        <v>4"</v>
      </c>
      <c r="I604" s="49">
        <f>+I603</f>
        <v>210</v>
      </c>
      <c r="J604" s="52">
        <f t="shared" si="9"/>
        <v>103.80952380952382</v>
      </c>
      <c r="K604" s="52">
        <f>+AVERAGE(G602:G604)</f>
        <v>216.66666666666666</v>
      </c>
      <c r="L604" s="52">
        <f>+ROUND((MAX(G602:G604)-MIN(G602:G604)),0)</f>
        <v>2</v>
      </c>
      <c r="M604" s="14">
        <f>+M602</f>
        <v>100</v>
      </c>
    </row>
    <row r="605" spans="1:13" x14ac:dyDescent="0.25">
      <c r="A605" s="27">
        <v>3060</v>
      </c>
      <c r="B605" s="28" t="s">
        <v>244</v>
      </c>
      <c r="C605" s="49" t="s">
        <v>143</v>
      </c>
      <c r="D605" s="29">
        <v>45269</v>
      </c>
      <c r="E605" s="51">
        <f>+D605+28</f>
        <v>45297</v>
      </c>
      <c r="F605" s="48" t="s">
        <v>297</v>
      </c>
      <c r="G605" s="31">
        <v>220</v>
      </c>
      <c r="H605" s="53" t="s">
        <v>164</v>
      </c>
      <c r="I605" s="49">
        <v>210</v>
      </c>
      <c r="J605" s="52">
        <f t="shared" si="9"/>
        <v>104.76190476190477</v>
      </c>
      <c r="K605" s="54"/>
      <c r="L605" s="54"/>
      <c r="M605" s="14">
        <v>100</v>
      </c>
    </row>
    <row r="606" spans="1:13" x14ac:dyDescent="0.25">
      <c r="A606" s="34">
        <v>3061</v>
      </c>
      <c r="B606" s="35" t="str">
        <f>+B605</f>
        <v>Zapata,Corona</v>
      </c>
      <c r="C606" s="34" t="str">
        <f>+C605</f>
        <v xml:space="preserve"> Muro de Contencion</v>
      </c>
      <c r="D606" s="36">
        <f>+D605</f>
        <v>45269</v>
      </c>
      <c r="E606" s="36">
        <f>+E605</f>
        <v>45297</v>
      </c>
      <c r="F606" s="37" t="s">
        <v>297</v>
      </c>
      <c r="G606" s="38">
        <v>220.1210374639769</v>
      </c>
      <c r="H606" s="39" t="str">
        <f>+H605</f>
        <v>3.3/4</v>
      </c>
      <c r="I606" s="34">
        <f>+I605</f>
        <v>210</v>
      </c>
      <c r="J606" s="38">
        <f t="shared" si="9"/>
        <v>104.81954164951281</v>
      </c>
      <c r="K606" s="40"/>
      <c r="L606" s="40"/>
      <c r="M606" s="34">
        <f>+M605</f>
        <v>100</v>
      </c>
    </row>
    <row r="607" spans="1:13" x14ac:dyDescent="0.25">
      <c r="A607" s="42">
        <f>+A606+1</f>
        <v>3062</v>
      </c>
      <c r="B607" s="43" t="str">
        <f>+B606</f>
        <v>Zapata,Corona</v>
      </c>
      <c r="C607" s="49" t="str">
        <f>+C605</f>
        <v xml:space="preserve"> Muro de Contencion</v>
      </c>
      <c r="D607" s="51">
        <f>+D605</f>
        <v>45269</v>
      </c>
      <c r="E607" s="51">
        <f>+E605</f>
        <v>45297</v>
      </c>
      <c r="F607" s="48" t="s">
        <v>297</v>
      </c>
      <c r="G607" s="46">
        <v>229</v>
      </c>
      <c r="H607" s="53" t="str">
        <f>+H605</f>
        <v>3.3/4</v>
      </c>
      <c r="I607" s="49">
        <f>+I606</f>
        <v>210</v>
      </c>
      <c r="J607" s="52">
        <f t="shared" si="9"/>
        <v>109.04761904761904</v>
      </c>
      <c r="K607" s="52">
        <f>+AVERAGE(G605:G607)</f>
        <v>223.04034582132564</v>
      </c>
      <c r="L607" s="52">
        <f>+ROUND((MAX(G605:G607)-MIN(G605:G607)),0)</f>
        <v>9</v>
      </c>
      <c r="M607" s="14">
        <f>+M605</f>
        <v>100</v>
      </c>
    </row>
    <row r="608" spans="1:13" x14ac:dyDescent="0.25">
      <c r="A608" s="27">
        <v>3026</v>
      </c>
      <c r="B608" s="28" t="s">
        <v>244</v>
      </c>
      <c r="C608" s="49" t="s">
        <v>143</v>
      </c>
      <c r="D608" s="29">
        <v>45269</v>
      </c>
      <c r="E608" s="51">
        <f>+D608+28</f>
        <v>45297</v>
      </c>
      <c r="F608" s="48" t="s">
        <v>298</v>
      </c>
      <c r="G608" s="31">
        <v>221</v>
      </c>
      <c r="H608" s="53" t="s">
        <v>72</v>
      </c>
      <c r="I608" s="49">
        <v>210</v>
      </c>
      <c r="J608" s="52">
        <f t="shared" si="9"/>
        <v>105.23809523809524</v>
      </c>
      <c r="K608" s="54"/>
      <c r="L608" s="54"/>
      <c r="M608" s="14">
        <v>100</v>
      </c>
    </row>
    <row r="609" spans="1:13" x14ac:dyDescent="0.25">
      <c r="A609" s="49">
        <f>+A608+1</f>
        <v>3027</v>
      </c>
      <c r="B609" s="50" t="str">
        <f>+B608</f>
        <v>Zapata,Corona</v>
      </c>
      <c r="C609" s="49" t="str">
        <f>+C608</f>
        <v xml:space="preserve"> Muro de Contencion</v>
      </c>
      <c r="D609" s="29">
        <v>45269</v>
      </c>
      <c r="E609" s="51">
        <f>+E608</f>
        <v>45297</v>
      </c>
      <c r="F609" s="48" t="s">
        <v>298</v>
      </c>
      <c r="G609" s="52">
        <v>225</v>
      </c>
      <c r="H609" s="53" t="str">
        <f>+H608</f>
        <v>3.1/2</v>
      </c>
      <c r="I609" s="49">
        <f>+I608</f>
        <v>210</v>
      </c>
      <c r="J609" s="52">
        <f t="shared" si="9"/>
        <v>107.14285714285714</v>
      </c>
      <c r="K609" s="54"/>
      <c r="L609" s="54"/>
      <c r="M609" s="14">
        <f>+M608</f>
        <v>100</v>
      </c>
    </row>
    <row r="610" spans="1:13" x14ac:dyDescent="0.25">
      <c r="A610" s="42">
        <f>+A609+1</f>
        <v>3028</v>
      </c>
      <c r="B610" s="43" t="str">
        <f>+B609</f>
        <v>Zapata,Corona</v>
      </c>
      <c r="C610" s="49" t="str">
        <f>+C608</f>
        <v xml:space="preserve"> Muro de Contencion</v>
      </c>
      <c r="D610" s="51">
        <f>+D608</f>
        <v>45269</v>
      </c>
      <c r="E610" s="51">
        <f>+E608</f>
        <v>45297</v>
      </c>
      <c r="F610" s="48" t="s">
        <v>298</v>
      </c>
      <c r="G610" s="46">
        <v>223</v>
      </c>
      <c r="H610" s="53" t="str">
        <f>+H608</f>
        <v>3.1/2</v>
      </c>
      <c r="I610" s="49">
        <f>+I609</f>
        <v>210</v>
      </c>
      <c r="J610" s="52">
        <f t="shared" si="9"/>
        <v>106.19047619047619</v>
      </c>
      <c r="K610" s="52">
        <f>+AVERAGE(G608:G610)</f>
        <v>223</v>
      </c>
      <c r="L610" s="52">
        <f>+ROUND((MAX(G608:G610)-MIN(G608:G610)),0)</f>
        <v>4</v>
      </c>
      <c r="M610" s="14">
        <f>+M608</f>
        <v>100</v>
      </c>
    </row>
    <row r="611" spans="1:13" x14ac:dyDescent="0.25">
      <c r="A611" s="27">
        <v>3048</v>
      </c>
      <c r="B611" s="28" t="s">
        <v>244</v>
      </c>
      <c r="C611" s="49" t="s">
        <v>143</v>
      </c>
      <c r="D611" s="29">
        <v>45269</v>
      </c>
      <c r="E611" s="51">
        <f>+D611+28</f>
        <v>45297</v>
      </c>
      <c r="F611" s="48" t="s">
        <v>299</v>
      </c>
      <c r="G611" s="31">
        <v>227</v>
      </c>
      <c r="H611" s="53" t="s">
        <v>266</v>
      </c>
      <c r="I611" s="49">
        <v>210</v>
      </c>
      <c r="J611" s="52">
        <f t="shared" si="9"/>
        <v>108.09523809523809</v>
      </c>
      <c r="K611" s="54"/>
      <c r="L611" s="54"/>
      <c r="M611" s="14">
        <v>100</v>
      </c>
    </row>
    <row r="612" spans="1:13" x14ac:dyDescent="0.25">
      <c r="A612" s="49">
        <f>+A611+1</f>
        <v>3049</v>
      </c>
      <c r="B612" s="50" t="str">
        <f>+B611</f>
        <v>Zapata,Corona</v>
      </c>
      <c r="C612" s="49" t="str">
        <f>+C611</f>
        <v xml:space="preserve"> Muro de Contencion</v>
      </c>
      <c r="D612" s="51">
        <f>+D611</f>
        <v>45269</v>
      </c>
      <c r="E612" s="51">
        <f>+E611</f>
        <v>45297</v>
      </c>
      <c r="F612" s="48" t="s">
        <v>299</v>
      </c>
      <c r="G612" s="52">
        <v>228</v>
      </c>
      <c r="H612" s="53" t="str">
        <f>+H611</f>
        <v>4"</v>
      </c>
      <c r="I612" s="49">
        <f>+I611</f>
        <v>210</v>
      </c>
      <c r="J612" s="52">
        <f t="shared" si="9"/>
        <v>108.57142857142857</v>
      </c>
      <c r="K612" s="54"/>
      <c r="L612" s="54"/>
      <c r="M612" s="14">
        <f>+M611</f>
        <v>100</v>
      </c>
    </row>
    <row r="613" spans="1:13" x14ac:dyDescent="0.25">
      <c r="A613" s="42">
        <f>+A612+1</f>
        <v>3050</v>
      </c>
      <c r="B613" s="43" t="str">
        <f>+B612</f>
        <v>Zapata,Corona</v>
      </c>
      <c r="C613" s="49" t="str">
        <f>+C611</f>
        <v xml:space="preserve"> Muro de Contencion</v>
      </c>
      <c r="D613" s="51">
        <f>+D611</f>
        <v>45269</v>
      </c>
      <c r="E613" s="51">
        <f>+E611</f>
        <v>45297</v>
      </c>
      <c r="F613" s="48" t="s">
        <v>299</v>
      </c>
      <c r="G613" s="46">
        <v>221</v>
      </c>
      <c r="H613" s="53" t="str">
        <f>+H611</f>
        <v>4"</v>
      </c>
      <c r="I613" s="49">
        <f>+I612</f>
        <v>210</v>
      </c>
      <c r="J613" s="52">
        <f t="shared" si="9"/>
        <v>105.23809523809524</v>
      </c>
      <c r="K613" s="52">
        <f>+AVERAGE(G611:G613)</f>
        <v>225.33333333333334</v>
      </c>
      <c r="L613" s="52">
        <f>+ROUND((MAX(G611:G613)-MIN(G611:G613)),0)</f>
        <v>7</v>
      </c>
      <c r="M613" s="14">
        <f>+M611</f>
        <v>100</v>
      </c>
    </row>
    <row r="614" spans="1:13" x14ac:dyDescent="0.25">
      <c r="A614" s="27">
        <v>3060</v>
      </c>
      <c r="B614" s="28" t="s">
        <v>244</v>
      </c>
      <c r="C614" s="49" t="s">
        <v>143</v>
      </c>
      <c r="D614" s="29">
        <v>45269</v>
      </c>
      <c r="E614" s="51">
        <f>+D614+28</f>
        <v>45297</v>
      </c>
      <c r="F614" s="48" t="s">
        <v>300</v>
      </c>
      <c r="G614" s="31">
        <v>225</v>
      </c>
      <c r="H614" s="53" t="s">
        <v>164</v>
      </c>
      <c r="I614" s="49">
        <v>210</v>
      </c>
      <c r="J614" s="52">
        <f t="shared" si="9"/>
        <v>107.14285714285714</v>
      </c>
      <c r="K614" s="54"/>
      <c r="L614" s="54"/>
      <c r="M614" s="14">
        <v>100</v>
      </c>
    </row>
    <row r="615" spans="1:13" x14ac:dyDescent="0.25">
      <c r="A615" s="49">
        <v>3061</v>
      </c>
      <c r="B615" s="50" t="str">
        <f>+B614</f>
        <v>Zapata,Corona</v>
      </c>
      <c r="C615" s="49" t="str">
        <f>+C614</f>
        <v xml:space="preserve"> Muro de Contencion</v>
      </c>
      <c r="D615" s="51">
        <f>+D614</f>
        <v>45269</v>
      </c>
      <c r="E615" s="51">
        <f>+E614</f>
        <v>45297</v>
      </c>
      <c r="F615" s="48" t="s">
        <v>300</v>
      </c>
      <c r="G615" s="52">
        <v>223</v>
      </c>
      <c r="H615" s="53" t="str">
        <f>+H614</f>
        <v>3.3/4</v>
      </c>
      <c r="I615" s="49">
        <f>+I614</f>
        <v>210</v>
      </c>
      <c r="J615" s="52">
        <f t="shared" si="9"/>
        <v>106.19047619047619</v>
      </c>
      <c r="K615" s="54"/>
      <c r="L615" s="54"/>
      <c r="M615" s="14">
        <f>+M614</f>
        <v>100</v>
      </c>
    </row>
    <row r="616" spans="1:13" x14ac:dyDescent="0.25">
      <c r="A616" s="42">
        <f>+A615+1</f>
        <v>3062</v>
      </c>
      <c r="B616" s="43" t="str">
        <f>+B615</f>
        <v>Zapata,Corona</v>
      </c>
      <c r="C616" s="49" t="str">
        <f>+C614</f>
        <v xml:space="preserve"> Muro de Contencion</v>
      </c>
      <c r="D616" s="51">
        <f>+D614</f>
        <v>45269</v>
      </c>
      <c r="E616" s="51">
        <f>+E614</f>
        <v>45297</v>
      </c>
      <c r="F616" s="48" t="s">
        <v>300</v>
      </c>
      <c r="G616" s="46">
        <v>221</v>
      </c>
      <c r="H616" s="53" t="str">
        <f>+H614</f>
        <v>3.3/4</v>
      </c>
      <c r="I616" s="49">
        <f>+I615</f>
        <v>210</v>
      </c>
      <c r="J616" s="52">
        <f t="shared" si="9"/>
        <v>105.23809523809524</v>
      </c>
      <c r="K616" s="52">
        <f>+AVERAGE(G614:G616)</f>
        <v>223</v>
      </c>
      <c r="L616" s="52">
        <f>+ROUND((MAX(G614:G616)-MIN(G614:G616)),0)</f>
        <v>4</v>
      </c>
      <c r="M616" s="14">
        <f>+M614</f>
        <v>100</v>
      </c>
    </row>
    <row r="617" spans="1:13" x14ac:dyDescent="0.25">
      <c r="A617" s="62">
        <v>3060</v>
      </c>
      <c r="B617" s="63" t="s">
        <v>244</v>
      </c>
      <c r="C617" s="34" t="s">
        <v>143</v>
      </c>
      <c r="D617" s="64">
        <v>45269</v>
      </c>
      <c r="E617" s="36">
        <f>+D617+28</f>
        <v>45297</v>
      </c>
      <c r="F617" s="37" t="s">
        <v>301</v>
      </c>
      <c r="G617" s="38">
        <v>220.1210374639769</v>
      </c>
      <c r="H617" s="39" t="s">
        <v>164</v>
      </c>
      <c r="I617" s="34">
        <v>210</v>
      </c>
      <c r="J617" s="38">
        <f t="shared" si="9"/>
        <v>104.81954164951281</v>
      </c>
      <c r="K617" s="40"/>
      <c r="L617" s="40"/>
      <c r="M617" s="34">
        <v>100</v>
      </c>
    </row>
    <row r="618" spans="1:13" x14ac:dyDescent="0.25">
      <c r="A618" s="49">
        <v>3061</v>
      </c>
      <c r="B618" s="50" t="str">
        <f>+B617</f>
        <v>Zapata,Corona</v>
      </c>
      <c r="C618" s="49" t="str">
        <f>+C617</f>
        <v xml:space="preserve"> Muro de Contencion</v>
      </c>
      <c r="D618" s="51">
        <f>+D617</f>
        <v>45269</v>
      </c>
      <c r="E618" s="51">
        <f>+E617</f>
        <v>45297</v>
      </c>
      <c r="F618" s="48" t="s">
        <v>301</v>
      </c>
      <c r="G618" s="52">
        <v>218</v>
      </c>
      <c r="H618" s="53" t="str">
        <f>+H617</f>
        <v>3.3/4</v>
      </c>
      <c r="I618" s="49">
        <f>+I617</f>
        <v>210</v>
      </c>
      <c r="J618" s="52">
        <f t="shared" si="9"/>
        <v>103.80952380952382</v>
      </c>
      <c r="K618" s="54"/>
      <c r="L618" s="54"/>
      <c r="M618" s="14">
        <f>+M617</f>
        <v>100</v>
      </c>
    </row>
    <row r="619" spans="1:13" x14ac:dyDescent="0.25">
      <c r="A619" s="42">
        <f>+A618+1</f>
        <v>3062</v>
      </c>
      <c r="B619" s="43" t="str">
        <f>+B618</f>
        <v>Zapata,Corona</v>
      </c>
      <c r="C619" s="42" t="str">
        <f>+C617</f>
        <v xml:space="preserve"> Muro de Contencion</v>
      </c>
      <c r="D619" s="44">
        <f>+D617</f>
        <v>45269</v>
      </c>
      <c r="E619" s="44">
        <f>+E617</f>
        <v>45297</v>
      </c>
      <c r="F619" s="45" t="s">
        <v>301</v>
      </c>
      <c r="G619" s="46">
        <v>220</v>
      </c>
      <c r="H619" s="47" t="str">
        <f>+H617</f>
        <v>3.3/4</v>
      </c>
      <c r="I619" s="42">
        <f>+I618</f>
        <v>210</v>
      </c>
      <c r="J619" s="46">
        <f t="shared" si="9"/>
        <v>104.76190476190477</v>
      </c>
      <c r="K619" s="46">
        <f>+AVERAGE(G617:G619)</f>
        <v>219.37367915465896</v>
      </c>
      <c r="L619" s="46">
        <f>+ROUND((MAX(G617:G619)-MIN(G617:G619)),0)</f>
        <v>2</v>
      </c>
      <c r="M619" s="21">
        <f>+M617</f>
        <v>100</v>
      </c>
    </row>
    <row r="620" spans="1:13" x14ac:dyDescent="0.25">
      <c r="A620" s="27">
        <v>3063</v>
      </c>
      <c r="B620" s="28" t="s">
        <v>244</v>
      </c>
      <c r="C620" s="49" t="s">
        <v>143</v>
      </c>
      <c r="D620" s="29">
        <v>45269</v>
      </c>
      <c r="E620" s="79">
        <f>+D620+28</f>
        <v>45297</v>
      </c>
      <c r="F620" s="55" t="s">
        <v>302</v>
      </c>
      <c r="G620" s="31">
        <v>220</v>
      </c>
      <c r="H620" s="32" t="s">
        <v>164</v>
      </c>
      <c r="I620" s="27">
        <v>210</v>
      </c>
      <c r="J620" s="73">
        <f t="shared" si="9"/>
        <v>104.76190476190477</v>
      </c>
      <c r="K620" s="33"/>
      <c r="L620" s="33"/>
      <c r="M620" s="6">
        <v>100</v>
      </c>
    </row>
    <row r="621" spans="1:13" x14ac:dyDescent="0.25">
      <c r="A621" s="34">
        <v>3064</v>
      </c>
      <c r="B621" s="35" t="str">
        <f>+B620</f>
        <v>Zapata,Corona</v>
      </c>
      <c r="C621" s="34" t="str">
        <f>+C620</f>
        <v xml:space="preserve"> Muro de Contencion</v>
      </c>
      <c r="D621" s="64">
        <v>45269</v>
      </c>
      <c r="E621" s="36">
        <f>+E620</f>
        <v>45297</v>
      </c>
      <c r="F621" s="37" t="s">
        <v>303</v>
      </c>
      <c r="G621" s="38">
        <v>220.1210374639769</v>
      </c>
      <c r="H621" s="39" t="str">
        <f>+H620</f>
        <v>3.3/4</v>
      </c>
      <c r="I621" s="34">
        <f>+I620</f>
        <v>210</v>
      </c>
      <c r="J621" s="38">
        <f t="shared" si="9"/>
        <v>104.81954164951281</v>
      </c>
      <c r="K621" s="40"/>
      <c r="L621" s="40"/>
      <c r="M621" s="34">
        <f>+M620</f>
        <v>100</v>
      </c>
    </row>
    <row r="622" spans="1:13" x14ac:dyDescent="0.25">
      <c r="A622" s="42">
        <v>3065</v>
      </c>
      <c r="B622" s="43" t="str">
        <f>+B621</f>
        <v>Zapata,Corona</v>
      </c>
      <c r="C622" s="42" t="str">
        <f>+C620</f>
        <v xml:space="preserve"> Muro de Contencion</v>
      </c>
      <c r="D622" s="93">
        <f>+D621</f>
        <v>45269</v>
      </c>
      <c r="E622" s="79">
        <f>+E621</f>
        <v>45297</v>
      </c>
      <c r="F622" s="45" t="s">
        <v>304</v>
      </c>
      <c r="G622" s="46">
        <v>221</v>
      </c>
      <c r="H622" s="47" t="str">
        <f>+H620</f>
        <v>3.3/4</v>
      </c>
      <c r="I622" s="42">
        <f>+I621</f>
        <v>210</v>
      </c>
      <c r="J622" s="74">
        <f t="shared" si="9"/>
        <v>105.23809523809524</v>
      </c>
      <c r="K622" s="46">
        <f>+AVERAGE(G620:G622)</f>
        <v>220.37367915465896</v>
      </c>
      <c r="L622" s="46">
        <f>+ROUND((MAX(G620:G622)-MIN(G620:G622)),0)</f>
        <v>1</v>
      </c>
      <c r="M622" s="21">
        <f>+M620</f>
        <v>100</v>
      </c>
    </row>
    <row r="623" spans="1:13" x14ac:dyDescent="0.25">
      <c r="A623" s="27">
        <v>3066</v>
      </c>
      <c r="B623" s="28" t="s">
        <v>244</v>
      </c>
      <c r="C623" s="49" t="s">
        <v>143</v>
      </c>
      <c r="D623" s="29">
        <v>45269</v>
      </c>
      <c r="E623" s="71">
        <f>+D623+28</f>
        <v>45297</v>
      </c>
      <c r="F623" s="55" t="s">
        <v>305</v>
      </c>
      <c r="G623" s="31">
        <v>227</v>
      </c>
      <c r="H623" s="32" t="s">
        <v>164</v>
      </c>
      <c r="I623" s="27">
        <v>210</v>
      </c>
      <c r="J623" s="73">
        <f t="shared" si="9"/>
        <v>108.09523809523809</v>
      </c>
      <c r="K623" s="33"/>
      <c r="L623" s="33"/>
      <c r="M623" s="6">
        <v>100</v>
      </c>
    </row>
    <row r="624" spans="1:13" x14ac:dyDescent="0.25">
      <c r="A624" s="34">
        <v>3067</v>
      </c>
      <c r="B624" s="35" t="s">
        <v>244</v>
      </c>
      <c r="C624" s="34" t="str">
        <f>+C623</f>
        <v xml:space="preserve"> Muro de Contencion</v>
      </c>
      <c r="D624" s="36">
        <f>+D623</f>
        <v>45269</v>
      </c>
      <c r="E624" s="36">
        <f>+E623</f>
        <v>45297</v>
      </c>
      <c r="F624" s="37" t="s">
        <v>306</v>
      </c>
      <c r="G624" s="38">
        <v>220.1210374639769</v>
      </c>
      <c r="H624" s="39" t="str">
        <f>+H623</f>
        <v>3.3/4</v>
      </c>
      <c r="I624" s="34">
        <f>+I623</f>
        <v>210</v>
      </c>
      <c r="J624" s="38">
        <f t="shared" si="9"/>
        <v>104.81954164951281</v>
      </c>
      <c r="K624" s="40"/>
      <c r="L624" s="40"/>
      <c r="M624" s="34">
        <f>+M623</f>
        <v>100</v>
      </c>
    </row>
    <row r="625" spans="1:13" x14ac:dyDescent="0.25">
      <c r="A625" s="42">
        <v>3068</v>
      </c>
      <c r="B625" s="43" t="s">
        <v>244</v>
      </c>
      <c r="C625" s="42" t="str">
        <f>+C623</f>
        <v xml:space="preserve"> Muro de Contencion</v>
      </c>
      <c r="D625" s="93">
        <f>+D624</f>
        <v>45269</v>
      </c>
      <c r="E625" s="93">
        <f>+E624</f>
        <v>45297</v>
      </c>
      <c r="F625" s="45" t="s">
        <v>307</v>
      </c>
      <c r="G625" s="46">
        <v>225</v>
      </c>
      <c r="H625" s="47" t="str">
        <f>+H623</f>
        <v>3.3/4</v>
      </c>
      <c r="I625" s="42">
        <f>+I624</f>
        <v>210</v>
      </c>
      <c r="J625" s="74">
        <f t="shared" si="9"/>
        <v>107.14285714285714</v>
      </c>
      <c r="K625" s="46">
        <f>+AVERAGE(G623:G625)</f>
        <v>224.04034582132564</v>
      </c>
      <c r="L625" s="46">
        <f>+ROUND((MAX(G623:G625)-MIN(G623:G625)),0)</f>
        <v>7</v>
      </c>
      <c r="M625" s="21">
        <f>+M623</f>
        <v>100</v>
      </c>
    </row>
    <row r="626" spans="1:13" x14ac:dyDescent="0.25">
      <c r="A626" s="27">
        <v>3069</v>
      </c>
      <c r="B626" s="28" t="s">
        <v>244</v>
      </c>
      <c r="C626" s="49" t="s">
        <v>143</v>
      </c>
      <c r="D626" s="29">
        <v>45269</v>
      </c>
      <c r="E626" s="29">
        <f>+D626</f>
        <v>45269</v>
      </c>
      <c r="F626" s="55" t="s">
        <v>308</v>
      </c>
      <c r="G626" s="31">
        <v>221</v>
      </c>
      <c r="H626" s="32" t="s">
        <v>164</v>
      </c>
      <c r="I626" s="27">
        <v>210</v>
      </c>
      <c r="J626" s="73">
        <f t="shared" si="9"/>
        <v>105.23809523809524</v>
      </c>
      <c r="K626" s="33"/>
      <c r="L626" s="33"/>
      <c r="M626" s="6">
        <v>100</v>
      </c>
    </row>
    <row r="627" spans="1:13" x14ac:dyDescent="0.25">
      <c r="A627" s="49">
        <v>3070</v>
      </c>
      <c r="B627" s="50" t="s">
        <v>244</v>
      </c>
      <c r="C627" s="49" t="str">
        <f>+C626</f>
        <v xml:space="preserve"> Muro de Contencion</v>
      </c>
      <c r="D627" s="51">
        <f>+D626</f>
        <v>45269</v>
      </c>
      <c r="E627" s="99">
        <f>+E626</f>
        <v>45269</v>
      </c>
      <c r="F627" s="48" t="s">
        <v>309</v>
      </c>
      <c r="G627" s="52">
        <v>220</v>
      </c>
      <c r="H627" s="53" t="str">
        <f>+H626</f>
        <v>3.3/4</v>
      </c>
      <c r="I627" s="49">
        <f>+I626</f>
        <v>210</v>
      </c>
      <c r="J627" s="52">
        <f t="shared" si="9"/>
        <v>104.76190476190477</v>
      </c>
      <c r="K627" s="54"/>
      <c r="L627" s="54"/>
      <c r="M627" s="14">
        <f>+M626</f>
        <v>100</v>
      </c>
    </row>
    <row r="628" spans="1:13" x14ac:dyDescent="0.25">
      <c r="A628" s="42">
        <v>3071</v>
      </c>
      <c r="B628" s="43" t="s">
        <v>244</v>
      </c>
      <c r="C628" s="42" t="str">
        <f>+C626</f>
        <v xml:space="preserve"> Muro de Contencion</v>
      </c>
      <c r="D628" s="93">
        <f>+D627</f>
        <v>45269</v>
      </c>
      <c r="E628" s="44">
        <f>+E627</f>
        <v>45269</v>
      </c>
      <c r="F628" s="45" t="s">
        <v>310</v>
      </c>
      <c r="G628" s="46">
        <v>221</v>
      </c>
      <c r="H628" s="47" t="str">
        <f>+H626</f>
        <v>3.3/4</v>
      </c>
      <c r="I628" s="42">
        <f>+I627</f>
        <v>210</v>
      </c>
      <c r="J628" s="74">
        <f t="shared" si="9"/>
        <v>105.23809523809524</v>
      </c>
      <c r="K628" s="46">
        <f>+AVERAGE(G626:G628)</f>
        <v>220.66666666666666</v>
      </c>
      <c r="L628" s="46">
        <f>+ROUND((MAX(G626:G628)-MIN(G626:G628)),0)</f>
        <v>1</v>
      </c>
      <c r="M628" s="21">
        <f>+M626</f>
        <v>100</v>
      </c>
    </row>
    <row r="629" spans="1:13" x14ac:dyDescent="0.25">
      <c r="A629" s="62">
        <v>3072</v>
      </c>
      <c r="B629" s="63" t="s">
        <v>267</v>
      </c>
      <c r="C629" s="34" t="s">
        <v>143</v>
      </c>
      <c r="D629" s="100">
        <v>45270</v>
      </c>
      <c r="E629" s="100">
        <f>+D629+28</f>
        <v>45298</v>
      </c>
      <c r="F629" s="65" t="s">
        <v>311</v>
      </c>
      <c r="G629" s="66">
        <v>220.1210374639769</v>
      </c>
      <c r="H629" s="67" t="s">
        <v>164</v>
      </c>
      <c r="I629" s="62">
        <v>210</v>
      </c>
      <c r="J629" s="101">
        <f t="shared" si="9"/>
        <v>104.81954164951281</v>
      </c>
      <c r="K629" s="68"/>
      <c r="L629" s="68"/>
      <c r="M629" s="62">
        <v>100</v>
      </c>
    </row>
    <row r="630" spans="1:13" x14ac:dyDescent="0.25">
      <c r="A630" s="49">
        <v>3073</v>
      </c>
      <c r="B630" s="50" t="s">
        <v>267</v>
      </c>
      <c r="C630" s="49" t="str">
        <f>+C629</f>
        <v xml:space="preserve"> Muro de Contencion</v>
      </c>
      <c r="D630" s="86">
        <f>+D629</f>
        <v>45270</v>
      </c>
      <c r="E630" s="51">
        <f>+E629</f>
        <v>45298</v>
      </c>
      <c r="F630" s="48" t="s">
        <v>312</v>
      </c>
      <c r="G630" s="52">
        <v>226</v>
      </c>
      <c r="H630" s="53" t="str">
        <f>+H629</f>
        <v>3.3/4</v>
      </c>
      <c r="I630" s="49">
        <f>+I629</f>
        <v>210</v>
      </c>
      <c r="J630" s="52">
        <f t="shared" si="9"/>
        <v>107.61904761904762</v>
      </c>
      <c r="K630" s="54"/>
      <c r="L630" s="54"/>
      <c r="M630" s="14">
        <f>+M629</f>
        <v>100</v>
      </c>
    </row>
    <row r="631" spans="1:13" x14ac:dyDescent="0.25">
      <c r="A631" s="42">
        <v>3074</v>
      </c>
      <c r="B631" s="43" t="s">
        <v>267</v>
      </c>
      <c r="C631" s="42" t="str">
        <f>+C629</f>
        <v xml:space="preserve"> Muro de Contencion</v>
      </c>
      <c r="D631" s="44">
        <f>+D630</f>
        <v>45270</v>
      </c>
      <c r="E631" s="93">
        <f>+E629</f>
        <v>45298</v>
      </c>
      <c r="F631" s="45" t="s">
        <v>313</v>
      </c>
      <c r="G631" s="46">
        <v>227</v>
      </c>
      <c r="H631" s="47" t="str">
        <f>+H629</f>
        <v>3.3/4</v>
      </c>
      <c r="I631" s="42">
        <f>+I630</f>
        <v>210</v>
      </c>
      <c r="J631" s="74">
        <f t="shared" si="9"/>
        <v>108.09523809523809</v>
      </c>
      <c r="K631" s="46">
        <f>+AVERAGE(G629:G631)</f>
        <v>224.37367915465896</v>
      </c>
      <c r="L631" s="46">
        <f>+ROUND((MAX(G629:G631)-MIN(G629:G631)),0)</f>
        <v>7</v>
      </c>
      <c r="M631" s="21">
        <f>+M629</f>
        <v>100</v>
      </c>
    </row>
    <row r="632" spans="1:13" x14ac:dyDescent="0.25">
      <c r="A632" s="27">
        <v>3075</v>
      </c>
      <c r="B632" s="28" t="s">
        <v>267</v>
      </c>
      <c r="C632" s="49" t="s">
        <v>143</v>
      </c>
      <c r="D632" s="71">
        <v>45270</v>
      </c>
      <c r="E632" s="51">
        <f>+D632+28</f>
        <v>45298</v>
      </c>
      <c r="F632" s="55" t="s">
        <v>314</v>
      </c>
      <c r="G632" s="31">
        <v>228</v>
      </c>
      <c r="H632" s="102" t="s">
        <v>72</v>
      </c>
      <c r="I632" s="27">
        <v>210</v>
      </c>
      <c r="J632" s="73">
        <f t="shared" si="9"/>
        <v>108.57142857142857</v>
      </c>
      <c r="K632" s="33"/>
      <c r="L632" s="33"/>
      <c r="M632" s="6">
        <v>100</v>
      </c>
    </row>
    <row r="633" spans="1:13" x14ac:dyDescent="0.25">
      <c r="A633" s="49">
        <v>3076</v>
      </c>
      <c r="B633" s="50" t="str">
        <f>+B632</f>
        <v xml:space="preserve"> Zapata,Corona; Losa Superior</v>
      </c>
      <c r="C633" s="49" t="str">
        <f>+C632</f>
        <v xml:space="preserve"> Muro de Contencion</v>
      </c>
      <c r="D633" s="86">
        <f>+D632</f>
        <v>45270</v>
      </c>
      <c r="E633" s="86">
        <f>+E632</f>
        <v>45298</v>
      </c>
      <c r="F633" s="48" t="s">
        <v>315</v>
      </c>
      <c r="G633" s="52">
        <v>228</v>
      </c>
      <c r="H633" s="53" t="s">
        <v>72</v>
      </c>
      <c r="I633" s="49">
        <f>+I632</f>
        <v>210</v>
      </c>
      <c r="J633" s="52">
        <f t="shared" si="9"/>
        <v>108.57142857142857</v>
      </c>
      <c r="K633" s="54"/>
      <c r="L633" s="54"/>
      <c r="M633" s="14">
        <f>+M632</f>
        <v>100</v>
      </c>
    </row>
    <row r="634" spans="1:13" x14ac:dyDescent="0.25">
      <c r="A634" s="42">
        <v>3077</v>
      </c>
      <c r="B634" s="43" t="str">
        <f>+B633</f>
        <v xml:space="preserve"> Zapata,Corona; Losa Superior</v>
      </c>
      <c r="C634" s="42" t="str">
        <f>+C632</f>
        <v xml:space="preserve"> Muro de Contencion</v>
      </c>
      <c r="D634" s="44">
        <f>+D633</f>
        <v>45270</v>
      </c>
      <c r="E634" s="44">
        <f>+E633</f>
        <v>45298</v>
      </c>
      <c r="F634" s="45" t="s">
        <v>316</v>
      </c>
      <c r="G634" s="46">
        <v>228</v>
      </c>
      <c r="H634" s="103" t="s">
        <v>72</v>
      </c>
      <c r="I634" s="42">
        <f>+I633</f>
        <v>210</v>
      </c>
      <c r="J634" s="46">
        <f t="shared" si="9"/>
        <v>108.57142857142857</v>
      </c>
      <c r="K634" s="46">
        <f>+AVERAGE(G632:G634)</f>
        <v>228</v>
      </c>
      <c r="L634" s="46">
        <f>+ROUND((MAX(G632:G634)-MIN(G632:G634)),0)</f>
        <v>0</v>
      </c>
      <c r="M634" s="21">
        <f>+M632</f>
        <v>100</v>
      </c>
    </row>
    <row r="635" spans="1:13" x14ac:dyDescent="0.25">
      <c r="A635" s="27">
        <v>3078</v>
      </c>
      <c r="B635" s="28" t="s">
        <v>244</v>
      </c>
      <c r="C635" s="49" t="s">
        <v>143</v>
      </c>
      <c r="D635" s="71">
        <v>45270</v>
      </c>
      <c r="E635" s="51">
        <f>+D635+28</f>
        <v>45298</v>
      </c>
      <c r="F635" s="55" t="s">
        <v>317</v>
      </c>
      <c r="G635" s="31">
        <v>228</v>
      </c>
      <c r="H635" s="102" t="s">
        <v>72</v>
      </c>
      <c r="I635" s="27">
        <v>210</v>
      </c>
      <c r="J635" s="73">
        <f t="shared" si="9"/>
        <v>108.57142857142857</v>
      </c>
      <c r="K635" s="33"/>
      <c r="L635" s="33"/>
      <c r="M635" s="6">
        <v>100</v>
      </c>
    </row>
    <row r="636" spans="1:13" x14ac:dyDescent="0.25">
      <c r="A636" s="49">
        <v>3079</v>
      </c>
      <c r="B636" s="50" t="s">
        <v>244</v>
      </c>
      <c r="C636" s="49" t="str">
        <f>+C635</f>
        <v xml:space="preserve"> Muro de Contencion</v>
      </c>
      <c r="D636" s="86">
        <f>+D635</f>
        <v>45270</v>
      </c>
      <c r="E636" s="86">
        <f>+E635</f>
        <v>45298</v>
      </c>
      <c r="F636" s="48" t="s">
        <v>318</v>
      </c>
      <c r="G636" s="52">
        <v>229</v>
      </c>
      <c r="H636" s="53" t="s">
        <v>72</v>
      </c>
      <c r="I636" s="49">
        <f>+I635</f>
        <v>210</v>
      </c>
      <c r="J636" s="52">
        <f t="shared" si="9"/>
        <v>109.04761904761904</v>
      </c>
      <c r="K636" s="54"/>
      <c r="L636" s="54"/>
      <c r="M636" s="14">
        <f>+M635</f>
        <v>100</v>
      </c>
    </row>
    <row r="637" spans="1:13" x14ac:dyDescent="0.25">
      <c r="A637" s="42">
        <v>3080</v>
      </c>
      <c r="B637" s="43" t="s">
        <v>244</v>
      </c>
      <c r="C637" s="42" t="str">
        <f>+C635</f>
        <v xml:space="preserve"> Muro de Contencion</v>
      </c>
      <c r="D637" s="44">
        <f>+D636</f>
        <v>45270</v>
      </c>
      <c r="E637" s="44">
        <f>+E636</f>
        <v>45298</v>
      </c>
      <c r="F637" s="45" t="s">
        <v>319</v>
      </c>
      <c r="G637" s="46">
        <v>229</v>
      </c>
      <c r="H637" s="103" t="s">
        <v>72</v>
      </c>
      <c r="I637" s="42">
        <f>+I636</f>
        <v>210</v>
      </c>
      <c r="J637" s="46">
        <f t="shared" si="9"/>
        <v>109.04761904761904</v>
      </c>
      <c r="K637" s="46">
        <f>+AVERAGE(G635:G637)</f>
        <v>228.66666666666666</v>
      </c>
      <c r="L637" s="46">
        <f>+ROUND((MAX(G635:G637)-MIN(G635:G637)),0)</f>
        <v>1</v>
      </c>
      <c r="M637" s="21">
        <f>+M635</f>
        <v>100</v>
      </c>
    </row>
    <row r="638" spans="1:13" x14ac:dyDescent="0.25">
      <c r="A638" s="27">
        <v>3081</v>
      </c>
      <c r="B638" s="28" t="s">
        <v>244</v>
      </c>
      <c r="C638" s="49" t="s">
        <v>143</v>
      </c>
      <c r="D638" s="71">
        <v>45270</v>
      </c>
      <c r="E638" s="51">
        <f>+D638+28</f>
        <v>45298</v>
      </c>
      <c r="F638" s="55" t="s">
        <v>320</v>
      </c>
      <c r="G638" s="31">
        <v>222</v>
      </c>
      <c r="H638" s="102" t="s">
        <v>72</v>
      </c>
      <c r="I638" s="27">
        <v>210</v>
      </c>
      <c r="J638" s="73">
        <f t="shared" si="9"/>
        <v>105.71428571428572</v>
      </c>
      <c r="K638" s="33"/>
      <c r="L638" s="33"/>
      <c r="M638" s="6">
        <v>100</v>
      </c>
    </row>
    <row r="639" spans="1:13" x14ac:dyDescent="0.25">
      <c r="A639" s="49">
        <v>3082</v>
      </c>
      <c r="B639" s="50" t="s">
        <v>244</v>
      </c>
      <c r="C639" s="49" t="str">
        <f>+C638</f>
        <v xml:space="preserve"> Muro de Contencion</v>
      </c>
      <c r="D639" s="86">
        <f>+D638</f>
        <v>45270</v>
      </c>
      <c r="E639" s="86">
        <f>+E638</f>
        <v>45298</v>
      </c>
      <c r="F639" s="48" t="s">
        <v>321</v>
      </c>
      <c r="G639" s="52">
        <v>222</v>
      </c>
      <c r="H639" s="53" t="s">
        <v>72</v>
      </c>
      <c r="I639" s="49">
        <f>+I638</f>
        <v>210</v>
      </c>
      <c r="J639" s="52">
        <f t="shared" si="9"/>
        <v>105.71428571428572</v>
      </c>
      <c r="K639" s="54"/>
      <c r="L639" s="54"/>
      <c r="M639" s="14">
        <f>+M638</f>
        <v>100</v>
      </c>
    </row>
    <row r="640" spans="1:13" x14ac:dyDescent="0.25">
      <c r="A640" s="42">
        <v>3083</v>
      </c>
      <c r="B640" s="43" t="s">
        <v>244</v>
      </c>
      <c r="C640" s="42" t="str">
        <f>+C638</f>
        <v xml:space="preserve"> Muro de Contencion</v>
      </c>
      <c r="D640" s="44">
        <f>+D639</f>
        <v>45270</v>
      </c>
      <c r="E640" s="44">
        <f>+E639</f>
        <v>45298</v>
      </c>
      <c r="F640" s="45" t="s">
        <v>322</v>
      </c>
      <c r="G640" s="46">
        <v>222</v>
      </c>
      <c r="H640" s="47" t="s">
        <v>72</v>
      </c>
      <c r="I640" s="42">
        <f>+I639</f>
        <v>210</v>
      </c>
      <c r="J640" s="46">
        <f t="shared" si="9"/>
        <v>105.71428571428572</v>
      </c>
      <c r="K640" s="46">
        <f>+AVERAGE(G638:G640)</f>
        <v>222</v>
      </c>
      <c r="L640" s="46">
        <f>+ROUND((MAX(G638:G640)-MIN(G638:G640)),0)</f>
        <v>0</v>
      </c>
      <c r="M640" s="21">
        <f>+M638</f>
        <v>100</v>
      </c>
    </row>
    <row r="641" spans="1:13" x14ac:dyDescent="0.25">
      <c r="A641" s="27">
        <v>3084</v>
      </c>
      <c r="B641" s="28" t="s">
        <v>57</v>
      </c>
      <c r="C641" s="49" t="s">
        <v>143</v>
      </c>
      <c r="D641" s="71">
        <v>45270</v>
      </c>
      <c r="E641" s="51">
        <f>+D641+28</f>
        <v>45298</v>
      </c>
      <c r="F641" s="55" t="s">
        <v>323</v>
      </c>
      <c r="G641" s="31">
        <v>216</v>
      </c>
      <c r="H641" s="102" t="s">
        <v>72</v>
      </c>
      <c r="I641" s="27">
        <v>210</v>
      </c>
      <c r="J641" s="73">
        <f t="shared" si="9"/>
        <v>102.85714285714285</v>
      </c>
      <c r="K641" s="33"/>
      <c r="L641" s="33"/>
      <c r="M641" s="6">
        <v>100</v>
      </c>
    </row>
    <row r="642" spans="1:13" x14ac:dyDescent="0.25">
      <c r="A642" s="49">
        <v>3085</v>
      </c>
      <c r="B642" s="50" t="s">
        <v>57</v>
      </c>
      <c r="C642" s="49" t="str">
        <f>+C641</f>
        <v xml:space="preserve"> Muro de Contencion</v>
      </c>
      <c r="D642" s="86">
        <f>+D641</f>
        <v>45270</v>
      </c>
      <c r="E642" s="86">
        <f>+E641</f>
        <v>45298</v>
      </c>
      <c r="F642" s="48" t="s">
        <v>324</v>
      </c>
      <c r="G642" s="52">
        <v>216</v>
      </c>
      <c r="H642" s="53" t="s">
        <v>72</v>
      </c>
      <c r="I642" s="49">
        <f>+I641</f>
        <v>210</v>
      </c>
      <c r="J642" s="52">
        <f t="shared" ref="J642:J705" si="10">+G642/I642*100</f>
        <v>102.85714285714285</v>
      </c>
      <c r="K642" s="54"/>
      <c r="L642" s="54"/>
      <c r="M642" s="14">
        <f>+M641</f>
        <v>100</v>
      </c>
    </row>
    <row r="643" spans="1:13" x14ac:dyDescent="0.25">
      <c r="A643" s="42">
        <v>3086</v>
      </c>
      <c r="B643" s="43" t="s">
        <v>57</v>
      </c>
      <c r="C643" s="42" t="str">
        <f>+C641</f>
        <v xml:space="preserve"> Muro de Contencion</v>
      </c>
      <c r="D643" s="44">
        <f>+D642</f>
        <v>45270</v>
      </c>
      <c r="E643" s="44">
        <f>+E642</f>
        <v>45298</v>
      </c>
      <c r="F643" s="45" t="s">
        <v>325</v>
      </c>
      <c r="G643" s="46">
        <v>216</v>
      </c>
      <c r="H643" s="47" t="s">
        <v>72</v>
      </c>
      <c r="I643" s="42">
        <f>+I642</f>
        <v>210</v>
      </c>
      <c r="J643" s="46">
        <f t="shared" si="10"/>
        <v>102.85714285714285</v>
      </c>
      <c r="K643" s="46">
        <f>+AVERAGE(G641:G643)</f>
        <v>216</v>
      </c>
      <c r="L643" s="46">
        <f>+ROUND((MAX(G641:G643)-MIN(G641:G643)),0)</f>
        <v>0</v>
      </c>
      <c r="M643" s="21">
        <f>+M641</f>
        <v>100</v>
      </c>
    </row>
    <row r="644" spans="1:13" x14ac:dyDescent="0.25">
      <c r="A644" s="27">
        <v>3087</v>
      </c>
      <c r="B644" s="28" t="s">
        <v>326</v>
      </c>
      <c r="C644" s="49" t="s">
        <v>143</v>
      </c>
      <c r="D644" s="71">
        <v>45270</v>
      </c>
      <c r="E644" s="51">
        <f>+D644+28</f>
        <v>45298</v>
      </c>
      <c r="F644" s="55" t="s">
        <v>327</v>
      </c>
      <c r="G644" s="31">
        <v>216</v>
      </c>
      <c r="H644" s="102" t="s">
        <v>72</v>
      </c>
      <c r="I644" s="27">
        <v>210</v>
      </c>
      <c r="J644" s="73">
        <f t="shared" si="10"/>
        <v>102.85714285714285</v>
      </c>
      <c r="K644" s="33"/>
      <c r="L644" s="33"/>
      <c r="M644" s="6">
        <v>100</v>
      </c>
    </row>
    <row r="645" spans="1:13" x14ac:dyDescent="0.25">
      <c r="A645" s="49">
        <v>3088</v>
      </c>
      <c r="B645" s="50" t="s">
        <v>326</v>
      </c>
      <c r="C645" s="49" t="str">
        <f>+C644</f>
        <v xml:space="preserve"> Muro de Contencion</v>
      </c>
      <c r="D645" s="86">
        <f>+D644</f>
        <v>45270</v>
      </c>
      <c r="E645" s="86">
        <f>+E644</f>
        <v>45298</v>
      </c>
      <c r="F645" s="55" t="s">
        <v>327</v>
      </c>
      <c r="G645" s="52">
        <v>217</v>
      </c>
      <c r="H645" s="53" t="s">
        <v>72</v>
      </c>
      <c r="I645" s="49">
        <f>+I644</f>
        <v>210</v>
      </c>
      <c r="J645" s="52">
        <f t="shared" si="10"/>
        <v>103.33333333333334</v>
      </c>
      <c r="K645" s="54"/>
      <c r="L645" s="54"/>
      <c r="M645" s="14">
        <f>+M644</f>
        <v>100</v>
      </c>
    </row>
    <row r="646" spans="1:13" x14ac:dyDescent="0.25">
      <c r="A646" s="42">
        <v>3089</v>
      </c>
      <c r="B646" s="43" t="s">
        <v>326</v>
      </c>
      <c r="C646" s="42" t="str">
        <f>+C644</f>
        <v xml:space="preserve"> Muro de Contencion</v>
      </c>
      <c r="D646" s="44">
        <f>+D645</f>
        <v>45270</v>
      </c>
      <c r="E646" s="44">
        <f>+E645</f>
        <v>45298</v>
      </c>
      <c r="F646" s="45" t="s">
        <v>327</v>
      </c>
      <c r="G646" s="46">
        <v>217</v>
      </c>
      <c r="H646" s="47" t="s">
        <v>72</v>
      </c>
      <c r="I646" s="42">
        <f>+I645</f>
        <v>210</v>
      </c>
      <c r="J646" s="46">
        <f t="shared" si="10"/>
        <v>103.33333333333334</v>
      </c>
      <c r="K646" s="46">
        <f>+AVERAGE(G644:G646)</f>
        <v>216.66666666666666</v>
      </c>
      <c r="L646" s="46">
        <f>+ROUND((MAX(G644:G646)-MIN(G644:G646)),0)</f>
        <v>1</v>
      </c>
      <c r="M646" s="21">
        <f>+M644</f>
        <v>100</v>
      </c>
    </row>
    <row r="647" spans="1:13" x14ac:dyDescent="0.25">
      <c r="A647" s="62">
        <v>3090</v>
      </c>
      <c r="B647" s="63" t="s">
        <v>244</v>
      </c>
      <c r="C647" s="34" t="s">
        <v>143</v>
      </c>
      <c r="D647" s="100">
        <v>45270</v>
      </c>
      <c r="E647" s="36">
        <f>+D647+28</f>
        <v>45298</v>
      </c>
      <c r="F647" s="65" t="s">
        <v>328</v>
      </c>
      <c r="G647" s="66">
        <v>220.1210374639769</v>
      </c>
      <c r="H647" s="104" t="s">
        <v>72</v>
      </c>
      <c r="I647" s="62">
        <v>210</v>
      </c>
      <c r="J647" s="101">
        <f t="shared" si="10"/>
        <v>104.81954164951281</v>
      </c>
      <c r="K647" s="68"/>
      <c r="L647" s="68"/>
      <c r="M647" s="62">
        <v>100</v>
      </c>
    </row>
    <row r="648" spans="1:13" x14ac:dyDescent="0.25">
      <c r="A648" s="49">
        <v>3091</v>
      </c>
      <c r="B648" s="50" t="s">
        <v>244</v>
      </c>
      <c r="C648" s="49" t="str">
        <f>+C647</f>
        <v xml:space="preserve"> Muro de Contencion</v>
      </c>
      <c r="D648" s="86">
        <f>+D647</f>
        <v>45270</v>
      </c>
      <c r="E648" s="86">
        <f>+E647</f>
        <v>45298</v>
      </c>
      <c r="F648" s="55" t="s">
        <v>329</v>
      </c>
      <c r="G648" s="52">
        <v>217</v>
      </c>
      <c r="H648" s="53" t="s">
        <v>72</v>
      </c>
      <c r="I648" s="49">
        <f>+I647</f>
        <v>210</v>
      </c>
      <c r="J648" s="52">
        <f t="shared" si="10"/>
        <v>103.33333333333334</v>
      </c>
      <c r="K648" s="54"/>
      <c r="L648" s="54"/>
      <c r="M648" s="14">
        <f>+M647</f>
        <v>100</v>
      </c>
    </row>
    <row r="649" spans="1:13" x14ac:dyDescent="0.25">
      <c r="A649" s="42">
        <v>3092</v>
      </c>
      <c r="B649" s="43" t="s">
        <v>244</v>
      </c>
      <c r="C649" s="42" t="str">
        <f>+C647</f>
        <v xml:space="preserve"> Muro de Contencion</v>
      </c>
      <c r="D649" s="44">
        <f>+D648</f>
        <v>45270</v>
      </c>
      <c r="E649" s="44">
        <f>+E648</f>
        <v>45298</v>
      </c>
      <c r="F649" s="105" t="s">
        <v>330</v>
      </c>
      <c r="G649" s="46">
        <v>217</v>
      </c>
      <c r="H649" s="47" t="s">
        <v>72</v>
      </c>
      <c r="I649" s="42">
        <f>+I648</f>
        <v>210</v>
      </c>
      <c r="J649" s="46">
        <f t="shared" si="10"/>
        <v>103.33333333333334</v>
      </c>
      <c r="K649" s="46">
        <f>+AVERAGE(G647:G649)</f>
        <v>218.04034582132564</v>
      </c>
      <c r="L649" s="46">
        <f>+ROUND((MAX(G647:G649)-MIN(G647:G649)),0)</f>
        <v>3</v>
      </c>
      <c r="M649" s="21">
        <f>+M647</f>
        <v>100</v>
      </c>
    </row>
    <row r="650" spans="1:13" x14ac:dyDescent="0.25">
      <c r="A650" s="62">
        <v>3093</v>
      </c>
      <c r="B650" s="63" t="s">
        <v>244</v>
      </c>
      <c r="C650" s="34" t="s">
        <v>143</v>
      </c>
      <c r="D650" s="100">
        <v>45270</v>
      </c>
      <c r="E650" s="36">
        <f>+D650+28</f>
        <v>45298</v>
      </c>
      <c r="F650" s="70" t="s">
        <v>331</v>
      </c>
      <c r="G650" s="66">
        <v>220.1210374639769</v>
      </c>
      <c r="H650" s="104" t="s">
        <v>72</v>
      </c>
      <c r="I650" s="62">
        <v>210</v>
      </c>
      <c r="J650" s="101">
        <f t="shared" si="10"/>
        <v>104.81954164951281</v>
      </c>
      <c r="K650" s="68"/>
      <c r="L650" s="68"/>
      <c r="M650" s="62">
        <v>100</v>
      </c>
    </row>
    <row r="651" spans="1:13" x14ac:dyDescent="0.25">
      <c r="A651" s="49">
        <v>3094</v>
      </c>
      <c r="B651" s="50" t="s">
        <v>244</v>
      </c>
      <c r="C651" s="49" t="str">
        <f>+C650</f>
        <v xml:space="preserve"> Muro de Contencion</v>
      </c>
      <c r="D651" s="86">
        <f>+D650</f>
        <v>45270</v>
      </c>
      <c r="E651" s="86">
        <f>+E650</f>
        <v>45298</v>
      </c>
      <c r="F651" s="55" t="s">
        <v>332</v>
      </c>
      <c r="G651" s="52">
        <v>215</v>
      </c>
      <c r="H651" s="53" t="s">
        <v>72</v>
      </c>
      <c r="I651" s="49">
        <f>+I650</f>
        <v>210</v>
      </c>
      <c r="J651" s="52">
        <f t="shared" si="10"/>
        <v>102.38095238095238</v>
      </c>
      <c r="K651" s="54"/>
      <c r="L651" s="54"/>
      <c r="M651" s="14">
        <f>+M650</f>
        <v>100</v>
      </c>
    </row>
    <row r="652" spans="1:13" x14ac:dyDescent="0.25">
      <c r="A652" s="42">
        <v>3095</v>
      </c>
      <c r="B652" s="43" t="s">
        <v>244</v>
      </c>
      <c r="C652" s="42" t="str">
        <f>+C650</f>
        <v xml:space="preserve"> Muro de Contencion</v>
      </c>
      <c r="D652" s="44">
        <f>+D651</f>
        <v>45270</v>
      </c>
      <c r="E652" s="44">
        <f>+E651</f>
        <v>45298</v>
      </c>
      <c r="F652" s="45" t="s">
        <v>333</v>
      </c>
      <c r="G652" s="46">
        <v>212</v>
      </c>
      <c r="H652" s="47" t="s">
        <v>72</v>
      </c>
      <c r="I652" s="42">
        <f>+I651</f>
        <v>210</v>
      </c>
      <c r="J652" s="46">
        <f t="shared" si="10"/>
        <v>100.95238095238095</v>
      </c>
      <c r="K652" s="46">
        <f>+AVERAGE(G650:G652)</f>
        <v>215.7070124879923</v>
      </c>
      <c r="L652" s="46">
        <f>+ROUND((MAX(G650:G652)-MIN(G650:G652)),0)</f>
        <v>8</v>
      </c>
      <c r="M652" s="21">
        <f>+M650</f>
        <v>100</v>
      </c>
    </row>
    <row r="653" spans="1:13" x14ac:dyDescent="0.25">
      <c r="A653" s="27">
        <v>3096</v>
      </c>
      <c r="B653" s="28" t="s">
        <v>244</v>
      </c>
      <c r="C653" s="49" t="s">
        <v>143</v>
      </c>
      <c r="D653" s="71">
        <v>45270</v>
      </c>
      <c r="E653" s="51">
        <f>+D653+28</f>
        <v>45298</v>
      </c>
      <c r="F653" s="30" t="s">
        <v>334</v>
      </c>
      <c r="G653" s="31">
        <v>213</v>
      </c>
      <c r="H653" s="53" t="s">
        <v>266</v>
      </c>
      <c r="I653" s="27">
        <v>210</v>
      </c>
      <c r="J653" s="73">
        <f t="shared" si="10"/>
        <v>101.42857142857142</v>
      </c>
      <c r="K653" s="33"/>
      <c r="L653" s="33"/>
      <c r="M653" s="6">
        <v>100</v>
      </c>
    </row>
    <row r="654" spans="1:13" x14ac:dyDescent="0.25">
      <c r="A654" s="34">
        <v>3097</v>
      </c>
      <c r="B654" s="35" t="s">
        <v>244</v>
      </c>
      <c r="C654" s="34" t="str">
        <f>+C653</f>
        <v xml:space="preserve"> Muro de Contencion</v>
      </c>
      <c r="D654" s="106">
        <f>+D653</f>
        <v>45270</v>
      </c>
      <c r="E654" s="106">
        <f>+E653</f>
        <v>45298</v>
      </c>
      <c r="F654" s="65" t="s">
        <v>335</v>
      </c>
      <c r="G654" s="38">
        <v>220.1210374639769</v>
      </c>
      <c r="H654" s="39" t="s">
        <v>266</v>
      </c>
      <c r="I654" s="34">
        <f>+I653</f>
        <v>210</v>
      </c>
      <c r="J654" s="38">
        <f t="shared" si="10"/>
        <v>104.81954164951281</v>
      </c>
      <c r="K654" s="40"/>
      <c r="L654" s="40"/>
      <c r="M654" s="34">
        <f>+M653</f>
        <v>100</v>
      </c>
    </row>
    <row r="655" spans="1:13" x14ac:dyDescent="0.25">
      <c r="A655" s="42">
        <v>3098</v>
      </c>
      <c r="B655" s="43" t="s">
        <v>244</v>
      </c>
      <c r="C655" s="42" t="str">
        <f>+C653</f>
        <v xml:space="preserve"> Muro de Contencion</v>
      </c>
      <c r="D655" s="44">
        <f>+D654</f>
        <v>45270</v>
      </c>
      <c r="E655" s="44">
        <f>+E654</f>
        <v>45298</v>
      </c>
      <c r="F655" s="45" t="s">
        <v>336</v>
      </c>
      <c r="G655" s="46">
        <v>215</v>
      </c>
      <c r="H655" s="47" t="s">
        <v>266</v>
      </c>
      <c r="I655" s="42">
        <f>+I654</f>
        <v>210</v>
      </c>
      <c r="J655" s="46">
        <f t="shared" si="10"/>
        <v>102.38095238095238</v>
      </c>
      <c r="K655" s="46">
        <f>+AVERAGE(G653:G655)</f>
        <v>216.04034582132564</v>
      </c>
      <c r="L655" s="46">
        <f>+ROUND((MAX(G653:G655)-MIN(G653:G655)),0)</f>
        <v>7</v>
      </c>
      <c r="M655" s="21">
        <f>+M653</f>
        <v>100</v>
      </c>
    </row>
    <row r="656" spans="1:13" x14ac:dyDescent="0.25">
      <c r="A656" s="27">
        <v>3099</v>
      </c>
      <c r="B656" s="28" t="s">
        <v>244</v>
      </c>
      <c r="C656" s="49" t="s">
        <v>143</v>
      </c>
      <c r="D656" s="71">
        <v>45270</v>
      </c>
      <c r="E656" s="51">
        <f>+D656+28</f>
        <v>45298</v>
      </c>
      <c r="F656" s="30" t="s">
        <v>337</v>
      </c>
      <c r="G656" s="31">
        <v>217</v>
      </c>
      <c r="H656" s="53" t="s">
        <v>266</v>
      </c>
      <c r="I656" s="27">
        <v>210</v>
      </c>
      <c r="J656" s="73">
        <f t="shared" si="10"/>
        <v>103.33333333333334</v>
      </c>
      <c r="K656" s="33"/>
      <c r="L656" s="33"/>
      <c r="M656" s="6">
        <v>100</v>
      </c>
    </row>
    <row r="657" spans="1:13" x14ac:dyDescent="0.25">
      <c r="A657" s="34">
        <v>3100</v>
      </c>
      <c r="B657" s="35" t="s">
        <v>244</v>
      </c>
      <c r="C657" s="34" t="str">
        <f>+C656</f>
        <v xml:space="preserve"> Muro de Contencion</v>
      </c>
      <c r="D657" s="106">
        <f>+D656</f>
        <v>45270</v>
      </c>
      <c r="E657" s="106">
        <f>+E656</f>
        <v>45298</v>
      </c>
      <c r="F657" s="65" t="s">
        <v>338</v>
      </c>
      <c r="G657" s="38">
        <v>220.1210374639769</v>
      </c>
      <c r="H657" s="39" t="s">
        <v>266</v>
      </c>
      <c r="I657" s="34">
        <f>+I656</f>
        <v>210</v>
      </c>
      <c r="J657" s="38">
        <f t="shared" si="10"/>
        <v>104.81954164951281</v>
      </c>
      <c r="K657" s="40"/>
      <c r="L657" s="40"/>
      <c r="M657" s="34">
        <f>+M656</f>
        <v>100</v>
      </c>
    </row>
    <row r="658" spans="1:13" x14ac:dyDescent="0.25">
      <c r="A658" s="42">
        <v>3101</v>
      </c>
      <c r="B658" s="43" t="s">
        <v>244</v>
      </c>
      <c r="C658" s="42" t="str">
        <f>+C656</f>
        <v xml:space="preserve"> Muro de Contencion</v>
      </c>
      <c r="D658" s="44">
        <f>+D657</f>
        <v>45270</v>
      </c>
      <c r="E658" s="44">
        <f>+E657</f>
        <v>45298</v>
      </c>
      <c r="F658" s="45" t="s">
        <v>339</v>
      </c>
      <c r="G658" s="46">
        <v>218</v>
      </c>
      <c r="H658" s="47" t="s">
        <v>266</v>
      </c>
      <c r="I658" s="42">
        <f>+I657</f>
        <v>210</v>
      </c>
      <c r="J658" s="46">
        <f t="shared" si="10"/>
        <v>103.80952380952382</v>
      </c>
      <c r="K658" s="46">
        <f>+AVERAGE(G656:G658)</f>
        <v>218.37367915465896</v>
      </c>
      <c r="L658" s="46">
        <f>+ROUND((MAX(G656:G658)-MIN(G656:G658)),0)</f>
        <v>3</v>
      </c>
      <c r="M658" s="21">
        <f>+M656</f>
        <v>100</v>
      </c>
    </row>
    <row r="659" spans="1:13" x14ac:dyDescent="0.25">
      <c r="A659" s="27">
        <v>3102</v>
      </c>
      <c r="B659" s="28" t="s">
        <v>244</v>
      </c>
      <c r="C659" s="49" t="s">
        <v>143</v>
      </c>
      <c r="D659" s="71">
        <v>45270</v>
      </c>
      <c r="E659" s="51">
        <f>+D659+28</f>
        <v>45298</v>
      </c>
      <c r="F659" s="30" t="s">
        <v>340</v>
      </c>
      <c r="G659" s="31">
        <v>218</v>
      </c>
      <c r="H659" s="53" t="s">
        <v>266</v>
      </c>
      <c r="I659" s="27">
        <v>210</v>
      </c>
      <c r="J659" s="73">
        <f t="shared" si="10"/>
        <v>103.80952380952382</v>
      </c>
      <c r="K659" s="33"/>
      <c r="L659" s="33"/>
      <c r="M659" s="6">
        <v>100</v>
      </c>
    </row>
    <row r="660" spans="1:13" x14ac:dyDescent="0.25">
      <c r="A660" s="49">
        <v>3103</v>
      </c>
      <c r="B660" s="50" t="s">
        <v>244</v>
      </c>
      <c r="C660" s="49" t="str">
        <f>+C659</f>
        <v xml:space="preserve"> Muro de Contencion</v>
      </c>
      <c r="D660" s="86">
        <f>+D659</f>
        <v>45270</v>
      </c>
      <c r="E660" s="86">
        <f>+E659</f>
        <v>45298</v>
      </c>
      <c r="F660" s="55" t="s">
        <v>341</v>
      </c>
      <c r="G660" s="52">
        <v>218</v>
      </c>
      <c r="H660" s="53" t="s">
        <v>266</v>
      </c>
      <c r="I660" s="49">
        <f>+I659</f>
        <v>210</v>
      </c>
      <c r="J660" s="52">
        <f t="shared" si="10"/>
        <v>103.80952380952382</v>
      </c>
      <c r="K660" s="54"/>
      <c r="L660" s="54"/>
      <c r="M660" s="14">
        <f>+M659</f>
        <v>100</v>
      </c>
    </row>
    <row r="661" spans="1:13" x14ac:dyDescent="0.25">
      <c r="A661" s="42">
        <v>3104</v>
      </c>
      <c r="B661" s="43" t="s">
        <v>244</v>
      </c>
      <c r="C661" s="42" t="str">
        <f>+C659</f>
        <v xml:space="preserve"> Muro de Contencion</v>
      </c>
      <c r="D661" s="44">
        <f>+D660</f>
        <v>45270</v>
      </c>
      <c r="E661" s="44">
        <f>+E660</f>
        <v>45298</v>
      </c>
      <c r="F661" s="45" t="s">
        <v>342</v>
      </c>
      <c r="G661" s="46">
        <v>218</v>
      </c>
      <c r="H661" s="47" t="s">
        <v>266</v>
      </c>
      <c r="I661" s="42">
        <f>+I660</f>
        <v>210</v>
      </c>
      <c r="J661" s="46">
        <f t="shared" si="10"/>
        <v>103.80952380952382</v>
      </c>
      <c r="K661" s="46">
        <f>+AVERAGE(G659:G661)</f>
        <v>218</v>
      </c>
      <c r="L661" s="46">
        <f>+ROUND((MAX(G659:G661)-MIN(G659:G661)),0)</f>
        <v>0</v>
      </c>
      <c r="M661" s="21">
        <f>+M659</f>
        <v>100</v>
      </c>
    </row>
    <row r="662" spans="1:13" x14ac:dyDescent="0.25">
      <c r="A662" s="27">
        <v>3105</v>
      </c>
      <c r="B662" s="28" t="s">
        <v>244</v>
      </c>
      <c r="C662" s="49" t="s">
        <v>143</v>
      </c>
      <c r="D662" s="71">
        <v>45270</v>
      </c>
      <c r="E662" s="51">
        <f>+D662+28</f>
        <v>45298</v>
      </c>
      <c r="F662" s="30" t="s">
        <v>343</v>
      </c>
      <c r="G662" s="31">
        <v>220</v>
      </c>
      <c r="H662" s="53" t="s">
        <v>266</v>
      </c>
      <c r="I662" s="27">
        <v>210</v>
      </c>
      <c r="J662" s="73">
        <f t="shared" si="10"/>
        <v>104.76190476190477</v>
      </c>
      <c r="K662" s="33"/>
      <c r="L662" s="33"/>
      <c r="M662" s="6">
        <v>100</v>
      </c>
    </row>
    <row r="663" spans="1:13" x14ac:dyDescent="0.25">
      <c r="A663" s="49">
        <v>3106</v>
      </c>
      <c r="B663" s="50" t="s">
        <v>244</v>
      </c>
      <c r="C663" s="49" t="str">
        <f>+C662</f>
        <v xml:space="preserve"> Muro de Contencion</v>
      </c>
      <c r="D663" s="86">
        <f>+D662</f>
        <v>45270</v>
      </c>
      <c r="E663" s="86">
        <f>+E662</f>
        <v>45298</v>
      </c>
      <c r="F663" s="55" t="s">
        <v>344</v>
      </c>
      <c r="G663" s="52">
        <v>221</v>
      </c>
      <c r="H663" s="53" t="s">
        <v>266</v>
      </c>
      <c r="I663" s="49">
        <f>+I662</f>
        <v>210</v>
      </c>
      <c r="J663" s="52">
        <f t="shared" si="10"/>
        <v>105.23809523809524</v>
      </c>
      <c r="K663" s="54"/>
      <c r="L663" s="54"/>
      <c r="M663" s="14">
        <f>+M662</f>
        <v>100</v>
      </c>
    </row>
    <row r="664" spans="1:13" x14ac:dyDescent="0.25">
      <c r="A664" s="42">
        <v>3107</v>
      </c>
      <c r="B664" s="43" t="s">
        <v>244</v>
      </c>
      <c r="C664" s="42" t="str">
        <f>+C662</f>
        <v xml:space="preserve"> Muro de Contencion</v>
      </c>
      <c r="D664" s="44">
        <f>+D663</f>
        <v>45270</v>
      </c>
      <c r="E664" s="44">
        <f>+E663</f>
        <v>45298</v>
      </c>
      <c r="F664" s="45" t="s">
        <v>345</v>
      </c>
      <c r="G664" s="46">
        <v>221</v>
      </c>
      <c r="H664" s="47" t="s">
        <v>266</v>
      </c>
      <c r="I664" s="42">
        <f>+I663</f>
        <v>210</v>
      </c>
      <c r="J664" s="46">
        <f t="shared" si="10"/>
        <v>105.23809523809524</v>
      </c>
      <c r="K664" s="46">
        <f>+AVERAGE(G662:G664)</f>
        <v>220.66666666666666</v>
      </c>
      <c r="L664" s="46">
        <f>+ROUND((MAX(G662:G664)-MIN(G662:G664)),0)</f>
        <v>1</v>
      </c>
      <c r="M664" s="21">
        <f>+M662</f>
        <v>100</v>
      </c>
    </row>
    <row r="665" spans="1:13" x14ac:dyDescent="0.25">
      <c r="A665" s="27">
        <v>3108</v>
      </c>
      <c r="B665" s="28" t="s">
        <v>244</v>
      </c>
      <c r="C665" s="49" t="s">
        <v>143</v>
      </c>
      <c r="D665" s="71">
        <v>45270</v>
      </c>
      <c r="E665" s="51">
        <f>+D665+28</f>
        <v>45298</v>
      </c>
      <c r="F665" s="30" t="s">
        <v>346</v>
      </c>
      <c r="G665" s="31">
        <v>220</v>
      </c>
      <c r="H665" s="53" t="s">
        <v>266</v>
      </c>
      <c r="I665" s="27">
        <v>210</v>
      </c>
      <c r="J665" s="73">
        <f t="shared" si="10"/>
        <v>104.76190476190477</v>
      </c>
      <c r="K665" s="33"/>
      <c r="L665" s="33"/>
      <c r="M665" s="6">
        <v>100</v>
      </c>
    </row>
    <row r="666" spans="1:13" x14ac:dyDescent="0.25">
      <c r="A666" s="49">
        <v>3109</v>
      </c>
      <c r="B666" s="50" t="s">
        <v>244</v>
      </c>
      <c r="C666" s="49" t="str">
        <f>+C665</f>
        <v xml:space="preserve"> Muro de Contencion</v>
      </c>
      <c r="D666" s="86">
        <f>+D665</f>
        <v>45270</v>
      </c>
      <c r="E666" s="86">
        <f>+E665</f>
        <v>45298</v>
      </c>
      <c r="F666" s="55" t="s">
        <v>347</v>
      </c>
      <c r="G666" s="52">
        <v>219</v>
      </c>
      <c r="H666" s="53" t="s">
        <v>266</v>
      </c>
      <c r="I666" s="49">
        <f>+I665</f>
        <v>210</v>
      </c>
      <c r="J666" s="52">
        <f t="shared" si="10"/>
        <v>104.28571428571429</v>
      </c>
      <c r="K666" s="54"/>
      <c r="L666" s="54"/>
      <c r="M666" s="14">
        <f>+M665</f>
        <v>100</v>
      </c>
    </row>
    <row r="667" spans="1:13" x14ac:dyDescent="0.25">
      <c r="A667" s="42">
        <v>3110</v>
      </c>
      <c r="B667" s="43" t="s">
        <v>244</v>
      </c>
      <c r="C667" s="42" t="str">
        <f>+C665</f>
        <v xml:space="preserve"> Muro de Contencion</v>
      </c>
      <c r="D667" s="44">
        <f>+D666</f>
        <v>45270</v>
      </c>
      <c r="E667" s="44">
        <f>+E666</f>
        <v>45298</v>
      </c>
      <c r="F667" s="45" t="s">
        <v>348</v>
      </c>
      <c r="G667" s="46">
        <v>220</v>
      </c>
      <c r="H667" s="47" t="s">
        <v>266</v>
      </c>
      <c r="I667" s="42">
        <f>+I666</f>
        <v>210</v>
      </c>
      <c r="J667" s="46">
        <f t="shared" si="10"/>
        <v>104.76190476190477</v>
      </c>
      <c r="K667" s="46">
        <f>+AVERAGE(G665:G667)</f>
        <v>219.66666666666666</v>
      </c>
      <c r="L667" s="46">
        <f>+ROUND((MAX(G665:G667)-MIN(G665:G667)),0)</f>
        <v>1</v>
      </c>
      <c r="M667" s="21">
        <f>+M665</f>
        <v>100</v>
      </c>
    </row>
    <row r="668" spans="1:13" x14ac:dyDescent="0.25">
      <c r="A668" s="27">
        <v>3111</v>
      </c>
      <c r="B668" s="28" t="s">
        <v>244</v>
      </c>
      <c r="C668" s="49" t="s">
        <v>143</v>
      </c>
      <c r="D668" s="71">
        <v>45271</v>
      </c>
      <c r="E668" s="51">
        <f>+D668+28</f>
        <v>45299</v>
      </c>
      <c r="F668" s="30" t="s">
        <v>349</v>
      </c>
      <c r="G668" s="31">
        <v>222</v>
      </c>
      <c r="H668" s="53" t="s">
        <v>266</v>
      </c>
      <c r="I668" s="27">
        <v>210</v>
      </c>
      <c r="J668" s="73">
        <f t="shared" si="10"/>
        <v>105.71428571428572</v>
      </c>
      <c r="K668" s="33"/>
      <c r="L668" s="33"/>
      <c r="M668" s="6">
        <v>100</v>
      </c>
    </row>
    <row r="669" spans="1:13" x14ac:dyDescent="0.25">
      <c r="A669" s="49">
        <v>3112</v>
      </c>
      <c r="B669" s="50" t="s">
        <v>244</v>
      </c>
      <c r="C669" s="49" t="str">
        <f>+C668</f>
        <v xml:space="preserve"> Muro de Contencion</v>
      </c>
      <c r="D669" s="86">
        <f>+D668</f>
        <v>45271</v>
      </c>
      <c r="E669" s="86">
        <f>+E668</f>
        <v>45299</v>
      </c>
      <c r="F669" s="55" t="s">
        <v>350</v>
      </c>
      <c r="G669" s="52">
        <v>223</v>
      </c>
      <c r="H669" s="53" t="s">
        <v>266</v>
      </c>
      <c r="I669" s="49">
        <f>+I668</f>
        <v>210</v>
      </c>
      <c r="J669" s="52">
        <f t="shared" si="10"/>
        <v>106.19047619047619</v>
      </c>
      <c r="K669" s="54"/>
      <c r="L669" s="54"/>
      <c r="M669" s="14">
        <f>+M668</f>
        <v>100</v>
      </c>
    </row>
    <row r="670" spans="1:13" x14ac:dyDescent="0.25">
      <c r="A670" s="42">
        <v>3113</v>
      </c>
      <c r="B670" s="43" t="s">
        <v>244</v>
      </c>
      <c r="C670" s="42" t="str">
        <f>+C668</f>
        <v xml:space="preserve"> Muro de Contencion</v>
      </c>
      <c r="D670" s="44">
        <f>+D669</f>
        <v>45271</v>
      </c>
      <c r="E670" s="44">
        <f>+E669</f>
        <v>45299</v>
      </c>
      <c r="F670" s="45" t="s">
        <v>351</v>
      </c>
      <c r="G670" s="46">
        <v>223</v>
      </c>
      <c r="H670" s="47" t="s">
        <v>266</v>
      </c>
      <c r="I670" s="42">
        <f>+I669</f>
        <v>210</v>
      </c>
      <c r="J670" s="46">
        <f t="shared" si="10"/>
        <v>106.19047619047619</v>
      </c>
      <c r="K670" s="46">
        <f>+AVERAGE(G668:G670)</f>
        <v>222.66666666666666</v>
      </c>
      <c r="L670" s="46">
        <f>+ROUND((MAX(G668:G670)-MIN(G668:G670)),0)</f>
        <v>1</v>
      </c>
      <c r="M670" s="21">
        <f>+M668</f>
        <v>100</v>
      </c>
    </row>
    <row r="671" spans="1:13" x14ac:dyDescent="0.25">
      <c r="A671" s="27">
        <v>3114</v>
      </c>
      <c r="B671" s="28" t="s">
        <v>244</v>
      </c>
      <c r="C671" s="49" t="s">
        <v>143</v>
      </c>
      <c r="D671" s="71">
        <v>45271</v>
      </c>
      <c r="E671" s="51">
        <f>+D671+28</f>
        <v>45299</v>
      </c>
      <c r="F671" s="30" t="s">
        <v>352</v>
      </c>
      <c r="G671" s="31">
        <v>221</v>
      </c>
      <c r="H671" s="53" t="s">
        <v>266</v>
      </c>
      <c r="I671" s="27">
        <v>210</v>
      </c>
      <c r="J671" s="73">
        <f t="shared" si="10"/>
        <v>105.23809523809524</v>
      </c>
      <c r="K671" s="33"/>
      <c r="L671" s="33"/>
      <c r="M671" s="6">
        <v>100</v>
      </c>
    </row>
    <row r="672" spans="1:13" x14ac:dyDescent="0.25">
      <c r="A672" s="49">
        <v>3115</v>
      </c>
      <c r="B672" s="50" t="s">
        <v>244</v>
      </c>
      <c r="C672" s="49" t="str">
        <f>+C671</f>
        <v xml:space="preserve"> Muro de Contencion</v>
      </c>
      <c r="D672" s="86">
        <f>+D671</f>
        <v>45271</v>
      </c>
      <c r="E672" s="86">
        <f>+E671</f>
        <v>45299</v>
      </c>
      <c r="F672" s="55" t="s">
        <v>353</v>
      </c>
      <c r="G672" s="52">
        <v>221</v>
      </c>
      <c r="H672" s="53" t="s">
        <v>266</v>
      </c>
      <c r="I672" s="49">
        <f>+I671</f>
        <v>210</v>
      </c>
      <c r="J672" s="52">
        <f t="shared" si="10"/>
        <v>105.23809523809524</v>
      </c>
      <c r="K672" s="54"/>
      <c r="L672" s="54"/>
      <c r="M672" s="14">
        <f>+M671</f>
        <v>100</v>
      </c>
    </row>
    <row r="673" spans="1:13" x14ac:dyDescent="0.25">
      <c r="A673" s="42">
        <v>3116</v>
      </c>
      <c r="B673" s="43" t="s">
        <v>244</v>
      </c>
      <c r="C673" s="42" t="str">
        <f>+C671</f>
        <v xml:space="preserve"> Muro de Contencion</v>
      </c>
      <c r="D673" s="44">
        <f>+D672</f>
        <v>45271</v>
      </c>
      <c r="E673" s="44">
        <f>+E672</f>
        <v>45299</v>
      </c>
      <c r="F673" s="45" t="s">
        <v>354</v>
      </c>
      <c r="G673" s="46">
        <v>221</v>
      </c>
      <c r="H673" s="47" t="s">
        <v>266</v>
      </c>
      <c r="I673" s="42">
        <f>+I672</f>
        <v>210</v>
      </c>
      <c r="J673" s="46">
        <f t="shared" si="10"/>
        <v>105.23809523809524</v>
      </c>
      <c r="K673" s="46">
        <f>+AVERAGE(G671:G673)</f>
        <v>221</v>
      </c>
      <c r="L673" s="46">
        <f>+ROUND((MAX(G671:G673)-MIN(G671:G673)),0)</f>
        <v>0</v>
      </c>
      <c r="M673" s="21">
        <f>+M671</f>
        <v>100</v>
      </c>
    </row>
    <row r="674" spans="1:13" x14ac:dyDescent="0.25">
      <c r="A674" s="27">
        <v>3117</v>
      </c>
      <c r="B674" s="28" t="s">
        <v>244</v>
      </c>
      <c r="C674" s="49" t="s">
        <v>143</v>
      </c>
      <c r="D674" s="71">
        <v>45271</v>
      </c>
      <c r="E674" s="51">
        <f>+D674+28</f>
        <v>45299</v>
      </c>
      <c r="F674" s="30" t="s">
        <v>355</v>
      </c>
      <c r="G674" s="31">
        <v>223</v>
      </c>
      <c r="H674" s="53" t="s">
        <v>266</v>
      </c>
      <c r="I674" s="27">
        <v>210</v>
      </c>
      <c r="J674" s="73">
        <f t="shared" si="10"/>
        <v>106.19047619047619</v>
      </c>
      <c r="K674" s="33"/>
      <c r="L674" s="33"/>
      <c r="M674" s="6">
        <v>100</v>
      </c>
    </row>
    <row r="675" spans="1:13" x14ac:dyDescent="0.25">
      <c r="A675" s="34">
        <v>3118</v>
      </c>
      <c r="B675" s="35" t="s">
        <v>244</v>
      </c>
      <c r="C675" s="34" t="str">
        <f>+C674</f>
        <v xml:space="preserve"> Muro de Contencion</v>
      </c>
      <c r="D675" s="106">
        <f>+D674</f>
        <v>45271</v>
      </c>
      <c r="E675" s="106">
        <f>+E674</f>
        <v>45299</v>
      </c>
      <c r="F675" s="65" t="s">
        <v>356</v>
      </c>
      <c r="G675" s="38">
        <v>220.1210374639769</v>
      </c>
      <c r="H675" s="39" t="s">
        <v>266</v>
      </c>
      <c r="I675" s="34">
        <f>+I674</f>
        <v>210</v>
      </c>
      <c r="J675" s="38">
        <f t="shared" si="10"/>
        <v>104.81954164951281</v>
      </c>
      <c r="K675" s="40"/>
      <c r="L675" s="40"/>
      <c r="M675" s="34">
        <f>+M674</f>
        <v>100</v>
      </c>
    </row>
    <row r="676" spans="1:13" x14ac:dyDescent="0.25">
      <c r="A676" s="42">
        <v>3119</v>
      </c>
      <c r="B676" s="43" t="s">
        <v>244</v>
      </c>
      <c r="C676" s="42" t="str">
        <f>+C674</f>
        <v xml:space="preserve"> Muro de Contencion</v>
      </c>
      <c r="D676" s="44">
        <f>+D675</f>
        <v>45271</v>
      </c>
      <c r="E676" s="44">
        <f>+E675</f>
        <v>45299</v>
      </c>
      <c r="F676" s="45" t="s">
        <v>357</v>
      </c>
      <c r="G676" s="46">
        <v>223</v>
      </c>
      <c r="H676" s="47" t="s">
        <v>266</v>
      </c>
      <c r="I676" s="42">
        <f>+I675</f>
        <v>210</v>
      </c>
      <c r="J676" s="46">
        <f t="shared" si="10"/>
        <v>106.19047619047619</v>
      </c>
      <c r="K676" s="46">
        <f>+AVERAGE(G674:G676)</f>
        <v>222.04034582132564</v>
      </c>
      <c r="L676" s="46">
        <f>+ROUND((MAX(G674:G676)-MIN(G674:G676)),0)</f>
        <v>3</v>
      </c>
      <c r="M676" s="21">
        <f>+M674</f>
        <v>100</v>
      </c>
    </row>
    <row r="677" spans="1:13" x14ac:dyDescent="0.25">
      <c r="A677" s="27">
        <v>3120</v>
      </c>
      <c r="B677" s="84" t="s">
        <v>358</v>
      </c>
      <c r="C677" s="49" t="s">
        <v>143</v>
      </c>
      <c r="D677" s="71">
        <v>45271</v>
      </c>
      <c r="E677" s="51">
        <f>+D677+28</f>
        <v>45299</v>
      </c>
      <c r="F677" s="30" t="s">
        <v>359</v>
      </c>
      <c r="G677" s="31">
        <v>221</v>
      </c>
      <c r="H677" s="102" t="s">
        <v>26</v>
      </c>
      <c r="I677" s="27">
        <v>210</v>
      </c>
      <c r="J677" s="73">
        <f t="shared" si="10"/>
        <v>105.23809523809524</v>
      </c>
      <c r="K677" s="33"/>
      <c r="L677" s="33"/>
      <c r="M677" s="6">
        <v>100</v>
      </c>
    </row>
    <row r="678" spans="1:13" x14ac:dyDescent="0.25">
      <c r="A678" s="49">
        <v>3121</v>
      </c>
      <c r="B678" s="50" t="s">
        <v>358</v>
      </c>
      <c r="C678" s="49" t="str">
        <f>+C677</f>
        <v xml:space="preserve"> Muro de Contencion</v>
      </c>
      <c r="D678" s="86">
        <f>+D677</f>
        <v>45271</v>
      </c>
      <c r="E678" s="86">
        <f>+E677</f>
        <v>45299</v>
      </c>
      <c r="F678" s="55" t="s">
        <v>360</v>
      </c>
      <c r="G678" s="52">
        <v>222</v>
      </c>
      <c r="H678" s="89" t="s">
        <v>26</v>
      </c>
      <c r="I678" s="49">
        <f>+I677</f>
        <v>210</v>
      </c>
      <c r="J678" s="52">
        <f t="shared" si="10"/>
        <v>105.71428571428572</v>
      </c>
      <c r="K678" s="54"/>
      <c r="L678" s="54"/>
      <c r="M678" s="14">
        <f>+M677</f>
        <v>100</v>
      </c>
    </row>
    <row r="679" spans="1:13" x14ac:dyDescent="0.25">
      <c r="A679" s="42">
        <v>3122</v>
      </c>
      <c r="B679" s="107" t="s">
        <v>358</v>
      </c>
      <c r="C679" s="42" t="str">
        <f>+C677</f>
        <v xml:space="preserve"> Muro de Contencion</v>
      </c>
      <c r="D679" s="44">
        <f>+D678</f>
        <v>45271</v>
      </c>
      <c r="E679" s="44">
        <f>+E678</f>
        <v>45299</v>
      </c>
      <c r="F679" s="45" t="s">
        <v>361</v>
      </c>
      <c r="G679" s="46">
        <v>216</v>
      </c>
      <c r="H679" s="47" t="s">
        <v>26</v>
      </c>
      <c r="I679" s="42">
        <f>+I678</f>
        <v>210</v>
      </c>
      <c r="J679" s="46">
        <f t="shared" si="10"/>
        <v>102.85714285714285</v>
      </c>
      <c r="K679" s="46">
        <f>+AVERAGE(G677:G679)</f>
        <v>219.66666666666666</v>
      </c>
      <c r="L679" s="46">
        <f>+ROUND((MAX(G677:G679)-MIN(G677:G679)),0)</f>
        <v>6</v>
      </c>
      <c r="M679" s="21">
        <f>+M677</f>
        <v>100</v>
      </c>
    </row>
    <row r="680" spans="1:13" x14ac:dyDescent="0.25">
      <c r="A680" s="27">
        <v>3123</v>
      </c>
      <c r="B680" s="28" t="s">
        <v>326</v>
      </c>
      <c r="C680" s="49" t="s">
        <v>143</v>
      </c>
      <c r="D680" s="71">
        <v>45271</v>
      </c>
      <c r="E680" s="51">
        <f>+D680+28</f>
        <v>45299</v>
      </c>
      <c r="F680" s="30" t="s">
        <v>362</v>
      </c>
      <c r="G680" s="31">
        <v>219</v>
      </c>
      <c r="H680" s="102" t="s">
        <v>26</v>
      </c>
      <c r="I680" s="27">
        <v>210</v>
      </c>
      <c r="J680" s="73">
        <f t="shared" si="10"/>
        <v>104.28571428571429</v>
      </c>
      <c r="K680" s="33"/>
      <c r="L680" s="33"/>
      <c r="M680" s="6">
        <v>100</v>
      </c>
    </row>
    <row r="681" spans="1:13" x14ac:dyDescent="0.25">
      <c r="A681" s="34">
        <v>3124</v>
      </c>
      <c r="B681" s="35" t="s">
        <v>326</v>
      </c>
      <c r="C681" s="34" t="str">
        <f>+C680</f>
        <v xml:space="preserve"> Muro de Contencion</v>
      </c>
      <c r="D681" s="106">
        <f>+D680</f>
        <v>45271</v>
      </c>
      <c r="E681" s="106">
        <f>+E680</f>
        <v>45299</v>
      </c>
      <c r="F681" s="65" t="s">
        <v>363</v>
      </c>
      <c r="G681" s="38">
        <v>220.1210374639769</v>
      </c>
      <c r="H681" s="39" t="s">
        <v>26</v>
      </c>
      <c r="I681" s="34">
        <f>+I680</f>
        <v>210</v>
      </c>
      <c r="J681" s="38">
        <f t="shared" si="10"/>
        <v>104.81954164951281</v>
      </c>
      <c r="K681" s="40"/>
      <c r="L681" s="40"/>
      <c r="M681" s="34">
        <f>+M680</f>
        <v>100</v>
      </c>
    </row>
    <row r="682" spans="1:13" x14ac:dyDescent="0.25">
      <c r="A682" s="42">
        <v>3125</v>
      </c>
      <c r="B682" s="97" t="s">
        <v>326</v>
      </c>
      <c r="C682" s="42" t="str">
        <f>+C680</f>
        <v xml:space="preserve"> Muro de Contencion</v>
      </c>
      <c r="D682" s="44">
        <f>+D681</f>
        <v>45271</v>
      </c>
      <c r="E682" s="44">
        <f>+E681</f>
        <v>45299</v>
      </c>
      <c r="F682" s="45" t="s">
        <v>364</v>
      </c>
      <c r="G682" s="46">
        <v>219</v>
      </c>
      <c r="H682" s="94" t="s">
        <v>26</v>
      </c>
      <c r="I682" s="42">
        <f>+I681</f>
        <v>210</v>
      </c>
      <c r="J682" s="46">
        <f t="shared" si="10"/>
        <v>104.28571428571429</v>
      </c>
      <c r="K682" s="46">
        <f>+AVERAGE(G680:G682)</f>
        <v>219.37367915465896</v>
      </c>
      <c r="L682" s="46">
        <f>+ROUND((MAX(G680:G682)-MIN(G680:G682)),0)</f>
        <v>1</v>
      </c>
      <c r="M682" s="21">
        <f>+M680</f>
        <v>100</v>
      </c>
    </row>
    <row r="683" spans="1:13" x14ac:dyDescent="0.25">
      <c r="A683" s="27">
        <v>3126</v>
      </c>
      <c r="B683" s="28" t="s">
        <v>244</v>
      </c>
      <c r="C683" s="49" t="s">
        <v>143</v>
      </c>
      <c r="D683" s="71">
        <v>45271</v>
      </c>
      <c r="E683" s="51">
        <f>+D683+28</f>
        <v>45299</v>
      </c>
      <c r="F683" s="30" t="s">
        <v>365</v>
      </c>
      <c r="G683" s="31">
        <v>217</v>
      </c>
      <c r="H683" s="102" t="s">
        <v>26</v>
      </c>
      <c r="I683" s="27">
        <v>210</v>
      </c>
      <c r="J683" s="73">
        <f t="shared" si="10"/>
        <v>103.33333333333334</v>
      </c>
      <c r="K683" s="33"/>
      <c r="L683" s="33"/>
      <c r="M683" s="6">
        <v>100</v>
      </c>
    </row>
    <row r="684" spans="1:13" x14ac:dyDescent="0.25">
      <c r="A684" s="34">
        <v>3127</v>
      </c>
      <c r="B684" s="35" t="s">
        <v>244</v>
      </c>
      <c r="C684" s="34" t="str">
        <f>+C683</f>
        <v xml:space="preserve"> Muro de Contencion</v>
      </c>
      <c r="D684" s="106">
        <f>+D683</f>
        <v>45271</v>
      </c>
      <c r="E684" s="106">
        <f>+E683</f>
        <v>45299</v>
      </c>
      <c r="F684" s="65" t="s">
        <v>366</v>
      </c>
      <c r="G684" s="38">
        <v>220.1210374639769</v>
      </c>
      <c r="H684" s="108" t="s">
        <v>26</v>
      </c>
      <c r="I684" s="34">
        <f>+I683</f>
        <v>210</v>
      </c>
      <c r="J684" s="38">
        <f t="shared" si="10"/>
        <v>104.81954164951281</v>
      </c>
      <c r="K684" s="40"/>
      <c r="L684" s="40"/>
      <c r="M684" s="34">
        <f>+M683</f>
        <v>100</v>
      </c>
    </row>
    <row r="685" spans="1:13" x14ac:dyDescent="0.25">
      <c r="A685" s="42">
        <v>3128</v>
      </c>
      <c r="B685" s="97" t="s">
        <v>244</v>
      </c>
      <c r="C685" s="42" t="str">
        <f>+C683</f>
        <v xml:space="preserve"> Muro de Contencion</v>
      </c>
      <c r="D685" s="44">
        <f>+D684</f>
        <v>45271</v>
      </c>
      <c r="E685" s="44">
        <f>+E684</f>
        <v>45299</v>
      </c>
      <c r="F685" s="45" t="s">
        <v>367</v>
      </c>
      <c r="G685" s="46">
        <v>218</v>
      </c>
      <c r="H685" s="47" t="s">
        <v>26</v>
      </c>
      <c r="I685" s="42">
        <f>+I684</f>
        <v>210</v>
      </c>
      <c r="J685" s="46">
        <f t="shared" si="10"/>
        <v>103.80952380952382</v>
      </c>
      <c r="K685" s="46">
        <f>+AVERAGE(G683:G685)</f>
        <v>218.37367915465896</v>
      </c>
      <c r="L685" s="46">
        <f>+ROUND((MAX(G683:G685)-MIN(G683:G685)),0)</f>
        <v>3</v>
      </c>
      <c r="M685" s="21">
        <f>+M683</f>
        <v>100</v>
      </c>
    </row>
    <row r="686" spans="1:13" x14ac:dyDescent="0.25">
      <c r="A686" s="27">
        <v>3129</v>
      </c>
      <c r="B686" s="28" t="s">
        <v>244</v>
      </c>
      <c r="C686" s="49" t="s">
        <v>143</v>
      </c>
      <c r="D686" s="71">
        <v>45271</v>
      </c>
      <c r="E686" s="51">
        <f>+D686+28</f>
        <v>45299</v>
      </c>
      <c r="F686" s="30" t="s">
        <v>368</v>
      </c>
      <c r="G686" s="31">
        <v>219</v>
      </c>
      <c r="H686" s="32" t="s">
        <v>26</v>
      </c>
      <c r="I686" s="27">
        <v>210</v>
      </c>
      <c r="J686" s="73">
        <f t="shared" si="10"/>
        <v>104.28571428571429</v>
      </c>
      <c r="K686" s="33"/>
      <c r="L686" s="33"/>
      <c r="M686" s="6">
        <v>100</v>
      </c>
    </row>
    <row r="687" spans="1:13" x14ac:dyDescent="0.25">
      <c r="A687" s="49">
        <v>3130</v>
      </c>
      <c r="B687" s="50" t="s">
        <v>244</v>
      </c>
      <c r="C687" s="49" t="str">
        <f>+C686</f>
        <v xml:space="preserve"> Muro de Contencion</v>
      </c>
      <c r="D687" s="86">
        <f>+D686</f>
        <v>45271</v>
      </c>
      <c r="E687" s="86">
        <f>+E686</f>
        <v>45299</v>
      </c>
      <c r="F687" s="55" t="s">
        <v>369</v>
      </c>
      <c r="G687" s="52">
        <v>218</v>
      </c>
      <c r="H687" s="103" t="s">
        <v>26</v>
      </c>
      <c r="I687" s="49">
        <f>+I686</f>
        <v>210</v>
      </c>
      <c r="J687" s="52">
        <f t="shared" si="10"/>
        <v>103.80952380952382</v>
      </c>
      <c r="K687" s="54"/>
      <c r="L687" s="54"/>
      <c r="M687" s="14">
        <f>+M686</f>
        <v>100</v>
      </c>
    </row>
    <row r="688" spans="1:13" x14ac:dyDescent="0.25">
      <c r="A688" s="42">
        <v>3131</v>
      </c>
      <c r="B688" s="50" t="s">
        <v>244</v>
      </c>
      <c r="C688" s="42" t="str">
        <f>+C686</f>
        <v xml:space="preserve"> Muro de Contencion</v>
      </c>
      <c r="D688" s="44">
        <f>+D687</f>
        <v>45271</v>
      </c>
      <c r="E688" s="44">
        <f>+E687</f>
        <v>45299</v>
      </c>
      <c r="F688" s="45" t="s">
        <v>370</v>
      </c>
      <c r="G688" s="46">
        <v>219</v>
      </c>
      <c r="H688" s="47" t="s">
        <v>26</v>
      </c>
      <c r="I688" s="42">
        <f>+I687</f>
        <v>210</v>
      </c>
      <c r="J688" s="46">
        <f t="shared" si="10"/>
        <v>104.28571428571429</v>
      </c>
      <c r="K688" s="46">
        <f>+AVERAGE(G686:G688)</f>
        <v>218.66666666666666</v>
      </c>
      <c r="L688" s="46">
        <f>+ROUND((MAX(G686:G688)-MIN(G686:G688)),0)</f>
        <v>1</v>
      </c>
      <c r="M688" s="21">
        <f>+M686</f>
        <v>100</v>
      </c>
    </row>
    <row r="689" spans="1:13" x14ac:dyDescent="0.25">
      <c r="A689" s="27">
        <v>3132</v>
      </c>
      <c r="B689" s="84" t="s">
        <v>371</v>
      </c>
      <c r="C689" s="49" t="s">
        <v>143</v>
      </c>
      <c r="D689" s="71">
        <v>45271</v>
      </c>
      <c r="E689" s="51">
        <f>+D689+28</f>
        <v>45299</v>
      </c>
      <c r="F689" s="30" t="s">
        <v>372</v>
      </c>
      <c r="G689" s="31">
        <v>217</v>
      </c>
      <c r="H689" s="102" t="s">
        <v>26</v>
      </c>
      <c r="I689" s="27">
        <v>210</v>
      </c>
      <c r="J689" s="73">
        <f t="shared" si="10"/>
        <v>103.33333333333334</v>
      </c>
      <c r="K689" s="33"/>
      <c r="L689" s="33"/>
      <c r="M689" s="6">
        <v>100</v>
      </c>
    </row>
    <row r="690" spans="1:13" x14ac:dyDescent="0.25">
      <c r="A690" s="49">
        <v>3133</v>
      </c>
      <c r="B690" s="50" t="s">
        <v>371</v>
      </c>
      <c r="C690" s="49" t="str">
        <f>+C689</f>
        <v xml:space="preserve"> Muro de Contencion</v>
      </c>
      <c r="D690" s="86">
        <f>+D689</f>
        <v>45271</v>
      </c>
      <c r="E690" s="86">
        <f>+E689</f>
        <v>45299</v>
      </c>
      <c r="F690" s="55" t="s">
        <v>373</v>
      </c>
      <c r="G690" s="52">
        <v>217</v>
      </c>
      <c r="H690" s="89" t="s">
        <v>26</v>
      </c>
      <c r="I690" s="49">
        <f>+I689</f>
        <v>210</v>
      </c>
      <c r="J690" s="52">
        <f t="shared" si="10"/>
        <v>103.33333333333334</v>
      </c>
      <c r="K690" s="54"/>
      <c r="L690" s="54"/>
      <c r="M690" s="14">
        <f>+M689</f>
        <v>100</v>
      </c>
    </row>
    <row r="691" spans="1:13" x14ac:dyDescent="0.25">
      <c r="A691" s="42">
        <v>3134</v>
      </c>
      <c r="B691" s="43" t="s">
        <v>371</v>
      </c>
      <c r="C691" s="42" t="str">
        <f>+C689</f>
        <v xml:space="preserve"> Muro de Contencion</v>
      </c>
      <c r="D691" s="44">
        <f>+D690</f>
        <v>45271</v>
      </c>
      <c r="E691" s="44">
        <f>+E690</f>
        <v>45299</v>
      </c>
      <c r="F691" s="45" t="s">
        <v>374</v>
      </c>
      <c r="G691" s="46">
        <v>217</v>
      </c>
      <c r="H691" s="47" t="s">
        <v>26</v>
      </c>
      <c r="I691" s="42">
        <f>+I690</f>
        <v>210</v>
      </c>
      <c r="J691" s="46">
        <f t="shared" si="10"/>
        <v>103.33333333333334</v>
      </c>
      <c r="K691" s="46">
        <f>+AVERAGE(G689:G691)</f>
        <v>217</v>
      </c>
      <c r="L691" s="46">
        <f>+ROUND((MAX(G689:G691)-MIN(G689:G691)),0)</f>
        <v>0</v>
      </c>
      <c r="M691" s="21">
        <f>+M689</f>
        <v>100</v>
      </c>
    </row>
    <row r="692" spans="1:13" x14ac:dyDescent="0.25">
      <c r="A692" s="62">
        <v>3135</v>
      </c>
      <c r="B692" s="35" t="s">
        <v>244</v>
      </c>
      <c r="C692" s="34" t="s">
        <v>143</v>
      </c>
      <c r="D692" s="100">
        <v>45271</v>
      </c>
      <c r="E692" s="36">
        <f>+D692+28</f>
        <v>45299</v>
      </c>
      <c r="F692" s="70" t="s">
        <v>375</v>
      </c>
      <c r="G692" s="66">
        <v>220.1210374639769</v>
      </c>
      <c r="H692" s="104" t="s">
        <v>26</v>
      </c>
      <c r="I692" s="62">
        <v>210</v>
      </c>
      <c r="J692" s="101">
        <f t="shared" si="10"/>
        <v>104.81954164951281</v>
      </c>
      <c r="K692" s="68"/>
      <c r="L692" s="68"/>
      <c r="M692" s="62">
        <v>100</v>
      </c>
    </row>
    <row r="693" spans="1:13" x14ac:dyDescent="0.25">
      <c r="A693" s="49">
        <v>3136</v>
      </c>
      <c r="B693" s="50" t="s">
        <v>244</v>
      </c>
      <c r="C693" s="49" t="str">
        <f>+C692</f>
        <v xml:space="preserve"> Muro de Contencion</v>
      </c>
      <c r="D693" s="86">
        <f>+D692</f>
        <v>45271</v>
      </c>
      <c r="E693" s="86">
        <f>+E692</f>
        <v>45299</v>
      </c>
      <c r="F693" s="55" t="s">
        <v>376</v>
      </c>
      <c r="G693" s="52">
        <v>217</v>
      </c>
      <c r="H693" s="89" t="s">
        <v>26</v>
      </c>
      <c r="I693" s="49">
        <f>+I692</f>
        <v>210</v>
      </c>
      <c r="J693" s="52">
        <f t="shared" si="10"/>
        <v>103.33333333333334</v>
      </c>
      <c r="K693" s="54"/>
      <c r="L693" s="54"/>
      <c r="M693" s="14">
        <f>+M692</f>
        <v>100</v>
      </c>
    </row>
    <row r="694" spans="1:13" x14ac:dyDescent="0.25">
      <c r="A694" s="42">
        <v>3137</v>
      </c>
      <c r="B694" s="43" t="s">
        <v>244</v>
      </c>
      <c r="C694" s="42" t="str">
        <f>+C692</f>
        <v xml:space="preserve"> Muro de Contencion</v>
      </c>
      <c r="D694" s="44">
        <f>+D693</f>
        <v>45271</v>
      </c>
      <c r="E694" s="44">
        <f>+E693</f>
        <v>45299</v>
      </c>
      <c r="F694" s="45" t="s">
        <v>377</v>
      </c>
      <c r="G694" s="46">
        <v>217</v>
      </c>
      <c r="H694" s="47" t="s">
        <v>26</v>
      </c>
      <c r="I694" s="42">
        <f>+I693</f>
        <v>210</v>
      </c>
      <c r="J694" s="46">
        <f t="shared" si="10"/>
        <v>103.33333333333334</v>
      </c>
      <c r="K694" s="46">
        <f>+AVERAGE(G692:G694)</f>
        <v>218.04034582132564</v>
      </c>
      <c r="L694" s="46">
        <f>+ROUND((MAX(G692:G694)-MIN(G692:G694)),0)</f>
        <v>3</v>
      </c>
      <c r="M694" s="21">
        <f>+M692</f>
        <v>100</v>
      </c>
    </row>
    <row r="695" spans="1:13" x14ac:dyDescent="0.25">
      <c r="A695" s="27">
        <v>3138</v>
      </c>
      <c r="B695" s="84" t="s">
        <v>378</v>
      </c>
      <c r="C695" s="49" t="s">
        <v>143</v>
      </c>
      <c r="D695" s="71">
        <v>45271</v>
      </c>
      <c r="E695" s="51">
        <f>+D695+28</f>
        <v>45299</v>
      </c>
      <c r="F695" s="30" t="s">
        <v>379</v>
      </c>
      <c r="G695" s="31">
        <v>218</v>
      </c>
      <c r="H695" s="102" t="s">
        <v>26</v>
      </c>
      <c r="I695" s="27">
        <v>210</v>
      </c>
      <c r="J695" s="73">
        <f t="shared" si="10"/>
        <v>103.80952380952382</v>
      </c>
      <c r="K695" s="33"/>
      <c r="L695" s="33"/>
      <c r="M695" s="6">
        <v>100</v>
      </c>
    </row>
    <row r="696" spans="1:13" x14ac:dyDescent="0.25">
      <c r="A696" s="49">
        <v>3139</v>
      </c>
      <c r="B696" s="50" t="s">
        <v>378</v>
      </c>
      <c r="C696" s="49" t="str">
        <f>+C695</f>
        <v xml:space="preserve"> Muro de Contencion</v>
      </c>
      <c r="D696" s="86">
        <f>+D695</f>
        <v>45271</v>
      </c>
      <c r="E696" s="86">
        <f>+E695</f>
        <v>45299</v>
      </c>
      <c r="F696" s="55" t="s">
        <v>380</v>
      </c>
      <c r="G696" s="52">
        <v>219</v>
      </c>
      <c r="H696" s="89" t="s">
        <v>26</v>
      </c>
      <c r="I696" s="49">
        <f>+I695</f>
        <v>210</v>
      </c>
      <c r="J696" s="52">
        <f t="shared" si="10"/>
        <v>104.28571428571429</v>
      </c>
      <c r="K696" s="54"/>
      <c r="L696" s="54"/>
      <c r="M696" s="14">
        <f>+M695</f>
        <v>100</v>
      </c>
    </row>
    <row r="697" spans="1:13" x14ac:dyDescent="0.25">
      <c r="A697" s="42">
        <v>3140</v>
      </c>
      <c r="B697" s="43" t="s">
        <v>378</v>
      </c>
      <c r="C697" s="42" t="str">
        <f>+C695</f>
        <v xml:space="preserve"> Muro de Contencion</v>
      </c>
      <c r="D697" s="44">
        <f>+D696</f>
        <v>45271</v>
      </c>
      <c r="E697" s="44">
        <f>+E696</f>
        <v>45299</v>
      </c>
      <c r="F697" s="45"/>
      <c r="G697" s="46">
        <v>219</v>
      </c>
      <c r="H697" s="47" t="s">
        <v>26</v>
      </c>
      <c r="I697" s="42">
        <f>+I696</f>
        <v>210</v>
      </c>
      <c r="J697" s="46">
        <f t="shared" si="10"/>
        <v>104.28571428571429</v>
      </c>
      <c r="K697" s="46">
        <f>+AVERAGE(G695:G697)</f>
        <v>218.66666666666666</v>
      </c>
      <c r="L697" s="46">
        <f>+ROUND((MAX(G695:G697)-MIN(G695:G697)),0)</f>
        <v>1</v>
      </c>
      <c r="M697" s="21">
        <f>+M695</f>
        <v>100</v>
      </c>
    </row>
    <row r="698" spans="1:13" x14ac:dyDescent="0.25">
      <c r="A698" s="62">
        <v>3141</v>
      </c>
      <c r="B698" s="35" t="s">
        <v>244</v>
      </c>
      <c r="C698" s="34" t="s">
        <v>143</v>
      </c>
      <c r="D698" s="100">
        <v>45271</v>
      </c>
      <c r="E698" s="36">
        <f>+D698+28</f>
        <v>45299</v>
      </c>
      <c r="F698" s="109" t="s">
        <v>362</v>
      </c>
      <c r="G698" s="66">
        <v>220.1210374639769</v>
      </c>
      <c r="H698" s="104" t="s">
        <v>26</v>
      </c>
      <c r="I698" s="62">
        <v>210</v>
      </c>
      <c r="J698" s="101">
        <f t="shared" si="10"/>
        <v>104.81954164951281</v>
      </c>
      <c r="K698" s="68"/>
      <c r="L698" s="68"/>
      <c r="M698" s="62">
        <v>100</v>
      </c>
    </row>
    <row r="699" spans="1:13" x14ac:dyDescent="0.25">
      <c r="A699" s="49">
        <v>3142</v>
      </c>
      <c r="B699" s="50" t="s">
        <v>244</v>
      </c>
      <c r="C699" s="49" t="str">
        <f>+C698</f>
        <v xml:space="preserve"> Muro de Contencion</v>
      </c>
      <c r="D699" s="86">
        <f>+D698</f>
        <v>45271</v>
      </c>
      <c r="E699" s="86">
        <f>+E698</f>
        <v>45299</v>
      </c>
      <c r="F699" s="87" t="s">
        <v>362</v>
      </c>
      <c r="G699" s="52">
        <v>219</v>
      </c>
      <c r="H699" s="89" t="s">
        <v>26</v>
      </c>
      <c r="I699" s="49">
        <f>+I698</f>
        <v>210</v>
      </c>
      <c r="J699" s="52">
        <f t="shared" si="10"/>
        <v>104.28571428571429</v>
      </c>
      <c r="K699" s="54"/>
      <c r="L699" s="54"/>
      <c r="M699" s="14">
        <f>+M698</f>
        <v>100</v>
      </c>
    </row>
    <row r="700" spans="1:13" x14ac:dyDescent="0.25">
      <c r="A700" s="42">
        <v>3143</v>
      </c>
      <c r="B700" s="43" t="s">
        <v>244</v>
      </c>
      <c r="C700" s="42" t="str">
        <f>+C698</f>
        <v xml:space="preserve"> Muro de Contencion</v>
      </c>
      <c r="D700" s="44">
        <f>+D699</f>
        <v>45271</v>
      </c>
      <c r="E700" s="44">
        <f>+E699</f>
        <v>45299</v>
      </c>
      <c r="F700" s="45" t="s">
        <v>362</v>
      </c>
      <c r="G700" s="46">
        <v>218</v>
      </c>
      <c r="H700" s="47" t="s">
        <v>26</v>
      </c>
      <c r="I700" s="42">
        <f>+I699</f>
        <v>210</v>
      </c>
      <c r="J700" s="46">
        <f t="shared" si="10"/>
        <v>103.80952380952382</v>
      </c>
      <c r="K700" s="46">
        <f>+AVERAGE(G698:G700)</f>
        <v>219.04034582132564</v>
      </c>
      <c r="L700" s="46">
        <f>+ROUND((MAX(G698:G700)-MIN(G698:G700)),0)</f>
        <v>2</v>
      </c>
      <c r="M700" s="21">
        <f>+M698</f>
        <v>100</v>
      </c>
    </row>
    <row r="701" spans="1:13" x14ac:dyDescent="0.25">
      <c r="A701" s="27">
        <v>3144</v>
      </c>
      <c r="B701" s="28" t="s">
        <v>381</v>
      </c>
      <c r="C701" s="49" t="s">
        <v>143</v>
      </c>
      <c r="D701" s="71">
        <v>45271</v>
      </c>
      <c r="E701" s="51">
        <f>+D701+28</f>
        <v>45299</v>
      </c>
      <c r="F701" s="30" t="s">
        <v>382</v>
      </c>
      <c r="G701" s="31">
        <v>216</v>
      </c>
      <c r="H701" s="102" t="s">
        <v>26</v>
      </c>
      <c r="I701" s="27">
        <v>210</v>
      </c>
      <c r="J701" s="73">
        <f t="shared" si="10"/>
        <v>102.85714285714285</v>
      </c>
      <c r="K701" s="33"/>
      <c r="L701" s="33"/>
      <c r="M701" s="6">
        <v>100</v>
      </c>
    </row>
    <row r="702" spans="1:13" x14ac:dyDescent="0.25">
      <c r="A702" s="49">
        <v>3145</v>
      </c>
      <c r="B702" s="50" t="s">
        <v>381</v>
      </c>
      <c r="C702" s="49" t="str">
        <f>+C701</f>
        <v xml:space="preserve"> Muro de Contencion</v>
      </c>
      <c r="D702" s="86">
        <f>+D701</f>
        <v>45271</v>
      </c>
      <c r="E702" s="86">
        <f>+E701</f>
        <v>45299</v>
      </c>
      <c r="F702" s="105" t="s">
        <v>382</v>
      </c>
      <c r="G702" s="52">
        <v>216</v>
      </c>
      <c r="H702" s="89" t="s">
        <v>26</v>
      </c>
      <c r="I702" s="49">
        <f>+I701</f>
        <v>210</v>
      </c>
      <c r="J702" s="52">
        <f t="shared" si="10"/>
        <v>102.85714285714285</v>
      </c>
      <c r="K702" s="54"/>
      <c r="L702" s="54"/>
      <c r="M702" s="14">
        <f>+M701</f>
        <v>100</v>
      </c>
    </row>
    <row r="703" spans="1:13" x14ac:dyDescent="0.25">
      <c r="A703" s="42">
        <v>3146</v>
      </c>
      <c r="B703" s="43" t="s">
        <v>381</v>
      </c>
      <c r="C703" s="42" t="str">
        <f>+C701</f>
        <v xml:space="preserve"> Muro de Contencion</v>
      </c>
      <c r="D703" s="44">
        <f>+D702</f>
        <v>45271</v>
      </c>
      <c r="E703" s="44">
        <f>+E702</f>
        <v>45299</v>
      </c>
      <c r="F703" s="45" t="s">
        <v>382</v>
      </c>
      <c r="G703" s="46">
        <v>217</v>
      </c>
      <c r="H703" s="47" t="s">
        <v>26</v>
      </c>
      <c r="I703" s="42">
        <f>+I702</f>
        <v>210</v>
      </c>
      <c r="J703" s="46">
        <f t="shared" si="10"/>
        <v>103.33333333333334</v>
      </c>
      <c r="K703" s="46">
        <f>+AVERAGE(G701:G703)</f>
        <v>216.33333333333334</v>
      </c>
      <c r="L703" s="46">
        <f>+ROUND((MAX(G701:G703)-MIN(G701:G703)),0)</f>
        <v>1</v>
      </c>
      <c r="M703" s="21">
        <f>+M701</f>
        <v>100</v>
      </c>
    </row>
    <row r="704" spans="1:13" x14ac:dyDescent="0.25">
      <c r="A704" s="27">
        <v>3147</v>
      </c>
      <c r="B704" s="28" t="s">
        <v>383</v>
      </c>
      <c r="C704" s="49" t="s">
        <v>143</v>
      </c>
      <c r="D704" s="71">
        <v>45271</v>
      </c>
      <c r="E704" s="51">
        <f>+D704+28</f>
        <v>45299</v>
      </c>
      <c r="F704" s="110" t="s">
        <v>384</v>
      </c>
      <c r="G704" s="31">
        <v>218</v>
      </c>
      <c r="H704" s="102" t="s">
        <v>26</v>
      </c>
      <c r="I704" s="27">
        <v>210</v>
      </c>
      <c r="J704" s="73">
        <f t="shared" si="10"/>
        <v>103.80952380952382</v>
      </c>
      <c r="K704" s="33"/>
      <c r="L704" s="33"/>
      <c r="M704" s="6">
        <v>100</v>
      </c>
    </row>
    <row r="705" spans="1:13" x14ac:dyDescent="0.25">
      <c r="A705" s="34">
        <v>3148</v>
      </c>
      <c r="B705" s="35" t="s">
        <v>383</v>
      </c>
      <c r="C705" s="34" t="str">
        <f>+C704</f>
        <v xml:space="preserve"> Muro de Contencion</v>
      </c>
      <c r="D705" s="106">
        <f>+D704</f>
        <v>45271</v>
      </c>
      <c r="E705" s="106">
        <f>+E704</f>
        <v>45299</v>
      </c>
      <c r="F705" s="111" t="s">
        <v>385</v>
      </c>
      <c r="G705" s="38">
        <v>220.1210374639769</v>
      </c>
      <c r="H705" s="108" t="s">
        <v>26</v>
      </c>
      <c r="I705" s="34">
        <f>+I704</f>
        <v>210</v>
      </c>
      <c r="J705" s="38">
        <f t="shared" si="10"/>
        <v>104.81954164951281</v>
      </c>
      <c r="K705" s="40"/>
      <c r="L705" s="40"/>
      <c r="M705" s="34">
        <f>+M704</f>
        <v>100</v>
      </c>
    </row>
    <row r="706" spans="1:13" x14ac:dyDescent="0.25">
      <c r="A706" s="42">
        <v>3149</v>
      </c>
      <c r="B706" s="43" t="s">
        <v>383</v>
      </c>
      <c r="C706" s="42" t="str">
        <f>+C704</f>
        <v xml:space="preserve"> Muro de Contencion</v>
      </c>
      <c r="D706" s="44">
        <f>+D705</f>
        <v>45271</v>
      </c>
      <c r="E706" s="44">
        <f>+E705</f>
        <v>45299</v>
      </c>
      <c r="F706" s="105" t="s">
        <v>386</v>
      </c>
      <c r="G706" s="46">
        <v>219</v>
      </c>
      <c r="H706" s="47" t="s">
        <v>26</v>
      </c>
      <c r="I706" s="42">
        <f>+I705</f>
        <v>210</v>
      </c>
      <c r="J706" s="46">
        <f t="shared" ref="J706:J769" si="11">+G706/I706*100</f>
        <v>104.28571428571429</v>
      </c>
      <c r="K706" s="46">
        <f>+AVERAGE(G704:G706)</f>
        <v>219.04034582132564</v>
      </c>
      <c r="L706" s="46">
        <f>+ROUND((MAX(G704:G706)-MIN(G704:G706)),0)</f>
        <v>2</v>
      </c>
      <c r="M706" s="21">
        <f>+M704</f>
        <v>100</v>
      </c>
    </row>
    <row r="707" spans="1:13" x14ac:dyDescent="0.25">
      <c r="A707" s="62">
        <v>3150</v>
      </c>
      <c r="B707" s="63" t="s">
        <v>381</v>
      </c>
      <c r="C707" s="34" t="s">
        <v>143</v>
      </c>
      <c r="D707" s="100">
        <v>45271</v>
      </c>
      <c r="E707" s="36">
        <f>+D707+28</f>
        <v>45299</v>
      </c>
      <c r="F707" s="70" t="s">
        <v>386</v>
      </c>
      <c r="G707" s="66">
        <v>220.1210374639769</v>
      </c>
      <c r="H707" s="104" t="s">
        <v>26</v>
      </c>
      <c r="I707" s="62">
        <v>210</v>
      </c>
      <c r="J707" s="101">
        <f t="shared" si="11"/>
        <v>104.81954164951281</v>
      </c>
      <c r="K707" s="68"/>
      <c r="L707" s="68"/>
      <c r="M707" s="62">
        <v>100</v>
      </c>
    </row>
    <row r="708" spans="1:13" x14ac:dyDescent="0.25">
      <c r="A708" s="49">
        <v>3151</v>
      </c>
      <c r="B708" s="50" t="s">
        <v>381</v>
      </c>
      <c r="C708" s="49" t="str">
        <f>+C707</f>
        <v xml:space="preserve"> Muro de Contencion</v>
      </c>
      <c r="D708" s="86">
        <f>+D707</f>
        <v>45271</v>
      </c>
      <c r="E708" s="86">
        <f>+E707</f>
        <v>45299</v>
      </c>
      <c r="F708" s="55" t="s">
        <v>386</v>
      </c>
      <c r="G708" s="52">
        <v>216</v>
      </c>
      <c r="H708" s="89" t="s">
        <v>26</v>
      </c>
      <c r="I708" s="49">
        <f>+I707</f>
        <v>210</v>
      </c>
      <c r="J708" s="52">
        <f t="shared" si="11"/>
        <v>102.85714285714285</v>
      </c>
      <c r="K708" s="54"/>
      <c r="L708" s="54"/>
      <c r="M708" s="14">
        <f>+M707</f>
        <v>100</v>
      </c>
    </row>
    <row r="709" spans="1:13" x14ac:dyDescent="0.25">
      <c r="A709" s="42">
        <v>3152</v>
      </c>
      <c r="B709" s="43" t="s">
        <v>381</v>
      </c>
      <c r="C709" s="42" t="str">
        <f>+C707</f>
        <v xml:space="preserve"> Muro de Contencion</v>
      </c>
      <c r="D709" s="44">
        <f>+D708</f>
        <v>45271</v>
      </c>
      <c r="E709" s="44">
        <f>+E708</f>
        <v>45299</v>
      </c>
      <c r="F709" s="105" t="s">
        <v>386</v>
      </c>
      <c r="G709" s="46">
        <v>221</v>
      </c>
      <c r="H709" s="47" t="s">
        <v>26</v>
      </c>
      <c r="I709" s="42">
        <f>+I708</f>
        <v>210</v>
      </c>
      <c r="J709" s="46">
        <f t="shared" si="11"/>
        <v>105.23809523809524</v>
      </c>
      <c r="K709" s="46">
        <f>+AVERAGE(G707:G709)</f>
        <v>219.04034582132564</v>
      </c>
      <c r="L709" s="46">
        <f>+ROUND((MAX(G707:G709)-MIN(G707:G709)),0)</f>
        <v>5</v>
      </c>
      <c r="M709" s="21">
        <f>+M707</f>
        <v>100</v>
      </c>
    </row>
    <row r="710" spans="1:13" x14ac:dyDescent="0.25">
      <c r="A710" s="62">
        <v>3153</v>
      </c>
      <c r="B710" s="63" t="s">
        <v>381</v>
      </c>
      <c r="C710" s="34" t="s">
        <v>143</v>
      </c>
      <c r="D710" s="100">
        <v>45271</v>
      </c>
      <c r="E710" s="36">
        <f>+D710+28</f>
        <v>45299</v>
      </c>
      <c r="F710" s="109" t="s">
        <v>382</v>
      </c>
      <c r="G710" s="66">
        <v>220.1210374639769</v>
      </c>
      <c r="H710" s="104" t="s">
        <v>26</v>
      </c>
      <c r="I710" s="62">
        <v>210</v>
      </c>
      <c r="J710" s="101">
        <f t="shared" si="11"/>
        <v>104.81954164951281</v>
      </c>
      <c r="K710" s="68"/>
      <c r="L710" s="68"/>
      <c r="M710" s="62">
        <v>100</v>
      </c>
    </row>
    <row r="711" spans="1:13" x14ac:dyDescent="0.25">
      <c r="A711" s="49">
        <v>3154</v>
      </c>
      <c r="B711" s="50" t="s">
        <v>381</v>
      </c>
      <c r="C711" s="49" t="str">
        <f>+C710</f>
        <v xml:space="preserve"> Muro de Contencion</v>
      </c>
      <c r="D711" s="86">
        <f>+D710</f>
        <v>45271</v>
      </c>
      <c r="E711" s="86">
        <f>+E710</f>
        <v>45299</v>
      </c>
      <c r="F711" s="87" t="s">
        <v>382</v>
      </c>
      <c r="G711" s="52">
        <v>221</v>
      </c>
      <c r="H711" s="89" t="s">
        <v>26</v>
      </c>
      <c r="I711" s="49">
        <f>+I710</f>
        <v>210</v>
      </c>
      <c r="J711" s="52">
        <f t="shared" si="11"/>
        <v>105.23809523809524</v>
      </c>
      <c r="K711" s="54"/>
      <c r="L711" s="54"/>
      <c r="M711" s="14">
        <f>+M710</f>
        <v>100</v>
      </c>
    </row>
    <row r="712" spans="1:13" x14ac:dyDescent="0.25">
      <c r="A712" s="42">
        <v>3155</v>
      </c>
      <c r="B712" s="43" t="s">
        <v>381</v>
      </c>
      <c r="C712" s="42" t="str">
        <f>+C710</f>
        <v xml:space="preserve"> Muro de Contencion</v>
      </c>
      <c r="D712" s="44">
        <f>+D711</f>
        <v>45271</v>
      </c>
      <c r="E712" s="44">
        <f>+E711</f>
        <v>45299</v>
      </c>
      <c r="F712" s="45" t="s">
        <v>382</v>
      </c>
      <c r="G712" s="46">
        <v>221</v>
      </c>
      <c r="H712" s="47" t="s">
        <v>26</v>
      </c>
      <c r="I712" s="42">
        <f>+I711</f>
        <v>210</v>
      </c>
      <c r="J712" s="46">
        <f t="shared" si="11"/>
        <v>105.23809523809524</v>
      </c>
      <c r="K712" s="46">
        <f>+AVERAGE(G710:G712)</f>
        <v>220.7070124879923</v>
      </c>
      <c r="L712" s="46">
        <f>+ROUND((MAX(G710:G712)-MIN(G710:G712)),0)</f>
        <v>1</v>
      </c>
      <c r="M712" s="21">
        <f>+M710</f>
        <v>100</v>
      </c>
    </row>
    <row r="713" spans="1:13" x14ac:dyDescent="0.25">
      <c r="A713" s="62">
        <v>3156</v>
      </c>
      <c r="B713" s="63" t="s">
        <v>381</v>
      </c>
      <c r="C713" s="34" t="s">
        <v>143</v>
      </c>
      <c r="D713" s="100">
        <v>45271</v>
      </c>
      <c r="E713" s="36">
        <f>+D713+28</f>
        <v>45299</v>
      </c>
      <c r="F713" s="109" t="s">
        <v>385</v>
      </c>
      <c r="G713" s="66">
        <v>220.1210374639769</v>
      </c>
      <c r="H713" s="104" t="s">
        <v>26</v>
      </c>
      <c r="I713" s="62">
        <v>210</v>
      </c>
      <c r="J713" s="101">
        <f t="shared" si="11"/>
        <v>104.81954164951281</v>
      </c>
      <c r="K713" s="68"/>
      <c r="L713" s="68"/>
      <c r="M713" s="62">
        <v>100</v>
      </c>
    </row>
    <row r="714" spans="1:13" x14ac:dyDescent="0.25">
      <c r="A714" s="49">
        <v>3157</v>
      </c>
      <c r="B714" s="50" t="s">
        <v>381</v>
      </c>
      <c r="C714" s="49" t="str">
        <f>+C713</f>
        <v xml:space="preserve"> Muro de Contencion</v>
      </c>
      <c r="D714" s="86">
        <f>+D713</f>
        <v>45271</v>
      </c>
      <c r="E714" s="86">
        <f>+E713</f>
        <v>45299</v>
      </c>
      <c r="F714" s="87" t="s">
        <v>387</v>
      </c>
      <c r="G714" s="52">
        <v>217</v>
      </c>
      <c r="H714" s="89" t="s">
        <v>26</v>
      </c>
      <c r="I714" s="49">
        <f>+I713</f>
        <v>210</v>
      </c>
      <c r="J714" s="52">
        <f t="shared" si="11"/>
        <v>103.33333333333334</v>
      </c>
      <c r="K714" s="54"/>
      <c r="L714" s="54"/>
      <c r="M714" s="14">
        <f>+M713</f>
        <v>100</v>
      </c>
    </row>
    <row r="715" spans="1:13" x14ac:dyDescent="0.25">
      <c r="A715" s="42">
        <v>3158</v>
      </c>
      <c r="B715" s="43" t="s">
        <v>381</v>
      </c>
      <c r="C715" s="42" t="str">
        <f>+C713</f>
        <v xml:space="preserve"> Muro de Contencion</v>
      </c>
      <c r="D715" s="44">
        <f>+D714</f>
        <v>45271</v>
      </c>
      <c r="E715" s="44">
        <f>+E714</f>
        <v>45299</v>
      </c>
      <c r="F715" s="45" t="s">
        <v>388</v>
      </c>
      <c r="G715" s="46">
        <v>215</v>
      </c>
      <c r="H715" s="47" t="s">
        <v>26</v>
      </c>
      <c r="I715" s="42">
        <f>+I714</f>
        <v>210</v>
      </c>
      <c r="J715" s="46">
        <f t="shared" si="11"/>
        <v>102.38095238095238</v>
      </c>
      <c r="K715" s="46">
        <f>+AVERAGE(G713:G715)</f>
        <v>217.37367915465896</v>
      </c>
      <c r="L715" s="46">
        <f>+ROUND((MAX(G713:G715)-MIN(G713:G715)),0)</f>
        <v>5</v>
      </c>
      <c r="M715" s="21">
        <f>+M713</f>
        <v>100</v>
      </c>
    </row>
    <row r="716" spans="1:13" x14ac:dyDescent="0.25">
      <c r="A716" s="27">
        <v>3159</v>
      </c>
      <c r="B716" s="28" t="s">
        <v>383</v>
      </c>
      <c r="C716" s="49" t="s">
        <v>143</v>
      </c>
      <c r="D716" s="71">
        <v>45271</v>
      </c>
      <c r="E716" s="51">
        <f>+D716+28</f>
        <v>45299</v>
      </c>
      <c r="F716" s="110" t="s">
        <v>389</v>
      </c>
      <c r="G716" s="31">
        <v>214</v>
      </c>
      <c r="H716" s="53" t="s">
        <v>164</v>
      </c>
      <c r="I716" s="27">
        <v>210</v>
      </c>
      <c r="J716" s="73">
        <f t="shared" si="11"/>
        <v>101.9047619047619</v>
      </c>
      <c r="K716" s="33"/>
      <c r="L716" s="33"/>
      <c r="M716" s="6">
        <v>100</v>
      </c>
    </row>
    <row r="717" spans="1:13" x14ac:dyDescent="0.25">
      <c r="A717" s="34">
        <v>3160</v>
      </c>
      <c r="B717" s="35" t="s">
        <v>383</v>
      </c>
      <c r="C717" s="34" t="str">
        <f>+C716</f>
        <v xml:space="preserve"> Muro de Contencion</v>
      </c>
      <c r="D717" s="106">
        <f>+D716</f>
        <v>45271</v>
      </c>
      <c r="E717" s="106">
        <f>+E716</f>
        <v>45299</v>
      </c>
      <c r="F717" s="111" t="s">
        <v>390</v>
      </c>
      <c r="G717" s="38">
        <v>220.1210374639769</v>
      </c>
      <c r="H717" s="39" t="s">
        <v>164</v>
      </c>
      <c r="I717" s="34">
        <f>+I716</f>
        <v>210</v>
      </c>
      <c r="J717" s="38">
        <f t="shared" si="11"/>
        <v>104.81954164951281</v>
      </c>
      <c r="K717" s="40"/>
      <c r="L717" s="40"/>
      <c r="M717" s="34">
        <f>+M716</f>
        <v>100</v>
      </c>
    </row>
    <row r="718" spans="1:13" x14ac:dyDescent="0.25">
      <c r="A718" s="42">
        <v>3161</v>
      </c>
      <c r="B718" s="43" t="s">
        <v>383</v>
      </c>
      <c r="C718" s="42" t="str">
        <f>+C716</f>
        <v xml:space="preserve"> Muro de Contencion</v>
      </c>
      <c r="D718" s="44">
        <f>+D717</f>
        <v>45271</v>
      </c>
      <c r="E718" s="44">
        <f>+E717</f>
        <v>45299</v>
      </c>
      <c r="F718" s="45" t="s">
        <v>391</v>
      </c>
      <c r="G718" s="46">
        <v>214</v>
      </c>
      <c r="H718" s="47" t="s">
        <v>164</v>
      </c>
      <c r="I718" s="42">
        <f>+I717</f>
        <v>210</v>
      </c>
      <c r="J718" s="46">
        <f t="shared" si="11"/>
        <v>101.9047619047619</v>
      </c>
      <c r="K718" s="46">
        <f>+AVERAGE(G716:G718)</f>
        <v>216.04034582132564</v>
      </c>
      <c r="L718" s="46">
        <f>+ROUND((MAX(G716:G718)-MIN(G716:G718)),0)</f>
        <v>6</v>
      </c>
      <c r="M718" s="21">
        <f>+M716</f>
        <v>100</v>
      </c>
    </row>
    <row r="719" spans="1:13" x14ac:dyDescent="0.25">
      <c r="A719" s="27">
        <v>3162</v>
      </c>
      <c r="B719" s="28" t="s">
        <v>383</v>
      </c>
      <c r="C719" s="49" t="s">
        <v>143</v>
      </c>
      <c r="D719" s="71">
        <v>45271</v>
      </c>
      <c r="E719" s="51">
        <f>+D719+28</f>
        <v>45299</v>
      </c>
      <c r="F719" s="110" t="s">
        <v>392</v>
      </c>
      <c r="G719" s="31">
        <v>216</v>
      </c>
      <c r="H719" s="94" t="s">
        <v>164</v>
      </c>
      <c r="I719" s="27">
        <v>210</v>
      </c>
      <c r="J719" s="73">
        <f t="shared" si="11"/>
        <v>102.85714285714285</v>
      </c>
      <c r="K719" s="33"/>
      <c r="L719" s="33"/>
      <c r="M719" s="6">
        <v>100</v>
      </c>
    </row>
    <row r="720" spans="1:13" x14ac:dyDescent="0.25">
      <c r="A720" s="49">
        <v>3163</v>
      </c>
      <c r="B720" s="50" t="s">
        <v>383</v>
      </c>
      <c r="C720" s="49" t="str">
        <f>+C719</f>
        <v xml:space="preserve"> Muro de Contencion</v>
      </c>
      <c r="D720" s="86">
        <f>+D719</f>
        <v>45271</v>
      </c>
      <c r="E720" s="86">
        <f>+E719</f>
        <v>45299</v>
      </c>
      <c r="F720" s="87" t="s">
        <v>393</v>
      </c>
      <c r="G720" s="52">
        <v>215</v>
      </c>
      <c r="H720" s="53" t="s">
        <v>164</v>
      </c>
      <c r="I720" s="49">
        <f>+I719</f>
        <v>210</v>
      </c>
      <c r="J720" s="52">
        <f t="shared" si="11"/>
        <v>102.38095238095238</v>
      </c>
      <c r="K720" s="54"/>
      <c r="L720" s="54"/>
      <c r="M720" s="14">
        <f>+M719</f>
        <v>100</v>
      </c>
    </row>
    <row r="721" spans="1:13" x14ac:dyDescent="0.25">
      <c r="A721" s="42">
        <v>3164</v>
      </c>
      <c r="B721" s="43" t="s">
        <v>383</v>
      </c>
      <c r="C721" s="42" t="str">
        <f>+C719</f>
        <v xml:space="preserve"> Muro de Contencion</v>
      </c>
      <c r="D721" s="44">
        <f>+D720</f>
        <v>45271</v>
      </c>
      <c r="E721" s="44">
        <f>+E720</f>
        <v>45299</v>
      </c>
      <c r="F721" s="45" t="s">
        <v>394</v>
      </c>
      <c r="G721" s="46">
        <v>216</v>
      </c>
      <c r="H721" s="47" t="s">
        <v>164</v>
      </c>
      <c r="I721" s="42">
        <f>+I720</f>
        <v>210</v>
      </c>
      <c r="J721" s="46">
        <f t="shared" si="11"/>
        <v>102.85714285714285</v>
      </c>
      <c r="K721" s="46">
        <f>+AVERAGE(G719:G721)</f>
        <v>215.66666666666666</v>
      </c>
      <c r="L721" s="46">
        <f>+ROUND((MAX(G719:G721)-MIN(G719:G721)),0)</f>
        <v>1</v>
      </c>
      <c r="M721" s="21">
        <f>+M719</f>
        <v>100</v>
      </c>
    </row>
    <row r="722" spans="1:13" x14ac:dyDescent="0.25">
      <c r="A722" s="27">
        <v>3165</v>
      </c>
      <c r="B722" s="28" t="s">
        <v>383</v>
      </c>
      <c r="C722" s="49" t="s">
        <v>143</v>
      </c>
      <c r="D722" s="71">
        <v>45271</v>
      </c>
      <c r="E722" s="51">
        <f>+D722+28</f>
        <v>45299</v>
      </c>
      <c r="F722" s="110" t="s">
        <v>395</v>
      </c>
      <c r="G722" s="31">
        <v>216</v>
      </c>
      <c r="H722" s="94" t="s">
        <v>164</v>
      </c>
      <c r="I722" s="27">
        <v>210</v>
      </c>
      <c r="J722" s="73">
        <f t="shared" si="11"/>
        <v>102.85714285714285</v>
      </c>
      <c r="K722" s="33"/>
      <c r="L722" s="33"/>
      <c r="M722" s="6">
        <v>100</v>
      </c>
    </row>
    <row r="723" spans="1:13" x14ac:dyDescent="0.25">
      <c r="A723" s="49">
        <v>3166</v>
      </c>
      <c r="B723" s="50" t="s">
        <v>383</v>
      </c>
      <c r="C723" s="49" t="str">
        <f>+C722</f>
        <v xml:space="preserve"> Muro de Contencion</v>
      </c>
      <c r="D723" s="86">
        <f>+D722</f>
        <v>45271</v>
      </c>
      <c r="E723" s="86">
        <f>+E722</f>
        <v>45299</v>
      </c>
      <c r="F723" s="87" t="s">
        <v>396</v>
      </c>
      <c r="G723" s="52">
        <v>217</v>
      </c>
      <c r="H723" s="53" t="s">
        <v>164</v>
      </c>
      <c r="I723" s="49">
        <f>+I722</f>
        <v>210</v>
      </c>
      <c r="J723" s="52">
        <f t="shared" si="11"/>
        <v>103.33333333333334</v>
      </c>
      <c r="K723" s="54"/>
      <c r="L723" s="54"/>
      <c r="M723" s="14">
        <f>+M722</f>
        <v>100</v>
      </c>
    </row>
    <row r="724" spans="1:13" x14ac:dyDescent="0.25">
      <c r="A724" s="42">
        <v>3167</v>
      </c>
      <c r="B724" s="43" t="s">
        <v>383</v>
      </c>
      <c r="C724" s="42" t="str">
        <f>+C722</f>
        <v xml:space="preserve"> Muro de Contencion</v>
      </c>
      <c r="D724" s="44">
        <f>+D723</f>
        <v>45271</v>
      </c>
      <c r="E724" s="44">
        <f>+E723</f>
        <v>45299</v>
      </c>
      <c r="F724" s="45"/>
      <c r="G724" s="46">
        <v>218</v>
      </c>
      <c r="H724" s="47" t="s">
        <v>164</v>
      </c>
      <c r="I724" s="42">
        <f>+I723</f>
        <v>210</v>
      </c>
      <c r="J724" s="46">
        <f t="shared" si="11"/>
        <v>103.80952380952382</v>
      </c>
      <c r="K724" s="46">
        <f>+AVERAGE(G722:G724)</f>
        <v>217</v>
      </c>
      <c r="L724" s="46">
        <f>+ROUND((MAX(G722:G724)-MIN(G722:G724)),0)</f>
        <v>2</v>
      </c>
      <c r="M724" s="21">
        <f>+M722</f>
        <v>100</v>
      </c>
    </row>
    <row r="725" spans="1:13" x14ac:dyDescent="0.25">
      <c r="A725" s="27">
        <v>3168</v>
      </c>
      <c r="B725" s="28" t="s">
        <v>397</v>
      </c>
      <c r="C725" s="49" t="s">
        <v>143</v>
      </c>
      <c r="D725" s="71">
        <v>45271</v>
      </c>
      <c r="E725" s="51">
        <f>+D725+28</f>
        <v>45299</v>
      </c>
      <c r="F725" s="110" t="s">
        <v>389</v>
      </c>
      <c r="G725" s="31">
        <v>217</v>
      </c>
      <c r="H725" s="94" t="s">
        <v>164</v>
      </c>
      <c r="I725" s="27">
        <v>210</v>
      </c>
      <c r="J725" s="73">
        <f t="shared" si="11"/>
        <v>103.33333333333334</v>
      </c>
      <c r="K725" s="33"/>
      <c r="L725" s="33"/>
      <c r="M725" s="6">
        <v>100</v>
      </c>
    </row>
    <row r="726" spans="1:13" x14ac:dyDescent="0.25">
      <c r="A726" s="49">
        <v>3169</v>
      </c>
      <c r="B726" s="50" t="s">
        <v>397</v>
      </c>
      <c r="C726" s="49" t="str">
        <f>+C725</f>
        <v xml:space="preserve"> Muro de Contencion</v>
      </c>
      <c r="D726" s="86">
        <f>+D725</f>
        <v>45271</v>
      </c>
      <c r="E726" s="86">
        <f>+E725</f>
        <v>45299</v>
      </c>
      <c r="F726" s="87" t="s">
        <v>390</v>
      </c>
      <c r="G726" s="52">
        <v>218</v>
      </c>
      <c r="H726" s="53" t="s">
        <v>164</v>
      </c>
      <c r="I726" s="49">
        <f>+I725</f>
        <v>210</v>
      </c>
      <c r="J726" s="52">
        <f t="shared" si="11"/>
        <v>103.80952380952382</v>
      </c>
      <c r="K726" s="54"/>
      <c r="L726" s="54"/>
      <c r="M726" s="14">
        <f>+M725</f>
        <v>100</v>
      </c>
    </row>
    <row r="727" spans="1:13" x14ac:dyDescent="0.25">
      <c r="A727" s="42">
        <v>3170</v>
      </c>
      <c r="B727" s="43" t="s">
        <v>397</v>
      </c>
      <c r="C727" s="42" t="str">
        <f>+C725</f>
        <v xml:space="preserve"> Muro de Contencion</v>
      </c>
      <c r="D727" s="44">
        <f>+D726</f>
        <v>45271</v>
      </c>
      <c r="E727" s="44">
        <f>+E726</f>
        <v>45299</v>
      </c>
      <c r="F727" s="45" t="s">
        <v>398</v>
      </c>
      <c r="G727" s="46">
        <v>219</v>
      </c>
      <c r="H727" s="47" t="s">
        <v>164</v>
      </c>
      <c r="I727" s="42">
        <f>+I726</f>
        <v>210</v>
      </c>
      <c r="J727" s="46">
        <f t="shared" si="11"/>
        <v>104.28571428571429</v>
      </c>
      <c r="K727" s="46">
        <f>+AVERAGE(G725:G727)</f>
        <v>218</v>
      </c>
      <c r="L727" s="46">
        <f>+ROUND((MAX(G725:G727)-MIN(G725:G727)),0)</f>
        <v>2</v>
      </c>
      <c r="M727" s="21">
        <f>+M725</f>
        <v>100</v>
      </c>
    </row>
    <row r="728" spans="1:13" x14ac:dyDescent="0.25">
      <c r="A728" s="27">
        <v>3171</v>
      </c>
      <c r="B728" s="28" t="s">
        <v>397</v>
      </c>
      <c r="C728" s="49" t="s">
        <v>143</v>
      </c>
      <c r="D728" s="71">
        <v>45271</v>
      </c>
      <c r="E728" s="51">
        <f>+D728+28</f>
        <v>45299</v>
      </c>
      <c r="F728" s="110" t="s">
        <v>399</v>
      </c>
      <c r="G728" s="31">
        <v>216</v>
      </c>
      <c r="H728" s="94" t="s">
        <v>164</v>
      </c>
      <c r="I728" s="27">
        <v>210</v>
      </c>
      <c r="J728" s="73">
        <f t="shared" si="11"/>
        <v>102.85714285714285</v>
      </c>
      <c r="K728" s="33"/>
      <c r="L728" s="33"/>
      <c r="M728" s="6">
        <v>100</v>
      </c>
    </row>
    <row r="729" spans="1:13" x14ac:dyDescent="0.25">
      <c r="A729" s="49">
        <v>3172</v>
      </c>
      <c r="B729" s="50" t="s">
        <v>397</v>
      </c>
      <c r="C729" s="49" t="str">
        <f>+C728</f>
        <v xml:space="preserve"> Muro de Contencion</v>
      </c>
      <c r="D729" s="86">
        <f>+D728</f>
        <v>45271</v>
      </c>
      <c r="E729" s="86">
        <f>+E728</f>
        <v>45299</v>
      </c>
      <c r="F729" s="87" t="s">
        <v>400</v>
      </c>
      <c r="G729" s="52">
        <v>219</v>
      </c>
      <c r="H729" s="53" t="s">
        <v>164</v>
      </c>
      <c r="I729" s="49">
        <f>+I728</f>
        <v>210</v>
      </c>
      <c r="J729" s="52">
        <f t="shared" si="11"/>
        <v>104.28571428571429</v>
      </c>
      <c r="K729" s="54"/>
      <c r="L729" s="54"/>
      <c r="M729" s="14">
        <f>+M728</f>
        <v>100</v>
      </c>
    </row>
    <row r="730" spans="1:13" x14ac:dyDescent="0.25">
      <c r="A730" s="42">
        <v>3173</v>
      </c>
      <c r="B730" s="43" t="s">
        <v>397</v>
      </c>
      <c r="C730" s="42" t="str">
        <f>+C728</f>
        <v xml:space="preserve"> Muro de Contencion</v>
      </c>
      <c r="D730" s="44">
        <f>+D729</f>
        <v>45271</v>
      </c>
      <c r="E730" s="44">
        <f>+E729</f>
        <v>45299</v>
      </c>
      <c r="F730" s="45" t="s">
        <v>401</v>
      </c>
      <c r="G730" s="46">
        <v>216</v>
      </c>
      <c r="H730" s="47" t="s">
        <v>164</v>
      </c>
      <c r="I730" s="42">
        <f>+I729</f>
        <v>210</v>
      </c>
      <c r="J730" s="46">
        <f t="shared" si="11"/>
        <v>102.85714285714285</v>
      </c>
      <c r="K730" s="46">
        <f>+AVERAGE(G728:G730)</f>
        <v>217</v>
      </c>
      <c r="L730" s="46">
        <f>+ROUND((MAX(G728:G730)-MIN(G728:G730)),0)</f>
        <v>3</v>
      </c>
      <c r="M730" s="21">
        <f>+M728</f>
        <v>100</v>
      </c>
    </row>
    <row r="731" spans="1:13" x14ac:dyDescent="0.25">
      <c r="A731" s="27">
        <v>3174</v>
      </c>
      <c r="B731" s="28" t="s">
        <v>383</v>
      </c>
      <c r="C731" s="49" t="s">
        <v>143</v>
      </c>
      <c r="D731" s="71">
        <v>45271</v>
      </c>
      <c r="E731" s="51">
        <f>+D731+28</f>
        <v>45299</v>
      </c>
      <c r="F731" s="110" t="s">
        <v>402</v>
      </c>
      <c r="G731" s="31">
        <v>218</v>
      </c>
      <c r="H731" s="94" t="s">
        <v>164</v>
      </c>
      <c r="I731" s="27">
        <v>210</v>
      </c>
      <c r="J731" s="73">
        <f t="shared" si="11"/>
        <v>103.80952380952382</v>
      </c>
      <c r="K731" s="33"/>
      <c r="L731" s="33"/>
      <c r="M731" s="6">
        <v>100</v>
      </c>
    </row>
    <row r="732" spans="1:13" x14ac:dyDescent="0.25">
      <c r="A732" s="34">
        <v>3175</v>
      </c>
      <c r="B732" s="35" t="s">
        <v>383</v>
      </c>
      <c r="C732" s="34" t="str">
        <f>+C731</f>
        <v xml:space="preserve"> Muro de Contencion</v>
      </c>
      <c r="D732" s="106">
        <f>+D731</f>
        <v>45271</v>
      </c>
      <c r="E732" s="106">
        <f>+E731</f>
        <v>45299</v>
      </c>
      <c r="F732" s="37" t="s">
        <v>402</v>
      </c>
      <c r="G732" s="38">
        <v>220.1210374639769</v>
      </c>
      <c r="H732" s="39" t="s">
        <v>164</v>
      </c>
      <c r="I732" s="34">
        <f>+I731</f>
        <v>210</v>
      </c>
      <c r="J732" s="38">
        <f t="shared" si="11"/>
        <v>104.81954164951281</v>
      </c>
      <c r="K732" s="40"/>
      <c r="L732" s="40"/>
      <c r="M732" s="34">
        <f>+M731</f>
        <v>100</v>
      </c>
    </row>
    <row r="733" spans="1:13" x14ac:dyDescent="0.25">
      <c r="A733" s="42">
        <v>3176</v>
      </c>
      <c r="B733" s="43" t="s">
        <v>383</v>
      </c>
      <c r="C733" s="42" t="str">
        <f>+C731</f>
        <v xml:space="preserve"> Muro de Contencion</v>
      </c>
      <c r="D733" s="44">
        <f>+D732</f>
        <v>45271</v>
      </c>
      <c r="E733" s="44">
        <f>+E732</f>
        <v>45299</v>
      </c>
      <c r="F733" s="45" t="s">
        <v>402</v>
      </c>
      <c r="G733" s="46">
        <v>219</v>
      </c>
      <c r="H733" s="47" t="s">
        <v>164</v>
      </c>
      <c r="I733" s="42">
        <f>+I732</f>
        <v>210</v>
      </c>
      <c r="J733" s="46">
        <f t="shared" si="11"/>
        <v>104.28571428571429</v>
      </c>
      <c r="K733" s="46">
        <f>+AVERAGE(G731:G733)</f>
        <v>219.04034582132564</v>
      </c>
      <c r="L733" s="46">
        <f>+ROUND((MAX(G731:G733)-MIN(G731:G733)),0)</f>
        <v>2</v>
      </c>
      <c r="M733" s="21">
        <f>+M731</f>
        <v>100</v>
      </c>
    </row>
    <row r="734" spans="1:13" x14ac:dyDescent="0.25">
      <c r="A734" s="27">
        <v>3177</v>
      </c>
      <c r="B734" s="28" t="s">
        <v>397</v>
      </c>
      <c r="C734" s="49" t="s">
        <v>143</v>
      </c>
      <c r="D734" s="71">
        <v>45271</v>
      </c>
      <c r="E734" s="51">
        <f>+D734+28</f>
        <v>45299</v>
      </c>
      <c r="F734" s="110" t="s">
        <v>403</v>
      </c>
      <c r="G734" s="31">
        <v>219</v>
      </c>
      <c r="H734" s="94" t="s">
        <v>164</v>
      </c>
      <c r="I734" s="27">
        <v>210</v>
      </c>
      <c r="J734" s="73">
        <f t="shared" si="11"/>
        <v>104.28571428571429</v>
      </c>
      <c r="K734" s="33"/>
      <c r="L734" s="33"/>
      <c r="M734" s="6">
        <v>100</v>
      </c>
    </row>
    <row r="735" spans="1:13" x14ac:dyDescent="0.25">
      <c r="A735" s="49">
        <v>3178</v>
      </c>
      <c r="B735" s="50" t="s">
        <v>397</v>
      </c>
      <c r="C735" s="49" t="str">
        <f>+C734</f>
        <v xml:space="preserve"> Muro de Contencion</v>
      </c>
      <c r="D735" s="86">
        <f>+D734</f>
        <v>45271</v>
      </c>
      <c r="E735" s="86">
        <f>+E734</f>
        <v>45299</v>
      </c>
      <c r="F735" s="48" t="s">
        <v>404</v>
      </c>
      <c r="G735" s="52">
        <v>220</v>
      </c>
      <c r="H735" s="53" t="s">
        <v>164</v>
      </c>
      <c r="I735" s="49">
        <f>+I734</f>
        <v>210</v>
      </c>
      <c r="J735" s="52">
        <f t="shared" si="11"/>
        <v>104.76190476190477</v>
      </c>
      <c r="K735" s="54"/>
      <c r="L735" s="54"/>
      <c r="M735" s="14">
        <f>+M734</f>
        <v>100</v>
      </c>
    </row>
    <row r="736" spans="1:13" x14ac:dyDescent="0.25">
      <c r="A736" s="42">
        <v>3179</v>
      </c>
      <c r="B736" s="43" t="s">
        <v>397</v>
      </c>
      <c r="C736" s="42" t="str">
        <f>+C734</f>
        <v xml:space="preserve"> Muro de Contencion</v>
      </c>
      <c r="D736" s="44">
        <f>+D735</f>
        <v>45271</v>
      </c>
      <c r="E736" s="44">
        <f>+E735</f>
        <v>45299</v>
      </c>
      <c r="F736" s="45" t="s">
        <v>405</v>
      </c>
      <c r="G736" s="46">
        <v>220</v>
      </c>
      <c r="H736" s="47" t="s">
        <v>164</v>
      </c>
      <c r="I736" s="42">
        <f>+I735</f>
        <v>210</v>
      </c>
      <c r="J736" s="46">
        <f t="shared" si="11"/>
        <v>104.76190476190477</v>
      </c>
      <c r="K736" s="46">
        <f>+AVERAGE(G734:G736)</f>
        <v>219.66666666666666</v>
      </c>
      <c r="L736" s="46">
        <f>+ROUND((MAX(G734:G736)-MIN(G734:G736)),0)</f>
        <v>1</v>
      </c>
      <c r="M736" s="21">
        <f>+M734</f>
        <v>100</v>
      </c>
    </row>
    <row r="737" spans="1:13" x14ac:dyDescent="0.25">
      <c r="A737" s="27">
        <v>3180</v>
      </c>
      <c r="B737" s="28" t="s">
        <v>397</v>
      </c>
      <c r="C737" s="49" t="s">
        <v>143</v>
      </c>
      <c r="D737" s="71">
        <v>45271</v>
      </c>
      <c r="E737" s="51">
        <f>+D737+28</f>
        <v>45299</v>
      </c>
      <c r="F737" s="110" t="s">
        <v>406</v>
      </c>
      <c r="G737" s="31">
        <v>219</v>
      </c>
      <c r="H737" s="94" t="s">
        <v>164</v>
      </c>
      <c r="I737" s="27">
        <v>210</v>
      </c>
      <c r="J737" s="73">
        <f t="shared" si="11"/>
        <v>104.28571428571429</v>
      </c>
      <c r="K737" s="33"/>
      <c r="L737" s="33"/>
      <c r="M737" s="6">
        <v>100</v>
      </c>
    </row>
    <row r="738" spans="1:13" x14ac:dyDescent="0.25">
      <c r="A738" s="34">
        <v>3181</v>
      </c>
      <c r="B738" s="35" t="s">
        <v>397</v>
      </c>
      <c r="C738" s="34" t="str">
        <f>+C737</f>
        <v xml:space="preserve"> Muro de Contencion</v>
      </c>
      <c r="D738" s="106">
        <f>+D737</f>
        <v>45271</v>
      </c>
      <c r="E738" s="106">
        <f>+E737</f>
        <v>45299</v>
      </c>
      <c r="F738" s="37" t="s">
        <v>407</v>
      </c>
      <c r="G738" s="38">
        <v>220.1210374639769</v>
      </c>
      <c r="H738" s="39" t="s">
        <v>164</v>
      </c>
      <c r="I738" s="34">
        <f>+I737</f>
        <v>210</v>
      </c>
      <c r="J738" s="38">
        <f t="shared" si="11"/>
        <v>104.81954164951281</v>
      </c>
      <c r="K738" s="40"/>
      <c r="L738" s="40"/>
      <c r="M738" s="34">
        <f>+M737</f>
        <v>100</v>
      </c>
    </row>
    <row r="739" spans="1:13" x14ac:dyDescent="0.25">
      <c r="A739" s="42">
        <v>3182</v>
      </c>
      <c r="B739" s="43" t="s">
        <v>397</v>
      </c>
      <c r="C739" s="42" t="str">
        <f>+C737</f>
        <v xml:space="preserve"> Muro de Contencion</v>
      </c>
      <c r="D739" s="44">
        <f>+D738</f>
        <v>45271</v>
      </c>
      <c r="E739" s="44">
        <f>+E738</f>
        <v>45299</v>
      </c>
      <c r="F739" s="45" t="s">
        <v>408</v>
      </c>
      <c r="G739" s="46">
        <v>220</v>
      </c>
      <c r="H739" s="47" t="s">
        <v>164</v>
      </c>
      <c r="I739" s="42">
        <f>+I738</f>
        <v>210</v>
      </c>
      <c r="J739" s="46">
        <f t="shared" si="11"/>
        <v>104.76190476190477</v>
      </c>
      <c r="K739" s="46">
        <f>+AVERAGE(G737:G739)</f>
        <v>219.7070124879923</v>
      </c>
      <c r="L739" s="46">
        <f>+ROUND((MAX(G737:G739)-MIN(G737:G739)),0)</f>
        <v>1</v>
      </c>
      <c r="M739" s="21">
        <f>+M737</f>
        <v>100</v>
      </c>
    </row>
    <row r="740" spans="1:13" x14ac:dyDescent="0.25">
      <c r="A740" s="27">
        <v>3183</v>
      </c>
      <c r="B740" s="28" t="s">
        <v>397</v>
      </c>
      <c r="C740" s="49" t="s">
        <v>143</v>
      </c>
      <c r="D740" s="71">
        <v>45271</v>
      </c>
      <c r="E740" s="51">
        <f>+D740+28</f>
        <v>45299</v>
      </c>
      <c r="F740" s="110" t="s">
        <v>409</v>
      </c>
      <c r="G740" s="31">
        <v>218</v>
      </c>
      <c r="H740" s="94" t="s">
        <v>164</v>
      </c>
      <c r="I740" s="27">
        <v>210</v>
      </c>
      <c r="J740" s="73">
        <f t="shared" si="11"/>
        <v>103.80952380952382</v>
      </c>
      <c r="K740" s="33"/>
      <c r="L740" s="33"/>
      <c r="M740" s="6">
        <v>100</v>
      </c>
    </row>
    <row r="741" spans="1:13" x14ac:dyDescent="0.25">
      <c r="A741" s="49">
        <v>3184</v>
      </c>
      <c r="B741" s="50" t="s">
        <v>397</v>
      </c>
      <c r="C741" s="49" t="str">
        <f>+C740</f>
        <v xml:space="preserve"> Muro de Contencion</v>
      </c>
      <c r="D741" s="86">
        <f>+D740</f>
        <v>45271</v>
      </c>
      <c r="E741" s="86">
        <f>+E740</f>
        <v>45299</v>
      </c>
      <c r="F741" s="48" t="s">
        <v>408</v>
      </c>
      <c r="G741" s="52">
        <v>219</v>
      </c>
      <c r="H741" s="53" t="s">
        <v>164</v>
      </c>
      <c r="I741" s="49">
        <f>+I740</f>
        <v>210</v>
      </c>
      <c r="J741" s="52">
        <f t="shared" si="11"/>
        <v>104.28571428571429</v>
      </c>
      <c r="K741" s="54"/>
      <c r="L741" s="54"/>
      <c r="M741" s="14">
        <f>+M740</f>
        <v>100</v>
      </c>
    </row>
    <row r="742" spans="1:13" x14ac:dyDescent="0.25">
      <c r="A742" s="42">
        <v>3185</v>
      </c>
      <c r="B742" s="43" t="s">
        <v>397</v>
      </c>
      <c r="C742" s="42" t="str">
        <f>+C740</f>
        <v xml:space="preserve"> Muro de Contencion</v>
      </c>
      <c r="D742" s="44">
        <f>+D741</f>
        <v>45271</v>
      </c>
      <c r="E742" s="44">
        <f>+E741</f>
        <v>45299</v>
      </c>
      <c r="F742" s="45" t="s">
        <v>410</v>
      </c>
      <c r="G742" s="46">
        <v>215</v>
      </c>
      <c r="H742" s="47" t="s">
        <v>164</v>
      </c>
      <c r="I742" s="42">
        <f>+I741</f>
        <v>210</v>
      </c>
      <c r="J742" s="46">
        <f t="shared" si="11"/>
        <v>102.38095238095238</v>
      </c>
      <c r="K742" s="46">
        <f>+AVERAGE(G740:G742)</f>
        <v>217.33333333333334</v>
      </c>
      <c r="L742" s="46">
        <f>+ROUND((MAX(G740:G742)-MIN(G740:G742)),0)</f>
        <v>4</v>
      </c>
      <c r="M742" s="21">
        <f>+M740</f>
        <v>100</v>
      </c>
    </row>
    <row r="743" spans="1:13" x14ac:dyDescent="0.25">
      <c r="A743" s="27">
        <v>3186</v>
      </c>
      <c r="B743" s="28" t="s">
        <v>397</v>
      </c>
      <c r="C743" s="49" t="s">
        <v>143</v>
      </c>
      <c r="D743" s="71">
        <v>45271</v>
      </c>
      <c r="E743" s="51">
        <f>+D743+28</f>
        <v>45299</v>
      </c>
      <c r="F743" s="110" t="s">
        <v>411</v>
      </c>
      <c r="G743" s="31">
        <v>217</v>
      </c>
      <c r="H743" s="94" t="s">
        <v>164</v>
      </c>
      <c r="I743" s="27">
        <v>210</v>
      </c>
      <c r="J743" s="73">
        <f t="shared" si="11"/>
        <v>103.33333333333334</v>
      </c>
      <c r="K743" s="33"/>
      <c r="L743" s="33"/>
      <c r="M743" s="6">
        <v>100</v>
      </c>
    </row>
    <row r="744" spans="1:13" x14ac:dyDescent="0.25">
      <c r="A744" s="49">
        <v>3187</v>
      </c>
      <c r="B744" s="50" t="s">
        <v>397</v>
      </c>
      <c r="C744" s="49" t="str">
        <f>+C743</f>
        <v xml:space="preserve"> Muro de Contencion</v>
      </c>
      <c r="D744" s="86">
        <f>+D743</f>
        <v>45271</v>
      </c>
      <c r="E744" s="86">
        <f>+E743</f>
        <v>45299</v>
      </c>
      <c r="F744" s="48" t="s">
        <v>412</v>
      </c>
      <c r="G744" s="52">
        <v>216</v>
      </c>
      <c r="H744" s="53" t="s">
        <v>164</v>
      </c>
      <c r="I744" s="49">
        <f>+I743</f>
        <v>210</v>
      </c>
      <c r="J744" s="52">
        <f t="shared" si="11"/>
        <v>102.85714285714285</v>
      </c>
      <c r="K744" s="54"/>
      <c r="L744" s="54"/>
      <c r="M744" s="14">
        <f>+M743</f>
        <v>100</v>
      </c>
    </row>
    <row r="745" spans="1:13" x14ac:dyDescent="0.25">
      <c r="A745" s="42">
        <v>3188</v>
      </c>
      <c r="B745" s="43" t="s">
        <v>397</v>
      </c>
      <c r="C745" s="42" t="str">
        <f>+C743</f>
        <v xml:space="preserve"> Muro de Contencion</v>
      </c>
      <c r="D745" s="44">
        <f>+D744</f>
        <v>45271</v>
      </c>
      <c r="E745" s="44">
        <f>+E744</f>
        <v>45299</v>
      </c>
      <c r="F745" s="45" t="s">
        <v>413</v>
      </c>
      <c r="G745" s="46">
        <v>219</v>
      </c>
      <c r="H745" s="47" t="s">
        <v>164</v>
      </c>
      <c r="I745" s="42">
        <f>+I744</f>
        <v>210</v>
      </c>
      <c r="J745" s="46">
        <f t="shared" si="11"/>
        <v>104.28571428571429</v>
      </c>
      <c r="K745" s="46">
        <f>+AVERAGE(G743:G745)</f>
        <v>217.33333333333334</v>
      </c>
      <c r="L745" s="46">
        <f>+ROUND((MAX(G743:G745)-MIN(G743:G745)),0)</f>
        <v>3</v>
      </c>
      <c r="M745" s="21">
        <f>+M743</f>
        <v>100</v>
      </c>
    </row>
    <row r="746" spans="1:13" x14ac:dyDescent="0.25">
      <c r="A746" s="27">
        <v>3189</v>
      </c>
      <c r="B746" s="28" t="s">
        <v>397</v>
      </c>
      <c r="C746" s="49" t="s">
        <v>143</v>
      </c>
      <c r="D746" s="71">
        <v>45271</v>
      </c>
      <c r="E746" s="51">
        <f>+D746+28</f>
        <v>45299</v>
      </c>
      <c r="F746" s="110" t="s">
        <v>414</v>
      </c>
      <c r="G746" s="31">
        <v>216</v>
      </c>
      <c r="H746" s="32" t="s">
        <v>72</v>
      </c>
      <c r="I746" s="27">
        <v>210</v>
      </c>
      <c r="J746" s="73">
        <f t="shared" si="11"/>
        <v>102.85714285714285</v>
      </c>
      <c r="K746" s="33"/>
      <c r="L746" s="33"/>
      <c r="M746" s="6">
        <v>100</v>
      </c>
    </row>
    <row r="747" spans="1:13" x14ac:dyDescent="0.25">
      <c r="A747" s="49">
        <v>3190</v>
      </c>
      <c r="B747" s="50" t="s">
        <v>397</v>
      </c>
      <c r="C747" s="49" t="str">
        <f>+C746</f>
        <v xml:space="preserve"> Muro de Contencion</v>
      </c>
      <c r="D747" s="86">
        <f>+D746</f>
        <v>45271</v>
      </c>
      <c r="E747" s="86">
        <f>+E746</f>
        <v>45299</v>
      </c>
      <c r="F747" s="48" t="s">
        <v>415</v>
      </c>
      <c r="G747" s="52">
        <v>218</v>
      </c>
      <c r="H747" s="103" t="s">
        <v>72</v>
      </c>
      <c r="I747" s="49">
        <f>+I746</f>
        <v>210</v>
      </c>
      <c r="J747" s="52">
        <f t="shared" si="11"/>
        <v>103.80952380952382</v>
      </c>
      <c r="K747" s="54"/>
      <c r="L747" s="54"/>
      <c r="M747" s="14">
        <f>+M746</f>
        <v>100</v>
      </c>
    </row>
    <row r="748" spans="1:13" x14ac:dyDescent="0.25">
      <c r="A748" s="42">
        <v>3191</v>
      </c>
      <c r="B748" s="43" t="s">
        <v>397</v>
      </c>
      <c r="C748" s="42" t="str">
        <f>+C746</f>
        <v xml:space="preserve"> Muro de Contencion</v>
      </c>
      <c r="D748" s="44">
        <f>+D747</f>
        <v>45271</v>
      </c>
      <c r="E748" s="44">
        <f>+E747</f>
        <v>45299</v>
      </c>
      <c r="F748" s="45" t="s">
        <v>416</v>
      </c>
      <c r="G748" s="46">
        <v>218</v>
      </c>
      <c r="H748" s="47" t="s">
        <v>72</v>
      </c>
      <c r="I748" s="42">
        <f>+I747</f>
        <v>210</v>
      </c>
      <c r="J748" s="46">
        <f t="shared" si="11"/>
        <v>103.80952380952382</v>
      </c>
      <c r="K748" s="46">
        <f>+AVERAGE(G746:G748)</f>
        <v>217.33333333333334</v>
      </c>
      <c r="L748" s="46">
        <f>+ROUND((MAX(G746:G748)-MIN(G746:G748)),0)</f>
        <v>2</v>
      </c>
      <c r="M748" s="21">
        <f>+M746</f>
        <v>100</v>
      </c>
    </row>
    <row r="749" spans="1:13" x14ac:dyDescent="0.25">
      <c r="A749" s="27">
        <v>3338</v>
      </c>
      <c r="B749" s="28" t="s">
        <v>397</v>
      </c>
      <c r="C749" s="49" t="s">
        <v>143</v>
      </c>
      <c r="D749" s="71">
        <v>45271</v>
      </c>
      <c r="E749" s="51">
        <f>+D749+28</f>
        <v>45299</v>
      </c>
      <c r="F749" s="110" t="s">
        <v>417</v>
      </c>
      <c r="G749" s="31">
        <v>216</v>
      </c>
      <c r="H749" s="32" t="s">
        <v>72</v>
      </c>
      <c r="I749" s="27">
        <v>210</v>
      </c>
      <c r="J749" s="73">
        <f t="shared" si="11"/>
        <v>102.85714285714285</v>
      </c>
      <c r="K749" s="33"/>
      <c r="L749" s="33"/>
      <c r="M749" s="6">
        <v>100</v>
      </c>
    </row>
    <row r="750" spans="1:13" x14ac:dyDescent="0.25">
      <c r="A750" s="34">
        <v>3339</v>
      </c>
      <c r="B750" s="35" t="s">
        <v>397</v>
      </c>
      <c r="C750" s="34" t="str">
        <f>+C749</f>
        <v xml:space="preserve"> Muro de Contencion</v>
      </c>
      <c r="D750" s="106">
        <f>+D749</f>
        <v>45271</v>
      </c>
      <c r="E750" s="106">
        <f>+E749</f>
        <v>45299</v>
      </c>
      <c r="F750" s="37"/>
      <c r="G750" s="38">
        <v>220.1210374639769</v>
      </c>
      <c r="H750" s="112" t="s">
        <v>72</v>
      </c>
      <c r="I750" s="34">
        <f>+I749</f>
        <v>210</v>
      </c>
      <c r="J750" s="38">
        <f t="shared" si="11"/>
        <v>104.81954164951281</v>
      </c>
      <c r="K750" s="40"/>
      <c r="L750" s="40"/>
      <c r="M750" s="34">
        <f>+M749</f>
        <v>100</v>
      </c>
    </row>
    <row r="751" spans="1:13" x14ac:dyDescent="0.25">
      <c r="A751" s="42">
        <v>3340</v>
      </c>
      <c r="B751" s="43" t="s">
        <v>397</v>
      </c>
      <c r="C751" s="42" t="str">
        <f>+C749</f>
        <v xml:space="preserve"> Muro de Contencion</v>
      </c>
      <c r="D751" s="44">
        <f>+D750</f>
        <v>45271</v>
      </c>
      <c r="E751" s="44">
        <f>+E750</f>
        <v>45299</v>
      </c>
      <c r="F751" s="45"/>
      <c r="G751" s="46">
        <v>216</v>
      </c>
      <c r="H751" s="47" t="s">
        <v>72</v>
      </c>
      <c r="I751" s="42">
        <f>+I750</f>
        <v>210</v>
      </c>
      <c r="J751" s="46">
        <f t="shared" si="11"/>
        <v>102.85714285714285</v>
      </c>
      <c r="K751" s="46">
        <f>+AVERAGE(G749:G751)</f>
        <v>217.37367915465896</v>
      </c>
      <c r="L751" s="46">
        <f>+ROUND((MAX(G749:G751)-MIN(G749:G751)),0)</f>
        <v>4</v>
      </c>
      <c r="M751" s="21">
        <f>+M749</f>
        <v>100</v>
      </c>
    </row>
    <row r="752" spans="1:13" x14ac:dyDescent="0.25">
      <c r="A752" s="27">
        <v>3341</v>
      </c>
      <c r="B752" s="28" t="s">
        <v>383</v>
      </c>
      <c r="C752" s="49" t="s">
        <v>143</v>
      </c>
      <c r="D752" s="71">
        <v>45271</v>
      </c>
      <c r="E752" s="51">
        <f>+D752+28</f>
        <v>45299</v>
      </c>
      <c r="F752" s="110" t="s">
        <v>418</v>
      </c>
      <c r="G752" s="31">
        <v>217</v>
      </c>
      <c r="H752" s="32" t="s">
        <v>72</v>
      </c>
      <c r="I752" s="27">
        <v>210</v>
      </c>
      <c r="J752" s="73">
        <f t="shared" si="11"/>
        <v>103.33333333333334</v>
      </c>
      <c r="K752" s="33"/>
      <c r="L752" s="33"/>
      <c r="M752" s="6">
        <v>100</v>
      </c>
    </row>
    <row r="753" spans="1:13" x14ac:dyDescent="0.25">
      <c r="A753" s="49">
        <v>3342</v>
      </c>
      <c r="B753" s="50" t="s">
        <v>383</v>
      </c>
      <c r="C753" s="49" t="str">
        <f>+C752</f>
        <v xml:space="preserve"> Muro de Contencion</v>
      </c>
      <c r="D753" s="86">
        <f>+D752</f>
        <v>45271</v>
      </c>
      <c r="E753" s="86">
        <f>+E752</f>
        <v>45299</v>
      </c>
      <c r="F753" s="48" t="s">
        <v>419</v>
      </c>
      <c r="G753" s="52">
        <v>219</v>
      </c>
      <c r="H753" s="103" t="s">
        <v>72</v>
      </c>
      <c r="I753" s="49">
        <f>+I752</f>
        <v>210</v>
      </c>
      <c r="J753" s="52">
        <f t="shared" si="11"/>
        <v>104.28571428571429</v>
      </c>
      <c r="K753" s="54"/>
      <c r="L753" s="54"/>
      <c r="M753" s="14">
        <f>+M752</f>
        <v>100</v>
      </c>
    </row>
    <row r="754" spans="1:13" x14ac:dyDescent="0.25">
      <c r="A754" s="42">
        <v>3343</v>
      </c>
      <c r="B754" s="43" t="s">
        <v>383</v>
      </c>
      <c r="C754" s="42" t="str">
        <f>+C752</f>
        <v xml:space="preserve"> Muro de Contencion</v>
      </c>
      <c r="D754" s="44">
        <f>+D753</f>
        <v>45271</v>
      </c>
      <c r="E754" s="44">
        <f>+E753</f>
        <v>45299</v>
      </c>
      <c r="F754" s="45"/>
      <c r="G754" s="46">
        <v>218</v>
      </c>
      <c r="H754" s="47" t="s">
        <v>72</v>
      </c>
      <c r="I754" s="42">
        <f>+I753</f>
        <v>210</v>
      </c>
      <c r="J754" s="46">
        <f t="shared" si="11"/>
        <v>103.80952380952382</v>
      </c>
      <c r="K754" s="46">
        <f>+AVERAGE(G752:G754)</f>
        <v>218</v>
      </c>
      <c r="L754" s="46">
        <f>+ROUND((MAX(G752:G754)-MIN(G752:G754)),0)</f>
        <v>2</v>
      </c>
      <c r="M754" s="21">
        <f>+M752</f>
        <v>100</v>
      </c>
    </row>
    <row r="755" spans="1:13" x14ac:dyDescent="0.25">
      <c r="A755" s="62">
        <v>3344</v>
      </c>
      <c r="B755" s="63" t="s">
        <v>383</v>
      </c>
      <c r="C755" s="34" t="s">
        <v>143</v>
      </c>
      <c r="D755" s="100">
        <v>45271</v>
      </c>
      <c r="E755" s="36">
        <f>+D755+28</f>
        <v>45299</v>
      </c>
      <c r="F755" s="109" t="s">
        <v>420</v>
      </c>
      <c r="G755" s="66">
        <v>220.1210374639769</v>
      </c>
      <c r="H755" s="67" t="s">
        <v>72</v>
      </c>
      <c r="I755" s="62">
        <v>210</v>
      </c>
      <c r="J755" s="101">
        <f t="shared" si="11"/>
        <v>104.81954164951281</v>
      </c>
      <c r="K755" s="68"/>
      <c r="L755" s="68"/>
      <c r="M755" s="62">
        <v>100</v>
      </c>
    </row>
    <row r="756" spans="1:13" x14ac:dyDescent="0.25">
      <c r="A756" s="49">
        <v>3345</v>
      </c>
      <c r="B756" s="50" t="s">
        <v>383</v>
      </c>
      <c r="C756" s="49" t="str">
        <f>+C755</f>
        <v xml:space="preserve"> Muro de Contencion</v>
      </c>
      <c r="D756" s="86">
        <f>+D755</f>
        <v>45271</v>
      </c>
      <c r="E756" s="86">
        <f>+E755</f>
        <v>45299</v>
      </c>
      <c r="F756" s="48" t="s">
        <v>420</v>
      </c>
      <c r="G756" s="52">
        <v>216</v>
      </c>
      <c r="H756" s="103" t="s">
        <v>72</v>
      </c>
      <c r="I756" s="49">
        <f>+I755</f>
        <v>210</v>
      </c>
      <c r="J756" s="52">
        <f t="shared" si="11"/>
        <v>102.85714285714285</v>
      </c>
      <c r="K756" s="54"/>
      <c r="L756" s="54"/>
      <c r="M756" s="14">
        <f>+M755</f>
        <v>100</v>
      </c>
    </row>
    <row r="757" spans="1:13" x14ac:dyDescent="0.25">
      <c r="A757" s="42">
        <v>3346</v>
      </c>
      <c r="B757" s="43" t="s">
        <v>383</v>
      </c>
      <c r="C757" s="42" t="str">
        <f>+C755</f>
        <v xml:space="preserve"> Muro de Contencion</v>
      </c>
      <c r="D757" s="44">
        <f>+D756</f>
        <v>45271</v>
      </c>
      <c r="E757" s="44">
        <f>+E756</f>
        <v>45299</v>
      </c>
      <c r="F757" s="45" t="s">
        <v>420</v>
      </c>
      <c r="G757" s="46">
        <v>216</v>
      </c>
      <c r="H757" s="47" t="s">
        <v>72</v>
      </c>
      <c r="I757" s="42">
        <f>+I756</f>
        <v>210</v>
      </c>
      <c r="J757" s="46">
        <f t="shared" si="11"/>
        <v>102.85714285714285</v>
      </c>
      <c r="K757" s="46">
        <f>+AVERAGE(G755:G757)</f>
        <v>217.37367915465896</v>
      </c>
      <c r="L757" s="46">
        <f>+ROUND((MAX(G755:G757)-MIN(G755:G757)),0)</f>
        <v>4</v>
      </c>
      <c r="M757" s="21">
        <f>+M755</f>
        <v>100</v>
      </c>
    </row>
    <row r="758" spans="1:13" x14ac:dyDescent="0.25">
      <c r="A758" s="27">
        <v>3347</v>
      </c>
      <c r="B758" s="28" t="s">
        <v>397</v>
      </c>
      <c r="C758" s="49" t="s">
        <v>143</v>
      </c>
      <c r="D758" s="71">
        <v>45271</v>
      </c>
      <c r="E758" s="51">
        <f>+D758+28</f>
        <v>45299</v>
      </c>
      <c r="F758" s="110" t="s">
        <v>421</v>
      </c>
      <c r="G758" s="31">
        <v>217</v>
      </c>
      <c r="H758" s="32" t="s">
        <v>72</v>
      </c>
      <c r="I758" s="27">
        <v>210</v>
      </c>
      <c r="J758" s="73">
        <f t="shared" si="11"/>
        <v>103.33333333333334</v>
      </c>
      <c r="K758" s="33"/>
      <c r="L758" s="33"/>
      <c r="M758" s="6">
        <v>100</v>
      </c>
    </row>
    <row r="759" spans="1:13" x14ac:dyDescent="0.25">
      <c r="A759" s="49">
        <v>3348</v>
      </c>
      <c r="B759" s="50" t="s">
        <v>397</v>
      </c>
      <c r="C759" s="49" t="str">
        <f>+C758</f>
        <v xml:space="preserve"> Muro de Contencion</v>
      </c>
      <c r="D759" s="86">
        <f>+D758</f>
        <v>45271</v>
      </c>
      <c r="E759" s="86">
        <f>+E758</f>
        <v>45299</v>
      </c>
      <c r="F759" s="48" t="s">
        <v>422</v>
      </c>
      <c r="G759" s="52">
        <v>218</v>
      </c>
      <c r="H759" s="103" t="s">
        <v>72</v>
      </c>
      <c r="I759" s="49">
        <f>+I758</f>
        <v>210</v>
      </c>
      <c r="J759" s="52">
        <f t="shared" si="11"/>
        <v>103.80952380952382</v>
      </c>
      <c r="K759" s="54"/>
      <c r="L759" s="54"/>
      <c r="M759" s="14">
        <f>+M758</f>
        <v>100</v>
      </c>
    </row>
    <row r="760" spans="1:13" x14ac:dyDescent="0.25">
      <c r="A760" s="42">
        <v>3349</v>
      </c>
      <c r="B760" s="43" t="s">
        <v>397</v>
      </c>
      <c r="C760" s="42" t="str">
        <f>+C758</f>
        <v xml:space="preserve"> Muro de Contencion</v>
      </c>
      <c r="D760" s="44">
        <f>+D759</f>
        <v>45271</v>
      </c>
      <c r="E760" s="44">
        <f>+E759</f>
        <v>45299</v>
      </c>
      <c r="F760" s="45" t="s">
        <v>423</v>
      </c>
      <c r="G760" s="46">
        <v>219</v>
      </c>
      <c r="H760" s="47" t="s">
        <v>72</v>
      </c>
      <c r="I760" s="42">
        <f>+I759</f>
        <v>210</v>
      </c>
      <c r="J760" s="46">
        <f t="shared" si="11"/>
        <v>104.28571428571429</v>
      </c>
      <c r="K760" s="46">
        <f>+AVERAGE(G758:G760)</f>
        <v>218</v>
      </c>
      <c r="L760" s="46">
        <f>+ROUND((MAX(G758:G760)-MIN(G758:G760)),0)</f>
        <v>2</v>
      </c>
      <c r="M760" s="21">
        <f>+M758</f>
        <v>100</v>
      </c>
    </row>
    <row r="761" spans="1:13" x14ac:dyDescent="0.25">
      <c r="A761" s="27">
        <v>3350</v>
      </c>
      <c r="B761" s="28" t="s">
        <v>381</v>
      </c>
      <c r="C761" s="49" t="s">
        <v>143</v>
      </c>
      <c r="D761" s="71">
        <v>45271</v>
      </c>
      <c r="E761" s="51">
        <f>+D761+28</f>
        <v>45299</v>
      </c>
      <c r="F761" s="110" t="s">
        <v>418</v>
      </c>
      <c r="G761" s="31">
        <v>219</v>
      </c>
      <c r="H761" s="32" t="s">
        <v>72</v>
      </c>
      <c r="I761" s="27">
        <v>210</v>
      </c>
      <c r="J761" s="73">
        <f t="shared" si="11"/>
        <v>104.28571428571429</v>
      </c>
      <c r="K761" s="33"/>
      <c r="L761" s="33"/>
      <c r="M761" s="6">
        <v>100</v>
      </c>
    </row>
    <row r="762" spans="1:13" x14ac:dyDescent="0.25">
      <c r="A762" s="34">
        <v>3351</v>
      </c>
      <c r="B762" s="35" t="s">
        <v>381</v>
      </c>
      <c r="C762" s="34" t="str">
        <f>+C761</f>
        <v xml:space="preserve"> Muro de Contencion</v>
      </c>
      <c r="D762" s="106">
        <f>+D761</f>
        <v>45271</v>
      </c>
      <c r="E762" s="106">
        <f>+E761</f>
        <v>45299</v>
      </c>
      <c r="F762" s="37" t="s">
        <v>419</v>
      </c>
      <c r="G762" s="38">
        <v>220.1210374639769</v>
      </c>
      <c r="H762" s="112" t="s">
        <v>72</v>
      </c>
      <c r="I762" s="34">
        <f>+I761</f>
        <v>210</v>
      </c>
      <c r="J762" s="38">
        <f t="shared" si="11"/>
        <v>104.81954164951281</v>
      </c>
      <c r="K762" s="40"/>
      <c r="L762" s="40"/>
      <c r="M762" s="34">
        <f>+M761</f>
        <v>100</v>
      </c>
    </row>
    <row r="763" spans="1:13" x14ac:dyDescent="0.25">
      <c r="A763" s="42">
        <v>3352</v>
      </c>
      <c r="B763" s="43" t="s">
        <v>381</v>
      </c>
      <c r="C763" s="42" t="str">
        <f>+C761</f>
        <v xml:space="preserve"> Muro de Contencion</v>
      </c>
      <c r="D763" s="44">
        <f>+D762</f>
        <v>45271</v>
      </c>
      <c r="E763" s="44">
        <f>+E762</f>
        <v>45299</v>
      </c>
      <c r="F763" s="45" t="s">
        <v>422</v>
      </c>
      <c r="G763" s="46">
        <v>219</v>
      </c>
      <c r="H763" s="47" t="s">
        <v>72</v>
      </c>
      <c r="I763" s="42">
        <f>+I762</f>
        <v>210</v>
      </c>
      <c r="J763" s="46">
        <f t="shared" si="11"/>
        <v>104.28571428571429</v>
      </c>
      <c r="K763" s="46">
        <f>+AVERAGE(G761:G763)</f>
        <v>219.37367915465896</v>
      </c>
      <c r="L763" s="46">
        <f>+ROUND((MAX(G761:G763)-MIN(G761:G763)),0)</f>
        <v>1</v>
      </c>
      <c r="M763" s="21">
        <f>+M761</f>
        <v>100</v>
      </c>
    </row>
    <row r="764" spans="1:13" x14ac:dyDescent="0.25">
      <c r="A764" s="27">
        <v>3353</v>
      </c>
      <c r="B764" s="28" t="s">
        <v>397</v>
      </c>
      <c r="C764" s="49" t="s">
        <v>143</v>
      </c>
      <c r="D764" s="71">
        <v>45272</v>
      </c>
      <c r="E764" s="51">
        <f>+D764+28</f>
        <v>45300</v>
      </c>
      <c r="F764" s="110" t="s">
        <v>424</v>
      </c>
      <c r="G764" s="31">
        <v>215</v>
      </c>
      <c r="H764" s="32" t="s">
        <v>72</v>
      </c>
      <c r="I764" s="27">
        <v>210</v>
      </c>
      <c r="J764" s="73">
        <f t="shared" si="11"/>
        <v>102.38095238095238</v>
      </c>
      <c r="K764" s="33"/>
      <c r="L764" s="33"/>
      <c r="M764" s="6">
        <v>100</v>
      </c>
    </row>
    <row r="765" spans="1:13" x14ac:dyDescent="0.25">
      <c r="A765" s="49">
        <v>3354</v>
      </c>
      <c r="B765" s="50" t="s">
        <v>397</v>
      </c>
      <c r="C765" s="49" t="str">
        <f>+C764</f>
        <v xml:space="preserve"> Muro de Contencion</v>
      </c>
      <c r="D765" s="86">
        <f>+D764</f>
        <v>45272</v>
      </c>
      <c r="E765" s="86">
        <f>+E764</f>
        <v>45300</v>
      </c>
      <c r="F765" s="48" t="s">
        <v>425</v>
      </c>
      <c r="G765" s="52">
        <v>215</v>
      </c>
      <c r="H765" s="103" t="s">
        <v>72</v>
      </c>
      <c r="I765" s="49">
        <v>210</v>
      </c>
      <c r="J765" s="52">
        <f t="shared" si="11"/>
        <v>102.38095238095238</v>
      </c>
      <c r="K765" s="54"/>
      <c r="L765" s="54"/>
      <c r="M765" s="14">
        <v>100</v>
      </c>
    </row>
    <row r="766" spans="1:13" x14ac:dyDescent="0.25">
      <c r="A766" s="42">
        <v>3355</v>
      </c>
      <c r="B766" s="43" t="s">
        <v>397</v>
      </c>
      <c r="C766" s="42" t="str">
        <f>+C764</f>
        <v xml:space="preserve"> Muro de Contencion</v>
      </c>
      <c r="D766" s="44">
        <f>+D765</f>
        <v>45272</v>
      </c>
      <c r="E766" s="44">
        <f>+E765</f>
        <v>45300</v>
      </c>
      <c r="F766" s="45" t="s">
        <v>426</v>
      </c>
      <c r="G766" s="46">
        <v>215</v>
      </c>
      <c r="H766" s="47" t="s">
        <v>72</v>
      </c>
      <c r="I766" s="42">
        <f>+I765</f>
        <v>210</v>
      </c>
      <c r="J766" s="46">
        <f t="shared" si="11"/>
        <v>102.38095238095238</v>
      </c>
      <c r="K766" s="46">
        <f>+AVERAGE(G764:G766)</f>
        <v>215</v>
      </c>
      <c r="L766" s="46">
        <v>1</v>
      </c>
      <c r="M766" s="21">
        <v>100</v>
      </c>
    </row>
    <row r="767" spans="1:13" x14ac:dyDescent="0.25">
      <c r="A767" s="62">
        <v>3356</v>
      </c>
      <c r="B767" s="63" t="s">
        <v>397</v>
      </c>
      <c r="C767" s="34" t="s">
        <v>143</v>
      </c>
      <c r="D767" s="100">
        <v>45272</v>
      </c>
      <c r="E767" s="36">
        <f>+D767+28</f>
        <v>45300</v>
      </c>
      <c r="F767" s="109" t="s">
        <v>427</v>
      </c>
      <c r="G767" s="66">
        <v>220.1210374639769</v>
      </c>
      <c r="H767" s="67" t="s">
        <v>72</v>
      </c>
      <c r="I767" s="62">
        <v>210</v>
      </c>
      <c r="J767" s="101">
        <f t="shared" si="11"/>
        <v>104.81954164951281</v>
      </c>
      <c r="K767" s="68"/>
      <c r="L767" s="68"/>
      <c r="M767" s="62">
        <v>100</v>
      </c>
    </row>
    <row r="768" spans="1:13" x14ac:dyDescent="0.25">
      <c r="A768" s="49">
        <v>3357</v>
      </c>
      <c r="B768" s="50" t="s">
        <v>397</v>
      </c>
      <c r="C768" s="49" t="str">
        <f>+C767</f>
        <v xml:space="preserve"> Muro de Contencion</v>
      </c>
      <c r="D768" s="86">
        <f>+D767</f>
        <v>45272</v>
      </c>
      <c r="E768" s="86">
        <f>+E767</f>
        <v>45300</v>
      </c>
      <c r="F768" s="48" t="s">
        <v>428</v>
      </c>
      <c r="G768" s="52">
        <v>217</v>
      </c>
      <c r="H768" s="103" t="s">
        <v>72</v>
      </c>
      <c r="I768" s="49">
        <v>210</v>
      </c>
      <c r="J768" s="52">
        <f t="shared" si="11"/>
        <v>103.33333333333334</v>
      </c>
      <c r="K768" s="54"/>
      <c r="L768" s="54"/>
      <c r="M768" s="14">
        <v>100</v>
      </c>
    </row>
    <row r="769" spans="1:13" x14ac:dyDescent="0.25">
      <c r="A769" s="42">
        <v>3358</v>
      </c>
      <c r="B769" s="43" t="s">
        <v>397</v>
      </c>
      <c r="C769" s="42" t="str">
        <f>+C767</f>
        <v xml:space="preserve"> Muro de Contencion</v>
      </c>
      <c r="D769" s="44">
        <f>+D768</f>
        <v>45272</v>
      </c>
      <c r="E769" s="44">
        <f>+E768</f>
        <v>45300</v>
      </c>
      <c r="F769" s="45"/>
      <c r="G769" s="46">
        <v>217</v>
      </c>
      <c r="H769" s="47" t="s">
        <v>72</v>
      </c>
      <c r="I769" s="42">
        <f>+I768</f>
        <v>210</v>
      </c>
      <c r="J769" s="46">
        <f t="shared" si="11"/>
        <v>103.33333333333334</v>
      </c>
      <c r="K769" s="46">
        <f>+AVERAGE(G767:G769)</f>
        <v>218.04034582132564</v>
      </c>
      <c r="L769" s="46">
        <v>2</v>
      </c>
      <c r="M769" s="21">
        <v>100</v>
      </c>
    </row>
    <row r="770" spans="1:13" x14ac:dyDescent="0.25">
      <c r="A770" s="27">
        <v>3359</v>
      </c>
      <c r="B770" s="28" t="s">
        <v>397</v>
      </c>
      <c r="C770" s="49" t="s">
        <v>143</v>
      </c>
      <c r="D770" s="71">
        <v>45272</v>
      </c>
      <c r="E770" s="51">
        <f>+D770+28</f>
        <v>45300</v>
      </c>
      <c r="F770" s="110" t="s">
        <v>429</v>
      </c>
      <c r="G770" s="31">
        <v>219</v>
      </c>
      <c r="H770" s="32" t="s">
        <v>164</v>
      </c>
      <c r="I770" s="27">
        <v>210</v>
      </c>
      <c r="J770" s="73">
        <f t="shared" ref="J770:J833" si="12">+G770/I770*100</f>
        <v>104.28571428571429</v>
      </c>
      <c r="K770" s="33"/>
      <c r="L770" s="33"/>
      <c r="M770" s="6">
        <v>100</v>
      </c>
    </row>
    <row r="771" spans="1:13" x14ac:dyDescent="0.25">
      <c r="A771" s="49">
        <v>3360</v>
      </c>
      <c r="B771" s="50" t="s">
        <v>397</v>
      </c>
      <c r="C771" s="49" t="str">
        <f>+C770</f>
        <v xml:space="preserve"> Muro de Contencion</v>
      </c>
      <c r="D771" s="86">
        <f>+D770</f>
        <v>45272</v>
      </c>
      <c r="E771" s="86">
        <f>+E770</f>
        <v>45300</v>
      </c>
      <c r="F771" s="48" t="s">
        <v>430</v>
      </c>
      <c r="G771" s="52">
        <v>219</v>
      </c>
      <c r="H771" s="103" t="s">
        <v>164</v>
      </c>
      <c r="I771" s="49">
        <v>210</v>
      </c>
      <c r="J771" s="52">
        <f t="shared" si="12"/>
        <v>104.28571428571429</v>
      </c>
      <c r="K771" s="54"/>
      <c r="L771" s="54"/>
      <c r="M771" s="14">
        <v>100</v>
      </c>
    </row>
    <row r="772" spans="1:13" x14ac:dyDescent="0.25">
      <c r="A772" s="42">
        <v>3361</v>
      </c>
      <c r="B772" s="43" t="s">
        <v>397</v>
      </c>
      <c r="C772" s="42" t="str">
        <f>+C770</f>
        <v xml:space="preserve"> Muro de Contencion</v>
      </c>
      <c r="D772" s="44">
        <f>+D771</f>
        <v>45272</v>
      </c>
      <c r="E772" s="44">
        <f>+E771</f>
        <v>45300</v>
      </c>
      <c r="F772" s="45" t="s">
        <v>431</v>
      </c>
      <c r="G772" s="46">
        <v>219</v>
      </c>
      <c r="H772" s="47" t="s">
        <v>164</v>
      </c>
      <c r="I772" s="42">
        <f>+I771</f>
        <v>210</v>
      </c>
      <c r="J772" s="46">
        <f t="shared" si="12"/>
        <v>104.28571428571429</v>
      </c>
      <c r="K772" s="46">
        <f>+AVERAGE(G770:G772)</f>
        <v>219</v>
      </c>
      <c r="L772" s="46">
        <v>2</v>
      </c>
      <c r="M772" s="21">
        <v>100</v>
      </c>
    </row>
    <row r="773" spans="1:13" x14ac:dyDescent="0.25">
      <c r="A773" s="62">
        <v>3362</v>
      </c>
      <c r="B773" s="63" t="s">
        <v>397</v>
      </c>
      <c r="C773" s="34" t="s">
        <v>143</v>
      </c>
      <c r="D773" s="100">
        <v>45272</v>
      </c>
      <c r="E773" s="36">
        <f>+D773+28</f>
        <v>45300</v>
      </c>
      <c r="F773" s="109" t="s">
        <v>432</v>
      </c>
      <c r="G773" s="66">
        <v>220.1210374639769</v>
      </c>
      <c r="H773" s="67" t="s">
        <v>164</v>
      </c>
      <c r="I773" s="62">
        <v>210</v>
      </c>
      <c r="J773" s="101">
        <f t="shared" si="12"/>
        <v>104.81954164951281</v>
      </c>
      <c r="K773" s="68"/>
      <c r="L773" s="68"/>
      <c r="M773" s="62">
        <v>100</v>
      </c>
    </row>
    <row r="774" spans="1:13" x14ac:dyDescent="0.25">
      <c r="A774" s="49">
        <v>3363</v>
      </c>
      <c r="B774" s="50" t="s">
        <v>397</v>
      </c>
      <c r="C774" s="49" t="str">
        <f>+C773</f>
        <v xml:space="preserve"> Muro de Contencion</v>
      </c>
      <c r="D774" s="86">
        <f>+D773</f>
        <v>45272</v>
      </c>
      <c r="E774" s="86">
        <f>+E773</f>
        <v>45300</v>
      </c>
      <c r="F774" s="48"/>
      <c r="G774" s="52">
        <v>218</v>
      </c>
      <c r="H774" s="103" t="s">
        <v>164</v>
      </c>
      <c r="I774" s="49">
        <v>210</v>
      </c>
      <c r="J774" s="52">
        <f t="shared" si="12"/>
        <v>103.80952380952382</v>
      </c>
      <c r="K774" s="54"/>
      <c r="L774" s="54"/>
      <c r="M774" s="14">
        <v>100</v>
      </c>
    </row>
    <row r="775" spans="1:13" x14ac:dyDescent="0.25">
      <c r="A775" s="42">
        <v>3364</v>
      </c>
      <c r="B775" s="43" t="s">
        <v>397</v>
      </c>
      <c r="C775" s="42" t="str">
        <f>+C773</f>
        <v xml:space="preserve"> Muro de Contencion</v>
      </c>
      <c r="D775" s="44">
        <f>+D774</f>
        <v>45272</v>
      </c>
      <c r="E775" s="44">
        <f>+E774</f>
        <v>45300</v>
      </c>
      <c r="F775" s="45" t="s">
        <v>433</v>
      </c>
      <c r="G775" s="46">
        <v>218</v>
      </c>
      <c r="H775" s="47" t="s">
        <v>164</v>
      </c>
      <c r="I775" s="42">
        <f>+I774</f>
        <v>210</v>
      </c>
      <c r="J775" s="46">
        <f t="shared" si="12"/>
        <v>103.80952380952382</v>
      </c>
      <c r="K775" s="46">
        <f>+AVERAGE(G773:G775)</f>
        <v>218.7070124879923</v>
      </c>
      <c r="L775" s="46">
        <v>1</v>
      </c>
      <c r="M775" s="21">
        <v>100</v>
      </c>
    </row>
    <row r="776" spans="1:13" x14ac:dyDescent="0.25">
      <c r="A776" s="27">
        <v>3365</v>
      </c>
      <c r="B776" s="28" t="s">
        <v>383</v>
      </c>
      <c r="C776" s="49" t="s">
        <v>143</v>
      </c>
      <c r="D776" s="71">
        <v>45272</v>
      </c>
      <c r="E776" s="51">
        <f>+D776+28</f>
        <v>45300</v>
      </c>
      <c r="F776" s="110" t="s">
        <v>434</v>
      </c>
      <c r="G776" s="31">
        <v>220</v>
      </c>
      <c r="H776" s="32" t="s">
        <v>164</v>
      </c>
      <c r="I776" s="27">
        <v>210</v>
      </c>
      <c r="J776" s="73">
        <f t="shared" si="12"/>
        <v>104.76190476190477</v>
      </c>
      <c r="K776" s="33"/>
      <c r="L776" s="33"/>
      <c r="M776" s="6">
        <v>100</v>
      </c>
    </row>
    <row r="777" spans="1:13" x14ac:dyDescent="0.25">
      <c r="A777" s="34">
        <v>3366</v>
      </c>
      <c r="B777" s="35" t="s">
        <v>397</v>
      </c>
      <c r="C777" s="34" t="str">
        <f>+C776</f>
        <v xml:space="preserve"> Muro de Contencion</v>
      </c>
      <c r="D777" s="106">
        <f>+D776</f>
        <v>45272</v>
      </c>
      <c r="E777" s="106">
        <f>+E776</f>
        <v>45300</v>
      </c>
      <c r="F777" s="37" t="s">
        <v>435</v>
      </c>
      <c r="G777" s="38">
        <v>220.1210374639769</v>
      </c>
      <c r="H777" s="112" t="s">
        <v>164</v>
      </c>
      <c r="I777" s="34">
        <v>210</v>
      </c>
      <c r="J777" s="38">
        <f t="shared" si="12"/>
        <v>104.81954164951281</v>
      </c>
      <c r="K777" s="40"/>
      <c r="L777" s="40"/>
      <c r="M777" s="34">
        <v>100</v>
      </c>
    </row>
    <row r="778" spans="1:13" x14ac:dyDescent="0.25">
      <c r="A778" s="42">
        <v>3367</v>
      </c>
      <c r="B778" s="43" t="s">
        <v>397</v>
      </c>
      <c r="C778" s="42" t="str">
        <f>+C776</f>
        <v xml:space="preserve"> Muro de Contencion</v>
      </c>
      <c r="D778" s="44">
        <f>+D777</f>
        <v>45272</v>
      </c>
      <c r="E778" s="44">
        <f>+E777</f>
        <v>45300</v>
      </c>
      <c r="F778" s="45" t="s">
        <v>436</v>
      </c>
      <c r="G778" s="46">
        <v>221</v>
      </c>
      <c r="H778" s="47" t="s">
        <v>164</v>
      </c>
      <c r="I778" s="42">
        <f>+I777</f>
        <v>210</v>
      </c>
      <c r="J778" s="46">
        <f t="shared" si="12"/>
        <v>105.23809523809524</v>
      </c>
      <c r="K778" s="46">
        <f>+AVERAGE(G776:G778)</f>
        <v>220.37367915465896</v>
      </c>
      <c r="L778" s="46">
        <v>2</v>
      </c>
      <c r="M778" s="21">
        <f>+M776</f>
        <v>100</v>
      </c>
    </row>
    <row r="779" spans="1:13" x14ac:dyDescent="0.25">
      <c r="A779" s="27">
        <v>3368</v>
      </c>
      <c r="B779" s="28" t="s">
        <v>397</v>
      </c>
      <c r="C779" s="49" t="s">
        <v>143</v>
      </c>
      <c r="D779" s="71">
        <v>45272</v>
      </c>
      <c r="E779" s="51">
        <f>+D779+28</f>
        <v>45300</v>
      </c>
      <c r="F779" s="110" t="s">
        <v>437</v>
      </c>
      <c r="G779" s="31">
        <v>224</v>
      </c>
      <c r="H779" s="32" t="s">
        <v>164</v>
      </c>
      <c r="I779" s="27">
        <v>210</v>
      </c>
      <c r="J779" s="73">
        <f t="shared" si="12"/>
        <v>106.66666666666667</v>
      </c>
      <c r="K779" s="33"/>
      <c r="L779" s="33"/>
      <c r="M779" s="6">
        <v>100</v>
      </c>
    </row>
    <row r="780" spans="1:13" x14ac:dyDescent="0.25">
      <c r="A780" s="34">
        <v>3369</v>
      </c>
      <c r="B780" s="35" t="s">
        <v>397</v>
      </c>
      <c r="C780" s="34" t="str">
        <f>+C779</f>
        <v xml:space="preserve"> Muro de Contencion</v>
      </c>
      <c r="D780" s="106">
        <f>+D779</f>
        <v>45272</v>
      </c>
      <c r="E780" s="106">
        <f>+E779</f>
        <v>45300</v>
      </c>
      <c r="F780" s="37" t="s">
        <v>438</v>
      </c>
      <c r="G780" s="38">
        <v>220.1210374639769</v>
      </c>
      <c r="H780" s="112" t="s">
        <v>164</v>
      </c>
      <c r="I780" s="34">
        <v>210</v>
      </c>
      <c r="J780" s="38">
        <f t="shared" si="12"/>
        <v>104.81954164951281</v>
      </c>
      <c r="K780" s="40"/>
      <c r="L780" s="40"/>
      <c r="M780" s="34">
        <v>100</v>
      </c>
    </row>
    <row r="781" spans="1:13" x14ac:dyDescent="0.25">
      <c r="A781" s="42">
        <v>3370</v>
      </c>
      <c r="B781" s="43" t="s">
        <v>397</v>
      </c>
      <c r="C781" s="42" t="str">
        <f>+C779</f>
        <v xml:space="preserve"> Muro de Contencion</v>
      </c>
      <c r="D781" s="44">
        <f>+D780</f>
        <v>45272</v>
      </c>
      <c r="E781" s="44">
        <f>+E780</f>
        <v>45300</v>
      </c>
      <c r="F781" s="45" t="s">
        <v>439</v>
      </c>
      <c r="G781" s="46">
        <v>224</v>
      </c>
      <c r="H781" s="47" t="s">
        <v>164</v>
      </c>
      <c r="I781" s="42">
        <f>+I780</f>
        <v>210</v>
      </c>
      <c r="J781" s="46">
        <f t="shared" si="12"/>
        <v>106.66666666666667</v>
      </c>
      <c r="K781" s="46">
        <f>+AVERAGE(G779:G781)</f>
        <v>222.7070124879923</v>
      </c>
      <c r="L781" s="46">
        <v>3</v>
      </c>
      <c r="M781" s="21">
        <f>+M779</f>
        <v>100</v>
      </c>
    </row>
    <row r="782" spans="1:13" x14ac:dyDescent="0.25">
      <c r="A782" s="27">
        <v>3371</v>
      </c>
      <c r="B782" s="28" t="s">
        <v>397</v>
      </c>
      <c r="C782" s="49" t="s">
        <v>143</v>
      </c>
      <c r="D782" s="71">
        <v>45272</v>
      </c>
      <c r="E782" s="51">
        <f>+D782+28</f>
        <v>45300</v>
      </c>
      <c r="F782" s="110" t="s">
        <v>440</v>
      </c>
      <c r="G782" s="31">
        <v>220</v>
      </c>
      <c r="H782" s="32" t="s">
        <v>164</v>
      </c>
      <c r="I782" s="27">
        <v>210</v>
      </c>
      <c r="J782" s="73">
        <f t="shared" si="12"/>
        <v>104.76190476190477</v>
      </c>
      <c r="K782" s="33"/>
      <c r="L782" s="33"/>
      <c r="M782" s="6">
        <v>100</v>
      </c>
    </row>
    <row r="783" spans="1:13" x14ac:dyDescent="0.25">
      <c r="A783" s="49">
        <v>3372</v>
      </c>
      <c r="B783" s="50" t="s">
        <v>397</v>
      </c>
      <c r="C783" s="49" t="str">
        <f>+C782</f>
        <v xml:space="preserve"> Muro de Contencion</v>
      </c>
      <c r="D783" s="86">
        <f>+D782</f>
        <v>45272</v>
      </c>
      <c r="E783" s="86">
        <f>+E782</f>
        <v>45300</v>
      </c>
      <c r="F783" s="48" t="s">
        <v>441</v>
      </c>
      <c r="G783" s="52">
        <v>221</v>
      </c>
      <c r="H783" s="103" t="s">
        <v>164</v>
      </c>
      <c r="I783" s="49">
        <v>210</v>
      </c>
      <c r="J783" s="52">
        <f t="shared" si="12"/>
        <v>105.23809523809524</v>
      </c>
      <c r="K783" s="54"/>
      <c r="L783" s="54"/>
      <c r="M783" s="14">
        <v>100</v>
      </c>
    </row>
    <row r="784" spans="1:13" x14ac:dyDescent="0.25">
      <c r="A784" s="42">
        <v>3373</v>
      </c>
      <c r="B784" s="43" t="s">
        <v>381</v>
      </c>
      <c r="C784" s="42" t="str">
        <f>+C782</f>
        <v xml:space="preserve"> Muro de Contencion</v>
      </c>
      <c r="D784" s="44">
        <f>+D783</f>
        <v>45272</v>
      </c>
      <c r="E784" s="44">
        <f>+E783</f>
        <v>45300</v>
      </c>
      <c r="F784" s="45" t="s">
        <v>442</v>
      </c>
      <c r="G784" s="46">
        <v>221</v>
      </c>
      <c r="H784" s="47" t="s">
        <v>164</v>
      </c>
      <c r="I784" s="42">
        <f>+I783</f>
        <v>210</v>
      </c>
      <c r="J784" s="46">
        <f t="shared" si="12"/>
        <v>105.23809523809524</v>
      </c>
      <c r="K784" s="46">
        <f>+AVERAGE(G782:G784)</f>
        <v>220.66666666666666</v>
      </c>
      <c r="L784" s="46">
        <v>4</v>
      </c>
      <c r="M784" s="21">
        <f>+M782</f>
        <v>100</v>
      </c>
    </row>
    <row r="785" spans="1:13" x14ac:dyDescent="0.25">
      <c r="A785" s="27">
        <v>3374</v>
      </c>
      <c r="B785" s="28" t="s">
        <v>397</v>
      </c>
      <c r="C785" s="49" t="s">
        <v>143</v>
      </c>
      <c r="D785" s="71">
        <v>45272</v>
      </c>
      <c r="E785" s="51">
        <f>+D785+28</f>
        <v>45300</v>
      </c>
      <c r="F785" s="110" t="s">
        <v>443</v>
      </c>
      <c r="G785" s="31">
        <v>223</v>
      </c>
      <c r="H785" s="32" t="s">
        <v>164</v>
      </c>
      <c r="I785" s="27">
        <v>210</v>
      </c>
      <c r="J785" s="73">
        <f t="shared" si="12"/>
        <v>106.19047619047619</v>
      </c>
      <c r="K785" s="33"/>
      <c r="L785" s="33"/>
      <c r="M785" s="6">
        <v>100</v>
      </c>
    </row>
    <row r="786" spans="1:13" x14ac:dyDescent="0.25">
      <c r="A786" s="49">
        <v>3375</v>
      </c>
      <c r="B786" s="50" t="s">
        <v>397</v>
      </c>
      <c r="C786" s="49" t="str">
        <f>+C785</f>
        <v xml:space="preserve"> Muro de Contencion</v>
      </c>
      <c r="D786" s="86">
        <f>+D785</f>
        <v>45272</v>
      </c>
      <c r="E786" s="86">
        <f>+E785</f>
        <v>45300</v>
      </c>
      <c r="F786" s="48" t="s">
        <v>444</v>
      </c>
      <c r="G786" s="52">
        <v>223</v>
      </c>
      <c r="H786" s="103" t="s">
        <v>164</v>
      </c>
      <c r="I786" s="49">
        <v>210</v>
      </c>
      <c r="J786" s="52">
        <f t="shared" si="12"/>
        <v>106.19047619047619</v>
      </c>
      <c r="K786" s="54"/>
      <c r="L786" s="54"/>
      <c r="M786" s="14">
        <v>100</v>
      </c>
    </row>
    <row r="787" spans="1:13" x14ac:dyDescent="0.25">
      <c r="A787" s="42">
        <v>3376</v>
      </c>
      <c r="B787" s="43" t="s">
        <v>397</v>
      </c>
      <c r="C787" s="42" t="str">
        <f>+C785</f>
        <v xml:space="preserve"> Muro de Contencion</v>
      </c>
      <c r="D787" s="44">
        <f>+D786</f>
        <v>45272</v>
      </c>
      <c r="E787" s="44">
        <f>+E786</f>
        <v>45300</v>
      </c>
      <c r="F787" s="45"/>
      <c r="G787" s="46">
        <v>223</v>
      </c>
      <c r="H787" s="47" t="s">
        <v>164</v>
      </c>
      <c r="I787" s="42">
        <f>+I786</f>
        <v>210</v>
      </c>
      <c r="J787" s="46">
        <f t="shared" si="12"/>
        <v>106.19047619047619</v>
      </c>
      <c r="K787" s="46">
        <f>+AVERAGE(G785:G787)</f>
        <v>223</v>
      </c>
      <c r="L787" s="46">
        <v>5</v>
      </c>
      <c r="M787" s="21">
        <f>+M785</f>
        <v>100</v>
      </c>
    </row>
    <row r="788" spans="1:13" x14ac:dyDescent="0.25">
      <c r="A788" s="27">
        <v>3377</v>
      </c>
      <c r="B788" s="28" t="s">
        <v>397</v>
      </c>
      <c r="C788" s="49" t="s">
        <v>143</v>
      </c>
      <c r="D788" s="71">
        <v>45272</v>
      </c>
      <c r="E788" s="51">
        <f>+D788+28</f>
        <v>45300</v>
      </c>
      <c r="F788" s="110" t="s">
        <v>445</v>
      </c>
      <c r="G788" s="31">
        <v>225</v>
      </c>
      <c r="H788" s="32" t="s">
        <v>164</v>
      </c>
      <c r="I788" s="27">
        <v>210</v>
      </c>
      <c r="J788" s="73">
        <f t="shared" si="12"/>
        <v>107.14285714285714</v>
      </c>
      <c r="K788" s="33"/>
      <c r="L788" s="33"/>
      <c r="M788" s="6">
        <v>100</v>
      </c>
    </row>
    <row r="789" spans="1:13" x14ac:dyDescent="0.25">
      <c r="A789" s="49">
        <v>3378</v>
      </c>
      <c r="B789" s="50" t="s">
        <v>397</v>
      </c>
      <c r="C789" s="49" t="str">
        <f>+C788</f>
        <v xml:space="preserve"> Muro de Contencion</v>
      </c>
      <c r="D789" s="86">
        <f>+D788</f>
        <v>45272</v>
      </c>
      <c r="E789" s="86">
        <f>+E788</f>
        <v>45300</v>
      </c>
      <c r="F789" s="48" t="s">
        <v>446</v>
      </c>
      <c r="G789" s="52">
        <v>225</v>
      </c>
      <c r="H789" s="103" t="s">
        <v>164</v>
      </c>
      <c r="I789" s="49">
        <v>210</v>
      </c>
      <c r="J789" s="52">
        <f t="shared" si="12"/>
        <v>107.14285714285714</v>
      </c>
      <c r="K789" s="54"/>
      <c r="L789" s="54"/>
      <c r="M789" s="14">
        <v>100</v>
      </c>
    </row>
    <row r="790" spans="1:13" x14ac:dyDescent="0.25">
      <c r="A790" s="42">
        <v>3379</v>
      </c>
      <c r="B790" s="43" t="s">
        <v>447</v>
      </c>
      <c r="C790" s="42" t="str">
        <f>+C788</f>
        <v xml:space="preserve"> Muro de Contencion</v>
      </c>
      <c r="D790" s="44">
        <f>+D789</f>
        <v>45272</v>
      </c>
      <c r="E790" s="44">
        <f>+E789</f>
        <v>45300</v>
      </c>
      <c r="F790" s="45" t="s">
        <v>448</v>
      </c>
      <c r="G790" s="46">
        <v>225</v>
      </c>
      <c r="H790" s="47" t="s">
        <v>164</v>
      </c>
      <c r="I790" s="42">
        <f>+I789</f>
        <v>210</v>
      </c>
      <c r="J790" s="46">
        <f t="shared" si="12"/>
        <v>107.14285714285714</v>
      </c>
      <c r="K790" s="46">
        <f>+AVERAGE(G788:G790)</f>
        <v>225</v>
      </c>
      <c r="L790" s="46">
        <v>6</v>
      </c>
      <c r="M790" s="21">
        <f>+M788</f>
        <v>100</v>
      </c>
    </row>
    <row r="791" spans="1:13" x14ac:dyDescent="0.25">
      <c r="A791" s="27">
        <v>3380</v>
      </c>
      <c r="B791" s="28" t="s">
        <v>383</v>
      </c>
      <c r="C791" s="49" t="s">
        <v>143</v>
      </c>
      <c r="D791" s="71">
        <v>45272</v>
      </c>
      <c r="E791" s="51">
        <f>+D791+28</f>
        <v>45300</v>
      </c>
      <c r="F791" s="110" t="s">
        <v>449</v>
      </c>
      <c r="G791" s="31">
        <v>212</v>
      </c>
      <c r="H791" s="32" t="s">
        <v>266</v>
      </c>
      <c r="I791" s="27">
        <v>210</v>
      </c>
      <c r="J791" s="73">
        <f t="shared" si="12"/>
        <v>100.95238095238095</v>
      </c>
      <c r="K791" s="33"/>
      <c r="L791" s="33"/>
      <c r="M791" s="6">
        <v>100</v>
      </c>
    </row>
    <row r="792" spans="1:13" x14ac:dyDescent="0.25">
      <c r="A792" s="34">
        <v>3381</v>
      </c>
      <c r="B792" s="35" t="s">
        <v>383</v>
      </c>
      <c r="C792" s="34" t="str">
        <f>+C791</f>
        <v xml:space="preserve"> Muro de Contencion</v>
      </c>
      <c r="D792" s="106">
        <f>+D791</f>
        <v>45272</v>
      </c>
      <c r="E792" s="106">
        <f>+E791</f>
        <v>45300</v>
      </c>
      <c r="F792" s="37" t="s">
        <v>450</v>
      </c>
      <c r="G792" s="38">
        <v>220.1210374639769</v>
      </c>
      <c r="H792" s="112" t="s">
        <v>266</v>
      </c>
      <c r="I792" s="34">
        <v>210</v>
      </c>
      <c r="J792" s="38">
        <f t="shared" si="12"/>
        <v>104.81954164951281</v>
      </c>
      <c r="K792" s="40"/>
      <c r="L792" s="40"/>
      <c r="M792" s="34">
        <v>100</v>
      </c>
    </row>
    <row r="793" spans="1:13" x14ac:dyDescent="0.25">
      <c r="A793" s="42">
        <v>3382</v>
      </c>
      <c r="B793" s="43" t="s">
        <v>383</v>
      </c>
      <c r="C793" s="42" t="str">
        <f>+C791</f>
        <v xml:space="preserve"> Muro de Contencion</v>
      </c>
      <c r="D793" s="44">
        <f>+D792</f>
        <v>45272</v>
      </c>
      <c r="E793" s="44">
        <f>+E792</f>
        <v>45300</v>
      </c>
      <c r="F793" s="113" t="s">
        <v>451</v>
      </c>
      <c r="G793" s="46">
        <v>215</v>
      </c>
      <c r="H793" s="47" t="s">
        <v>266</v>
      </c>
      <c r="I793" s="42">
        <f>+I792</f>
        <v>210</v>
      </c>
      <c r="J793" s="46">
        <f t="shared" si="12"/>
        <v>102.38095238095238</v>
      </c>
      <c r="K793" s="46">
        <f>+AVERAGE(G791:G793)</f>
        <v>215.7070124879923</v>
      </c>
      <c r="L793" s="46">
        <v>7</v>
      </c>
      <c r="M793" s="21">
        <f>+M791</f>
        <v>100</v>
      </c>
    </row>
    <row r="794" spans="1:13" x14ac:dyDescent="0.25">
      <c r="A794" s="27">
        <v>3383</v>
      </c>
      <c r="B794" s="28" t="s">
        <v>381</v>
      </c>
      <c r="C794" s="49" t="s">
        <v>143</v>
      </c>
      <c r="D794" s="71">
        <v>45272</v>
      </c>
      <c r="E794" s="51">
        <f>+D794+28</f>
        <v>45300</v>
      </c>
      <c r="F794" s="105" t="s">
        <v>452</v>
      </c>
      <c r="G794" s="31">
        <v>216</v>
      </c>
      <c r="H794" s="32" t="s">
        <v>266</v>
      </c>
      <c r="I794" s="27">
        <v>210</v>
      </c>
      <c r="J794" s="73">
        <f t="shared" si="12"/>
        <v>102.85714285714285</v>
      </c>
      <c r="K794" s="33"/>
      <c r="L794" s="33"/>
      <c r="M794" s="6">
        <v>100</v>
      </c>
    </row>
    <row r="795" spans="1:13" x14ac:dyDescent="0.25">
      <c r="A795" s="34">
        <v>3384</v>
      </c>
      <c r="B795" s="35" t="s">
        <v>381</v>
      </c>
      <c r="C795" s="34" t="str">
        <f>+C794</f>
        <v xml:space="preserve"> Muro de Contencion</v>
      </c>
      <c r="D795" s="106">
        <f>+D794</f>
        <v>45272</v>
      </c>
      <c r="E795" s="106">
        <f>+E794</f>
        <v>45300</v>
      </c>
      <c r="F795" s="37" t="s">
        <v>453</v>
      </c>
      <c r="G795" s="38">
        <v>220.1210374639769</v>
      </c>
      <c r="H795" s="112" t="s">
        <v>266</v>
      </c>
      <c r="I795" s="34">
        <v>210</v>
      </c>
      <c r="J795" s="38">
        <f t="shared" si="12"/>
        <v>104.81954164951281</v>
      </c>
      <c r="K795" s="40"/>
      <c r="L795" s="40"/>
      <c r="M795" s="34">
        <v>100</v>
      </c>
    </row>
    <row r="796" spans="1:13" x14ac:dyDescent="0.25">
      <c r="A796" s="42">
        <v>3385</v>
      </c>
      <c r="B796" s="43" t="s">
        <v>381</v>
      </c>
      <c r="C796" s="42" t="str">
        <f>+C794</f>
        <v xml:space="preserve"> Muro de Contencion</v>
      </c>
      <c r="D796" s="44">
        <f>+D795</f>
        <v>45272</v>
      </c>
      <c r="E796" s="44">
        <f>+E795</f>
        <v>45300</v>
      </c>
      <c r="F796" s="45"/>
      <c r="G796" s="46">
        <v>216</v>
      </c>
      <c r="H796" s="47" t="s">
        <v>266</v>
      </c>
      <c r="I796" s="42">
        <f>+I795</f>
        <v>210</v>
      </c>
      <c r="J796" s="46">
        <f t="shared" si="12"/>
        <v>102.85714285714285</v>
      </c>
      <c r="K796" s="46">
        <f>+AVERAGE(G794:G796)</f>
        <v>217.37367915465896</v>
      </c>
      <c r="L796" s="46">
        <v>8</v>
      </c>
      <c r="M796" s="21">
        <f>+M794</f>
        <v>100</v>
      </c>
    </row>
    <row r="797" spans="1:13" x14ac:dyDescent="0.25">
      <c r="A797" s="27">
        <v>3386</v>
      </c>
      <c r="B797" s="28" t="s">
        <v>383</v>
      </c>
      <c r="C797" s="49" t="s">
        <v>143</v>
      </c>
      <c r="D797" s="71">
        <v>45272</v>
      </c>
      <c r="E797" s="51">
        <f>+D797+28</f>
        <v>45300</v>
      </c>
      <c r="F797" s="105" t="s">
        <v>454</v>
      </c>
      <c r="G797" s="31">
        <v>214</v>
      </c>
      <c r="H797" s="32" t="s">
        <v>266</v>
      </c>
      <c r="I797" s="27">
        <v>210</v>
      </c>
      <c r="J797" s="73">
        <f t="shared" si="12"/>
        <v>101.9047619047619</v>
      </c>
      <c r="K797" s="33"/>
      <c r="L797" s="33"/>
      <c r="M797" s="6">
        <v>100</v>
      </c>
    </row>
    <row r="798" spans="1:13" x14ac:dyDescent="0.25">
      <c r="A798" s="34">
        <v>3387</v>
      </c>
      <c r="B798" s="35" t="s">
        <v>383</v>
      </c>
      <c r="C798" s="34" t="str">
        <f>+C797</f>
        <v xml:space="preserve"> Muro de Contencion</v>
      </c>
      <c r="D798" s="106">
        <f>+D797</f>
        <v>45272</v>
      </c>
      <c r="E798" s="106">
        <f>+E797</f>
        <v>45300</v>
      </c>
      <c r="F798" s="37" t="s">
        <v>455</v>
      </c>
      <c r="G798" s="38">
        <v>220.1210374639769</v>
      </c>
      <c r="H798" s="112" t="s">
        <v>266</v>
      </c>
      <c r="I798" s="34">
        <v>210</v>
      </c>
      <c r="J798" s="38">
        <f t="shared" si="12"/>
        <v>104.81954164951281</v>
      </c>
      <c r="K798" s="40"/>
      <c r="L798" s="40"/>
      <c r="M798" s="34">
        <v>100</v>
      </c>
    </row>
    <row r="799" spans="1:13" x14ac:dyDescent="0.25">
      <c r="A799" s="42">
        <v>3388</v>
      </c>
      <c r="B799" s="43" t="s">
        <v>383</v>
      </c>
      <c r="C799" s="42" t="str">
        <f>+C797</f>
        <v xml:space="preserve"> Muro de Contencion</v>
      </c>
      <c r="D799" s="44">
        <f>+D798</f>
        <v>45272</v>
      </c>
      <c r="E799" s="44">
        <f>+E798</f>
        <v>45300</v>
      </c>
      <c r="F799" s="45" t="s">
        <v>456</v>
      </c>
      <c r="G799" s="46">
        <v>214</v>
      </c>
      <c r="H799" s="47" t="s">
        <v>266</v>
      </c>
      <c r="I799" s="42">
        <f>+I798</f>
        <v>210</v>
      </c>
      <c r="J799" s="46">
        <f t="shared" si="12"/>
        <v>101.9047619047619</v>
      </c>
      <c r="K799" s="46">
        <f>+AVERAGE(G797:G799)</f>
        <v>216.04034582132564</v>
      </c>
      <c r="L799" s="46">
        <v>9</v>
      </c>
      <c r="M799" s="21">
        <f>+M797</f>
        <v>100</v>
      </c>
    </row>
    <row r="800" spans="1:13" x14ac:dyDescent="0.25">
      <c r="A800" s="27">
        <v>3389</v>
      </c>
      <c r="B800" s="28" t="s">
        <v>447</v>
      </c>
      <c r="C800" s="49" t="s">
        <v>143</v>
      </c>
      <c r="D800" s="71">
        <v>45272</v>
      </c>
      <c r="E800" s="51">
        <f>+D800+28</f>
        <v>45300</v>
      </c>
      <c r="F800" s="105" t="s">
        <v>457</v>
      </c>
      <c r="G800" s="31">
        <v>213</v>
      </c>
      <c r="H800" s="32" t="s">
        <v>266</v>
      </c>
      <c r="I800" s="27">
        <v>210</v>
      </c>
      <c r="J800" s="73">
        <f t="shared" si="12"/>
        <v>101.42857142857142</v>
      </c>
      <c r="K800" s="33"/>
      <c r="L800" s="33"/>
      <c r="M800" s="6">
        <v>100</v>
      </c>
    </row>
    <row r="801" spans="1:13" x14ac:dyDescent="0.25">
      <c r="A801" s="49">
        <v>3390</v>
      </c>
      <c r="B801" s="50" t="s">
        <v>447</v>
      </c>
      <c r="C801" s="49" t="str">
        <f>+C800</f>
        <v xml:space="preserve"> Muro de Contencion</v>
      </c>
      <c r="D801" s="86">
        <f>+D800</f>
        <v>45272</v>
      </c>
      <c r="E801" s="86">
        <f>+E800</f>
        <v>45300</v>
      </c>
      <c r="F801" s="48" t="s">
        <v>458</v>
      </c>
      <c r="G801" s="52">
        <v>213</v>
      </c>
      <c r="H801" s="103" t="s">
        <v>266</v>
      </c>
      <c r="I801" s="49">
        <v>210</v>
      </c>
      <c r="J801" s="52">
        <f t="shared" si="12"/>
        <v>101.42857142857142</v>
      </c>
      <c r="K801" s="54"/>
      <c r="L801" s="54"/>
      <c r="M801" s="14">
        <v>100</v>
      </c>
    </row>
    <row r="802" spans="1:13" x14ac:dyDescent="0.25">
      <c r="A802" s="42">
        <v>3391</v>
      </c>
      <c r="B802" s="43" t="s">
        <v>447</v>
      </c>
      <c r="C802" s="42" t="str">
        <f>+C800</f>
        <v xml:space="preserve"> Muro de Contencion</v>
      </c>
      <c r="D802" s="44">
        <f>+D801</f>
        <v>45272</v>
      </c>
      <c r="E802" s="44">
        <f>+E801</f>
        <v>45300</v>
      </c>
      <c r="F802" s="45" t="s">
        <v>459</v>
      </c>
      <c r="G802" s="46">
        <v>213</v>
      </c>
      <c r="H802" s="47" t="s">
        <v>266</v>
      </c>
      <c r="I802" s="42">
        <f>+I801</f>
        <v>210</v>
      </c>
      <c r="J802" s="46">
        <f t="shared" si="12"/>
        <v>101.42857142857142</v>
      </c>
      <c r="K802" s="46">
        <f>+AVERAGE(G800:G802)</f>
        <v>213</v>
      </c>
      <c r="L802" s="46">
        <v>10</v>
      </c>
      <c r="M802" s="21">
        <f>+M800</f>
        <v>100</v>
      </c>
    </row>
    <row r="803" spans="1:13" x14ac:dyDescent="0.25">
      <c r="A803" s="27">
        <v>3392</v>
      </c>
      <c r="B803" s="28" t="s">
        <v>397</v>
      </c>
      <c r="C803" s="49" t="s">
        <v>143</v>
      </c>
      <c r="D803" s="71">
        <v>45272</v>
      </c>
      <c r="E803" s="51">
        <f>+D803+28</f>
        <v>45300</v>
      </c>
      <c r="F803" s="105" t="s">
        <v>460</v>
      </c>
      <c r="G803" s="31">
        <v>216</v>
      </c>
      <c r="H803" s="32" t="s">
        <v>72</v>
      </c>
      <c r="I803" s="27">
        <v>210</v>
      </c>
      <c r="J803" s="73">
        <f t="shared" si="12"/>
        <v>102.85714285714285</v>
      </c>
      <c r="K803" s="33"/>
      <c r="L803" s="33"/>
      <c r="M803" s="6">
        <v>100</v>
      </c>
    </row>
    <row r="804" spans="1:13" x14ac:dyDescent="0.25">
      <c r="A804" s="34">
        <v>3393</v>
      </c>
      <c r="B804" s="35" t="s">
        <v>397</v>
      </c>
      <c r="C804" s="34" t="str">
        <f>+C803</f>
        <v xml:space="preserve"> Muro de Contencion</v>
      </c>
      <c r="D804" s="106">
        <f>+D803</f>
        <v>45272</v>
      </c>
      <c r="E804" s="106">
        <f>+E803</f>
        <v>45300</v>
      </c>
      <c r="F804" s="37" t="s">
        <v>458</v>
      </c>
      <c r="G804" s="38">
        <v>220.1210374639769</v>
      </c>
      <c r="H804" s="112" t="s">
        <v>72</v>
      </c>
      <c r="I804" s="34">
        <v>210</v>
      </c>
      <c r="J804" s="38">
        <f t="shared" si="12"/>
        <v>104.81954164951281</v>
      </c>
      <c r="K804" s="40"/>
      <c r="L804" s="40"/>
      <c r="M804" s="34">
        <v>100</v>
      </c>
    </row>
    <row r="805" spans="1:13" x14ac:dyDescent="0.25">
      <c r="A805" s="42">
        <v>3394</v>
      </c>
      <c r="B805" s="43" t="s">
        <v>397</v>
      </c>
      <c r="C805" s="42" t="str">
        <f>+C803</f>
        <v xml:space="preserve"> Muro de Contencion</v>
      </c>
      <c r="D805" s="44">
        <f>+D804</f>
        <v>45272</v>
      </c>
      <c r="E805" s="44">
        <f>+E804</f>
        <v>45300</v>
      </c>
      <c r="F805" s="45" t="s">
        <v>461</v>
      </c>
      <c r="G805" s="46">
        <v>216</v>
      </c>
      <c r="H805" s="47" t="s">
        <v>72</v>
      </c>
      <c r="I805" s="42">
        <f>+I804</f>
        <v>210</v>
      </c>
      <c r="J805" s="46">
        <f t="shared" si="12"/>
        <v>102.85714285714285</v>
      </c>
      <c r="K805" s="46">
        <f>+AVERAGE(G803:G805)</f>
        <v>217.37367915465896</v>
      </c>
      <c r="L805" s="46">
        <v>11</v>
      </c>
      <c r="M805" s="21">
        <f>+M803</f>
        <v>100</v>
      </c>
    </row>
    <row r="806" spans="1:13" x14ac:dyDescent="0.25">
      <c r="A806" s="27">
        <v>3395</v>
      </c>
      <c r="B806" s="28" t="s">
        <v>383</v>
      </c>
      <c r="C806" s="49" t="s">
        <v>143</v>
      </c>
      <c r="D806" s="71">
        <v>45272</v>
      </c>
      <c r="E806" s="51">
        <f>+D806+28</f>
        <v>45300</v>
      </c>
      <c r="F806" s="105" t="s">
        <v>462</v>
      </c>
      <c r="G806" s="31">
        <v>214</v>
      </c>
      <c r="H806" s="32" t="s">
        <v>72</v>
      </c>
      <c r="I806" s="27">
        <v>210</v>
      </c>
      <c r="J806" s="73">
        <f t="shared" si="12"/>
        <v>101.9047619047619</v>
      </c>
      <c r="K806" s="33"/>
      <c r="L806" s="33"/>
      <c r="M806" s="6">
        <v>100</v>
      </c>
    </row>
    <row r="807" spans="1:13" x14ac:dyDescent="0.25">
      <c r="A807" s="49">
        <v>3396</v>
      </c>
      <c r="B807" s="50" t="s">
        <v>383</v>
      </c>
      <c r="C807" s="49" t="str">
        <f>+C806</f>
        <v xml:space="preserve"> Muro de Contencion</v>
      </c>
      <c r="D807" s="86">
        <f>+D806</f>
        <v>45272</v>
      </c>
      <c r="E807" s="86">
        <f>+E806</f>
        <v>45300</v>
      </c>
      <c r="F807" s="48" t="s">
        <v>462</v>
      </c>
      <c r="G807" s="52">
        <v>214</v>
      </c>
      <c r="H807" s="103" t="s">
        <v>72</v>
      </c>
      <c r="I807" s="49">
        <v>210</v>
      </c>
      <c r="J807" s="52">
        <f t="shared" si="12"/>
        <v>101.9047619047619</v>
      </c>
      <c r="K807" s="54"/>
      <c r="L807" s="54"/>
      <c r="M807" s="14">
        <v>100</v>
      </c>
    </row>
    <row r="808" spans="1:13" x14ac:dyDescent="0.25">
      <c r="A808" s="42">
        <v>3397</v>
      </c>
      <c r="B808" s="43" t="s">
        <v>383</v>
      </c>
      <c r="C808" s="42" t="str">
        <f>+C806</f>
        <v xml:space="preserve"> Muro de Contencion</v>
      </c>
      <c r="D808" s="44">
        <f>+D807</f>
        <v>45272</v>
      </c>
      <c r="E808" s="44">
        <f>+E807</f>
        <v>45300</v>
      </c>
      <c r="F808" s="45" t="s">
        <v>462</v>
      </c>
      <c r="G808" s="46">
        <v>214</v>
      </c>
      <c r="H808" s="47" t="s">
        <v>72</v>
      </c>
      <c r="I808" s="42">
        <f>+I807</f>
        <v>210</v>
      </c>
      <c r="J808" s="46">
        <f t="shared" si="12"/>
        <v>101.9047619047619</v>
      </c>
      <c r="K808" s="46">
        <f>+AVERAGE(G806:G808)</f>
        <v>214</v>
      </c>
      <c r="L808" s="46">
        <v>12</v>
      </c>
      <c r="M808" s="21">
        <f>+M806</f>
        <v>100</v>
      </c>
    </row>
    <row r="809" spans="1:13" x14ac:dyDescent="0.25">
      <c r="A809" s="27">
        <v>3398</v>
      </c>
      <c r="B809" s="28" t="s">
        <v>397</v>
      </c>
      <c r="C809" s="49" t="s">
        <v>143</v>
      </c>
      <c r="D809" s="71">
        <v>45272</v>
      </c>
      <c r="E809" s="51">
        <f>+D809+28</f>
        <v>45300</v>
      </c>
      <c r="F809" s="105" t="s">
        <v>463</v>
      </c>
      <c r="G809" s="31">
        <v>215</v>
      </c>
      <c r="H809" s="32" t="s">
        <v>72</v>
      </c>
      <c r="I809" s="27">
        <v>210</v>
      </c>
      <c r="J809" s="73">
        <f t="shared" si="12"/>
        <v>102.38095238095238</v>
      </c>
      <c r="K809" s="33"/>
      <c r="L809" s="33"/>
      <c r="M809" s="6">
        <v>100</v>
      </c>
    </row>
    <row r="810" spans="1:13" x14ac:dyDescent="0.25">
      <c r="A810" s="49">
        <v>3399</v>
      </c>
      <c r="B810" s="50" t="s">
        <v>397</v>
      </c>
      <c r="C810" s="49" t="str">
        <f>+C809</f>
        <v xml:space="preserve"> Muro de Contencion</v>
      </c>
      <c r="D810" s="86">
        <f>+D809</f>
        <v>45272</v>
      </c>
      <c r="E810" s="86">
        <f>+E809</f>
        <v>45300</v>
      </c>
      <c r="F810" s="48" t="s">
        <v>463</v>
      </c>
      <c r="G810" s="52">
        <v>215</v>
      </c>
      <c r="H810" s="103" t="s">
        <v>72</v>
      </c>
      <c r="I810" s="49">
        <v>210</v>
      </c>
      <c r="J810" s="52">
        <f t="shared" si="12"/>
        <v>102.38095238095238</v>
      </c>
      <c r="K810" s="54"/>
      <c r="L810" s="54"/>
      <c r="M810" s="14">
        <v>100</v>
      </c>
    </row>
    <row r="811" spans="1:13" x14ac:dyDescent="0.25">
      <c r="A811" s="42">
        <v>3400</v>
      </c>
      <c r="B811" s="43" t="s">
        <v>397</v>
      </c>
      <c r="C811" s="42" t="str">
        <f>+C809</f>
        <v xml:space="preserve"> Muro de Contencion</v>
      </c>
      <c r="D811" s="44">
        <f>+D810</f>
        <v>45272</v>
      </c>
      <c r="E811" s="44">
        <f>+E810</f>
        <v>45300</v>
      </c>
      <c r="F811" s="45" t="s">
        <v>463</v>
      </c>
      <c r="G811" s="46">
        <v>215</v>
      </c>
      <c r="H811" s="47" t="s">
        <v>72</v>
      </c>
      <c r="I811" s="42">
        <f>+I810</f>
        <v>210</v>
      </c>
      <c r="J811" s="46">
        <f t="shared" si="12"/>
        <v>102.38095238095238</v>
      </c>
      <c r="K811" s="46">
        <f>+AVERAGE(G809:G811)</f>
        <v>215</v>
      </c>
      <c r="L811" s="46">
        <v>13</v>
      </c>
      <c r="M811" s="21">
        <f>+M809</f>
        <v>100</v>
      </c>
    </row>
    <row r="812" spans="1:13" x14ac:dyDescent="0.25">
      <c r="A812" s="27">
        <v>3401</v>
      </c>
      <c r="B812" s="28" t="s">
        <v>397</v>
      </c>
      <c r="C812" s="49" t="s">
        <v>143</v>
      </c>
      <c r="D812" s="71">
        <v>45272</v>
      </c>
      <c r="E812" s="51">
        <f>+D812+28</f>
        <v>45300</v>
      </c>
      <c r="F812" s="105" t="s">
        <v>464</v>
      </c>
      <c r="G812" s="31">
        <v>218</v>
      </c>
      <c r="H812" s="32" t="s">
        <v>72</v>
      </c>
      <c r="I812" s="27">
        <v>210</v>
      </c>
      <c r="J812" s="73">
        <f t="shared" si="12"/>
        <v>103.80952380952382</v>
      </c>
      <c r="K812" s="33"/>
      <c r="L812" s="33"/>
      <c r="M812" s="6">
        <v>100</v>
      </c>
    </row>
    <row r="813" spans="1:13" x14ac:dyDescent="0.25">
      <c r="A813" s="34">
        <v>3402</v>
      </c>
      <c r="B813" s="35" t="s">
        <v>397</v>
      </c>
      <c r="C813" s="34" t="str">
        <f>+C812</f>
        <v xml:space="preserve"> Muro de Contencion</v>
      </c>
      <c r="D813" s="106">
        <f>+D812</f>
        <v>45272</v>
      </c>
      <c r="E813" s="106">
        <f>+E812</f>
        <v>45300</v>
      </c>
      <c r="F813" s="37" t="s">
        <v>465</v>
      </c>
      <c r="G813" s="38">
        <v>220.1210374639769</v>
      </c>
      <c r="H813" s="112" t="s">
        <v>72</v>
      </c>
      <c r="I813" s="34">
        <v>210</v>
      </c>
      <c r="J813" s="38">
        <f t="shared" si="12"/>
        <v>104.81954164951281</v>
      </c>
      <c r="K813" s="40"/>
      <c r="L813" s="40"/>
      <c r="M813" s="34">
        <v>100</v>
      </c>
    </row>
    <row r="814" spans="1:13" x14ac:dyDescent="0.25">
      <c r="A814" s="42">
        <v>3403</v>
      </c>
      <c r="B814" s="43" t="s">
        <v>397</v>
      </c>
      <c r="C814" s="42" t="str">
        <f>+C812</f>
        <v xml:space="preserve"> Muro de Contencion</v>
      </c>
      <c r="D814" s="44">
        <f>+D813</f>
        <v>45272</v>
      </c>
      <c r="E814" s="44">
        <f>+E813</f>
        <v>45300</v>
      </c>
      <c r="F814" s="45" t="s">
        <v>458</v>
      </c>
      <c r="G814" s="46">
        <v>219</v>
      </c>
      <c r="H814" s="47" t="s">
        <v>72</v>
      </c>
      <c r="I814" s="42">
        <f>+I813</f>
        <v>210</v>
      </c>
      <c r="J814" s="46">
        <f t="shared" si="12"/>
        <v>104.28571428571429</v>
      </c>
      <c r="K814" s="46">
        <f>+AVERAGE(G812:G814)</f>
        <v>219.04034582132564</v>
      </c>
      <c r="L814" s="46">
        <v>14</v>
      </c>
      <c r="M814" s="21">
        <f>+M812</f>
        <v>100</v>
      </c>
    </row>
    <row r="815" spans="1:13" x14ac:dyDescent="0.25">
      <c r="A815" s="27">
        <v>4334</v>
      </c>
      <c r="B815" s="50" t="s">
        <v>13</v>
      </c>
      <c r="C815" s="49" t="s">
        <v>466</v>
      </c>
      <c r="D815" s="71">
        <v>45272</v>
      </c>
      <c r="E815" s="51">
        <f>+D815+28</f>
        <v>45300</v>
      </c>
      <c r="F815" s="30" t="s">
        <v>467</v>
      </c>
      <c r="G815" s="31">
        <v>220</v>
      </c>
      <c r="H815" s="102" t="s">
        <v>72</v>
      </c>
      <c r="I815" s="27">
        <v>210</v>
      </c>
      <c r="J815" s="31">
        <f t="shared" si="12"/>
        <v>104.76190476190477</v>
      </c>
      <c r="K815" s="33"/>
      <c r="L815" s="33"/>
      <c r="M815" s="6">
        <v>100</v>
      </c>
    </row>
    <row r="816" spans="1:13" x14ac:dyDescent="0.25">
      <c r="A816" s="49">
        <f>+A815+1</f>
        <v>4335</v>
      </c>
      <c r="B816" s="50" t="s">
        <v>13</v>
      </c>
      <c r="C816" s="49" t="s">
        <v>466</v>
      </c>
      <c r="D816" s="86">
        <f>+D815</f>
        <v>45272</v>
      </c>
      <c r="E816" s="86">
        <f>+E815</f>
        <v>45300</v>
      </c>
      <c r="F816" s="55"/>
      <c r="G816" s="52">
        <v>219</v>
      </c>
      <c r="H816" s="53" t="s">
        <v>72</v>
      </c>
      <c r="I816" s="49">
        <f>+I815</f>
        <v>210</v>
      </c>
      <c r="J816" s="114">
        <f t="shared" si="12"/>
        <v>104.28571428571429</v>
      </c>
      <c r="K816" s="54"/>
      <c r="L816" s="54"/>
      <c r="M816" s="14">
        <v>100</v>
      </c>
    </row>
    <row r="817" spans="1:13" x14ac:dyDescent="0.25">
      <c r="A817" s="85">
        <f>+A816+1</f>
        <v>4336</v>
      </c>
      <c r="B817" s="97" t="s">
        <v>13</v>
      </c>
      <c r="C817" s="42" t="s">
        <v>466</v>
      </c>
      <c r="D817" s="44">
        <f>+D816</f>
        <v>45272</v>
      </c>
      <c r="E817" s="44">
        <f>+E816</f>
        <v>45300</v>
      </c>
      <c r="F817" s="113"/>
      <c r="G817" s="46">
        <v>218</v>
      </c>
      <c r="H817" s="94" t="s">
        <v>72</v>
      </c>
      <c r="I817" s="42">
        <f>+I816</f>
        <v>210</v>
      </c>
      <c r="J817" s="46">
        <f t="shared" si="12"/>
        <v>103.80952380952382</v>
      </c>
      <c r="K817" s="46">
        <f>+AVERAGE(G815:G817)</f>
        <v>219</v>
      </c>
      <c r="L817" s="46">
        <f>+ROUND((MAX(G815:G817)-MIN(G815:G817)),0)</f>
        <v>2</v>
      </c>
      <c r="M817" s="21">
        <f>+M815</f>
        <v>100</v>
      </c>
    </row>
    <row r="818" spans="1:13" x14ac:dyDescent="0.25">
      <c r="A818" s="27">
        <v>4358</v>
      </c>
      <c r="B818" s="28" t="s">
        <v>244</v>
      </c>
      <c r="C818" s="49" t="s">
        <v>468</v>
      </c>
      <c r="D818" s="71">
        <v>45272</v>
      </c>
      <c r="E818" s="51">
        <f>+D818+28</f>
        <v>45300</v>
      </c>
      <c r="F818" s="110" t="s">
        <v>469</v>
      </c>
      <c r="G818" s="31">
        <v>216</v>
      </c>
      <c r="H818" s="102" t="s">
        <v>26</v>
      </c>
      <c r="I818" s="27">
        <v>210</v>
      </c>
      <c r="J818" s="31">
        <f t="shared" si="12"/>
        <v>102.85714285714285</v>
      </c>
      <c r="K818" s="33"/>
      <c r="L818" s="33"/>
      <c r="M818" s="6">
        <v>100</v>
      </c>
    </row>
    <row r="819" spans="1:13" x14ac:dyDescent="0.25">
      <c r="A819" s="34">
        <f>+A818+1</f>
        <v>4359</v>
      </c>
      <c r="B819" s="35" t="s">
        <v>244</v>
      </c>
      <c r="C819" s="34" t="s">
        <v>466</v>
      </c>
      <c r="D819" s="106">
        <f>+D818</f>
        <v>45272</v>
      </c>
      <c r="E819" s="106">
        <f>+E818</f>
        <v>45300</v>
      </c>
      <c r="F819" s="37" t="s">
        <v>470</v>
      </c>
      <c r="G819" s="38">
        <v>220.1210374639769</v>
      </c>
      <c r="H819" s="104" t="s">
        <v>26</v>
      </c>
      <c r="I819" s="34">
        <f>+I818</f>
        <v>210</v>
      </c>
      <c r="J819" s="115">
        <f t="shared" si="12"/>
        <v>104.81954164951281</v>
      </c>
      <c r="K819" s="40"/>
      <c r="L819" s="40"/>
      <c r="M819" s="34">
        <v>100</v>
      </c>
    </row>
    <row r="820" spans="1:13" x14ac:dyDescent="0.25">
      <c r="A820" s="85">
        <f>+A819+1</f>
        <v>4360</v>
      </c>
      <c r="B820" s="43" t="s">
        <v>244</v>
      </c>
      <c r="C820" s="42" t="s">
        <v>466</v>
      </c>
      <c r="D820" s="44">
        <f>+D819</f>
        <v>45272</v>
      </c>
      <c r="E820" s="44">
        <f>+E819</f>
        <v>45300</v>
      </c>
      <c r="F820" s="113"/>
      <c r="G820" s="46">
        <v>219</v>
      </c>
      <c r="H820" s="102" t="s">
        <v>26</v>
      </c>
      <c r="I820" s="42">
        <f>+I819</f>
        <v>210</v>
      </c>
      <c r="J820" s="46">
        <f t="shared" si="12"/>
        <v>104.28571428571429</v>
      </c>
      <c r="K820" s="46">
        <f>+AVERAGE(G818:G820)</f>
        <v>218.37367915465896</v>
      </c>
      <c r="L820" s="46">
        <f>+ROUND((MAX(G818:G820)-MIN(G818:G820)),0)</f>
        <v>4</v>
      </c>
      <c r="M820" s="21">
        <f>+M818</f>
        <v>100</v>
      </c>
    </row>
    <row r="821" spans="1:13" x14ac:dyDescent="0.25">
      <c r="A821" s="27">
        <v>4370</v>
      </c>
      <c r="B821" s="84" t="s">
        <v>471</v>
      </c>
      <c r="C821" s="49" t="s">
        <v>472</v>
      </c>
      <c r="D821" s="71">
        <v>45272</v>
      </c>
      <c r="E821" s="51">
        <f>+D821+28</f>
        <v>45300</v>
      </c>
      <c r="F821" s="30" t="s">
        <v>473</v>
      </c>
      <c r="G821" s="31">
        <v>218</v>
      </c>
      <c r="H821" s="32" t="s">
        <v>72</v>
      </c>
      <c r="I821" s="27">
        <v>210</v>
      </c>
      <c r="J821" s="31">
        <f t="shared" si="12"/>
        <v>103.80952380952382</v>
      </c>
      <c r="K821" s="33"/>
      <c r="L821" s="33"/>
      <c r="M821" s="6">
        <v>100</v>
      </c>
    </row>
    <row r="822" spans="1:13" x14ac:dyDescent="0.25">
      <c r="A822" s="49">
        <f>+A821+1</f>
        <v>4371</v>
      </c>
      <c r="B822" s="50" t="s">
        <v>471</v>
      </c>
      <c r="C822" s="49" t="s">
        <v>472</v>
      </c>
      <c r="D822" s="86">
        <f>+D821</f>
        <v>45272</v>
      </c>
      <c r="E822" s="86">
        <f>+E821</f>
        <v>45300</v>
      </c>
      <c r="F822" s="55" t="s">
        <v>474</v>
      </c>
      <c r="G822" s="52">
        <v>222</v>
      </c>
      <c r="H822" s="94" t="s">
        <v>72</v>
      </c>
      <c r="I822" s="49">
        <f>+I821</f>
        <v>210</v>
      </c>
      <c r="J822" s="114">
        <f t="shared" si="12"/>
        <v>105.71428571428572</v>
      </c>
      <c r="K822" s="54"/>
      <c r="L822" s="54"/>
      <c r="M822" s="14">
        <v>100</v>
      </c>
    </row>
    <row r="823" spans="1:13" x14ac:dyDescent="0.25">
      <c r="A823" s="85">
        <f>+A822+1</f>
        <v>4372</v>
      </c>
      <c r="B823" s="116" t="s">
        <v>471</v>
      </c>
      <c r="C823" s="42" t="s">
        <v>472</v>
      </c>
      <c r="D823" s="44">
        <f>+D822</f>
        <v>45272</v>
      </c>
      <c r="E823" s="44">
        <f>+E822</f>
        <v>45300</v>
      </c>
      <c r="F823" s="113"/>
      <c r="G823" s="46">
        <v>218</v>
      </c>
      <c r="H823" s="103" t="s">
        <v>72</v>
      </c>
      <c r="I823" s="42">
        <f>+I822</f>
        <v>210</v>
      </c>
      <c r="J823" s="46">
        <f t="shared" si="12"/>
        <v>103.80952380952382</v>
      </c>
      <c r="K823" s="46">
        <f>+AVERAGE(G821:G823)</f>
        <v>219.33333333333334</v>
      </c>
      <c r="L823" s="46">
        <f>+ROUND((MAX(G821:G823)-MIN(G821:G823)),0)</f>
        <v>4</v>
      </c>
      <c r="M823" s="21">
        <f>+M821</f>
        <v>100</v>
      </c>
    </row>
    <row r="824" spans="1:13" x14ac:dyDescent="0.25">
      <c r="A824" s="27">
        <v>4382</v>
      </c>
      <c r="B824" s="84" t="s">
        <v>475</v>
      </c>
      <c r="C824" s="49" t="s">
        <v>472</v>
      </c>
      <c r="D824" s="71">
        <v>45272</v>
      </c>
      <c r="E824" s="51">
        <f>+D824+28</f>
        <v>45300</v>
      </c>
      <c r="F824" s="105" t="s">
        <v>476</v>
      </c>
      <c r="G824" s="31">
        <v>214</v>
      </c>
      <c r="H824" s="102" t="s">
        <v>164</v>
      </c>
      <c r="I824" s="85">
        <v>210</v>
      </c>
      <c r="J824" s="31">
        <f t="shared" si="12"/>
        <v>101.9047619047619</v>
      </c>
      <c r="K824" s="33"/>
      <c r="L824" s="33"/>
      <c r="M824" s="6">
        <v>100</v>
      </c>
    </row>
    <row r="825" spans="1:13" x14ac:dyDescent="0.25">
      <c r="A825" s="49">
        <f>+A824+1</f>
        <v>4383</v>
      </c>
      <c r="B825" s="50" t="s">
        <v>475</v>
      </c>
      <c r="C825" s="49" t="s">
        <v>472</v>
      </c>
      <c r="D825" s="86">
        <f>+D824</f>
        <v>45272</v>
      </c>
      <c r="E825" s="86">
        <f>+E824</f>
        <v>45300</v>
      </c>
      <c r="F825" s="48"/>
      <c r="G825" s="52">
        <v>216</v>
      </c>
      <c r="H825" s="89" t="s">
        <v>164</v>
      </c>
      <c r="I825" s="85">
        <v>210</v>
      </c>
      <c r="J825" s="114">
        <f t="shared" si="12"/>
        <v>102.85714285714285</v>
      </c>
      <c r="K825" s="54"/>
      <c r="L825" s="54"/>
      <c r="M825" s="14">
        <v>100</v>
      </c>
    </row>
    <row r="826" spans="1:13" x14ac:dyDescent="0.25">
      <c r="A826" s="85">
        <f>+A825+1</f>
        <v>4384</v>
      </c>
      <c r="B826" s="43" t="s">
        <v>475</v>
      </c>
      <c r="C826" s="42" t="s">
        <v>472</v>
      </c>
      <c r="D826" s="44">
        <f>+D825</f>
        <v>45272</v>
      </c>
      <c r="E826" s="44">
        <f>+E825</f>
        <v>45300</v>
      </c>
      <c r="F826" s="113"/>
      <c r="G826" s="117">
        <v>218</v>
      </c>
      <c r="H826" s="47" t="s">
        <v>164</v>
      </c>
      <c r="I826" s="42">
        <v>210</v>
      </c>
      <c r="J826" s="46">
        <f t="shared" si="12"/>
        <v>103.80952380952382</v>
      </c>
      <c r="K826" s="46">
        <f>+AVERAGE(G824:G826)</f>
        <v>216</v>
      </c>
      <c r="L826" s="46">
        <f>+ROUND((MAX(G824:G826)-MIN(G824:G826)),0)</f>
        <v>4</v>
      </c>
      <c r="M826" s="21">
        <f>+M824</f>
        <v>100</v>
      </c>
    </row>
    <row r="827" spans="1:13" x14ac:dyDescent="0.25">
      <c r="A827" s="27">
        <v>4400</v>
      </c>
      <c r="B827" s="84" t="s">
        <v>244</v>
      </c>
      <c r="C827" s="91" t="s">
        <v>468</v>
      </c>
      <c r="D827" s="71">
        <v>45272</v>
      </c>
      <c r="E827" s="51">
        <f>+D827+28</f>
        <v>45300</v>
      </c>
      <c r="F827" s="30" t="s">
        <v>477</v>
      </c>
      <c r="G827" s="88">
        <v>223</v>
      </c>
      <c r="H827" s="102" t="s">
        <v>72</v>
      </c>
      <c r="I827" s="85">
        <v>210</v>
      </c>
      <c r="J827" s="88">
        <f t="shared" si="12"/>
        <v>106.19047619047619</v>
      </c>
      <c r="K827" s="33"/>
      <c r="L827" s="33"/>
      <c r="M827" s="6">
        <v>100</v>
      </c>
    </row>
    <row r="828" spans="1:13" x14ac:dyDescent="0.25">
      <c r="A828" s="34">
        <f>+A827+1</f>
        <v>4401</v>
      </c>
      <c r="B828" s="35" t="s">
        <v>244</v>
      </c>
      <c r="C828" s="34" t="s">
        <v>466</v>
      </c>
      <c r="D828" s="106">
        <f>+D827</f>
        <v>45272</v>
      </c>
      <c r="E828" s="106">
        <f>+E827</f>
        <v>45300</v>
      </c>
      <c r="F828" s="72" t="s">
        <v>478</v>
      </c>
      <c r="G828" s="118">
        <v>220.1210374639769</v>
      </c>
      <c r="H828" s="108" t="str">
        <f>+H827</f>
        <v>3.1/2</v>
      </c>
      <c r="I828" s="119">
        <v>210</v>
      </c>
      <c r="J828" s="118">
        <f t="shared" si="12"/>
        <v>104.81954164951281</v>
      </c>
      <c r="K828" s="40"/>
      <c r="L828" s="40"/>
      <c r="M828" s="34">
        <v>100</v>
      </c>
    </row>
    <row r="829" spans="1:13" x14ac:dyDescent="0.25">
      <c r="A829" s="85">
        <f>+A828+1</f>
        <v>4402</v>
      </c>
      <c r="B829" s="43" t="s">
        <v>244</v>
      </c>
      <c r="C829" s="42" t="s">
        <v>466</v>
      </c>
      <c r="D829" s="44">
        <f>+D828</f>
        <v>45272</v>
      </c>
      <c r="E829" s="44">
        <f>+E828</f>
        <v>45300</v>
      </c>
      <c r="F829" s="45"/>
      <c r="G829" s="46">
        <v>217</v>
      </c>
      <c r="H829" s="89" t="str">
        <f>+H828</f>
        <v>3.1/2</v>
      </c>
      <c r="I829" s="42">
        <v>210</v>
      </c>
      <c r="J829" s="46">
        <f t="shared" si="12"/>
        <v>103.33333333333334</v>
      </c>
      <c r="K829" s="46">
        <f>+AVERAGE(G827:G829)</f>
        <v>220.04034582132564</v>
      </c>
      <c r="L829" s="46">
        <f>+ROUND((MAX(G827:G829)-MIN(G827:G829)),0)</f>
        <v>6</v>
      </c>
      <c r="M829" s="21">
        <f>+M827</f>
        <v>100</v>
      </c>
    </row>
    <row r="830" spans="1:13" x14ac:dyDescent="0.25">
      <c r="A830" s="27">
        <v>4418</v>
      </c>
      <c r="B830" s="84" t="s">
        <v>479</v>
      </c>
      <c r="C830" s="49" t="s">
        <v>472</v>
      </c>
      <c r="D830" s="71">
        <v>45272</v>
      </c>
      <c r="E830" s="51">
        <f>+D830+28</f>
        <v>45300</v>
      </c>
      <c r="F830" s="30" t="s">
        <v>480</v>
      </c>
      <c r="G830" s="88">
        <v>214</v>
      </c>
      <c r="H830" s="102" t="s">
        <v>26</v>
      </c>
      <c r="I830" s="85">
        <v>210</v>
      </c>
      <c r="J830" s="88">
        <f t="shared" si="12"/>
        <v>101.9047619047619</v>
      </c>
      <c r="K830" s="33"/>
      <c r="L830" s="33"/>
      <c r="M830" s="6">
        <v>100</v>
      </c>
    </row>
    <row r="831" spans="1:13" x14ac:dyDescent="0.25">
      <c r="A831" s="49">
        <f>+A830+1</f>
        <v>4419</v>
      </c>
      <c r="B831" s="50" t="s">
        <v>479</v>
      </c>
      <c r="C831" s="49" t="s">
        <v>472</v>
      </c>
      <c r="D831" s="86">
        <f>+D830</f>
        <v>45272</v>
      </c>
      <c r="E831" s="86">
        <f>+E830</f>
        <v>45300</v>
      </c>
      <c r="F831" s="105"/>
      <c r="G831" s="88">
        <v>213</v>
      </c>
      <c r="H831" s="89" t="str">
        <f>+H830</f>
        <v>3.1/4</v>
      </c>
      <c r="I831" s="85">
        <v>210</v>
      </c>
      <c r="J831" s="88">
        <f t="shared" si="12"/>
        <v>101.42857142857142</v>
      </c>
      <c r="K831" s="54"/>
      <c r="L831" s="54"/>
      <c r="M831" s="14">
        <v>100</v>
      </c>
    </row>
    <row r="832" spans="1:13" x14ac:dyDescent="0.25">
      <c r="A832" s="119">
        <f>+A831+1</f>
        <v>4420</v>
      </c>
      <c r="B832" s="57" t="s">
        <v>479</v>
      </c>
      <c r="C832" s="56" t="s">
        <v>472</v>
      </c>
      <c r="D832" s="58">
        <f>+D831</f>
        <v>45272</v>
      </c>
      <c r="E832" s="58">
        <f>+E831</f>
        <v>45300</v>
      </c>
      <c r="F832" s="59"/>
      <c r="G832" s="60">
        <v>220.1210374639769</v>
      </c>
      <c r="H832" s="108" t="str">
        <f>+H831</f>
        <v>3.1/4</v>
      </c>
      <c r="I832" s="56">
        <v>210</v>
      </c>
      <c r="J832" s="60">
        <f t="shared" si="12"/>
        <v>104.81954164951281</v>
      </c>
      <c r="K832" s="60">
        <f>+AVERAGE(G830:G832)</f>
        <v>215.7070124879923</v>
      </c>
      <c r="L832" s="60">
        <f>+ROUND((MAX(G830:G832)-MIN(G830:G832)),0)</f>
        <v>7</v>
      </c>
      <c r="M832" s="56">
        <f>+M830</f>
        <v>100</v>
      </c>
    </row>
    <row r="833" spans="1:13" x14ac:dyDescent="0.25">
      <c r="A833" s="27">
        <v>4424</v>
      </c>
      <c r="B833" s="84" t="s">
        <v>471</v>
      </c>
      <c r="C833" s="49" t="s">
        <v>472</v>
      </c>
      <c r="D833" s="71">
        <v>45272</v>
      </c>
      <c r="E833" s="51">
        <f>+D833+28</f>
        <v>45300</v>
      </c>
      <c r="F833" s="30" t="s">
        <v>481</v>
      </c>
      <c r="G833" s="88">
        <v>225</v>
      </c>
      <c r="H833" s="102" t="s">
        <v>72</v>
      </c>
      <c r="I833" s="85">
        <v>210</v>
      </c>
      <c r="J833" s="88">
        <f t="shared" si="12"/>
        <v>107.14285714285714</v>
      </c>
      <c r="K833" s="33"/>
      <c r="L833" s="33"/>
      <c r="M833" s="6">
        <v>100</v>
      </c>
    </row>
    <row r="834" spans="1:13" x14ac:dyDescent="0.25">
      <c r="A834" s="49">
        <f>+A833+1</f>
        <v>4425</v>
      </c>
      <c r="B834" s="50" t="s">
        <v>471</v>
      </c>
      <c r="C834" s="49" t="s">
        <v>472</v>
      </c>
      <c r="D834" s="86">
        <f>+D833</f>
        <v>45272</v>
      </c>
      <c r="E834" s="86">
        <f>+E833</f>
        <v>45300</v>
      </c>
      <c r="F834" s="105"/>
      <c r="G834" s="88">
        <v>218</v>
      </c>
      <c r="H834" s="89" t="str">
        <f>+H833</f>
        <v>3.1/2</v>
      </c>
      <c r="I834" s="85">
        <v>210</v>
      </c>
      <c r="J834" s="88">
        <f t="shared" ref="J834:J897" si="13">+G834/I834*100</f>
        <v>103.80952380952382</v>
      </c>
      <c r="K834" s="54"/>
      <c r="L834" s="54"/>
      <c r="M834" s="14">
        <v>100</v>
      </c>
    </row>
    <row r="835" spans="1:13" x14ac:dyDescent="0.25">
      <c r="A835" s="85">
        <f>+A834+1</f>
        <v>4426</v>
      </c>
      <c r="B835" s="43" t="s">
        <v>471</v>
      </c>
      <c r="C835" s="42" t="s">
        <v>472</v>
      </c>
      <c r="D835" s="44">
        <f>+D834</f>
        <v>45272</v>
      </c>
      <c r="E835" s="44">
        <f>+E834</f>
        <v>45300</v>
      </c>
      <c r="F835" s="45"/>
      <c r="G835" s="46">
        <v>216</v>
      </c>
      <c r="H835" s="89" t="str">
        <f>+H834</f>
        <v>3.1/2</v>
      </c>
      <c r="I835" s="42">
        <v>210</v>
      </c>
      <c r="J835" s="46">
        <f t="shared" si="13"/>
        <v>102.85714285714285</v>
      </c>
      <c r="K835" s="46">
        <f>+AVERAGE(G833:G835)</f>
        <v>219.66666666666666</v>
      </c>
      <c r="L835" s="46">
        <f>+ROUND((MAX(G833:G835)-MIN(G833:G835)),0)</f>
        <v>9</v>
      </c>
      <c r="M835" s="21">
        <f>+M833</f>
        <v>100</v>
      </c>
    </row>
    <row r="836" spans="1:13" x14ac:dyDescent="0.25">
      <c r="A836" s="62">
        <v>4442</v>
      </c>
      <c r="B836" s="120" t="s">
        <v>244</v>
      </c>
      <c r="C836" s="121" t="s">
        <v>468</v>
      </c>
      <c r="D836" s="100">
        <v>45272</v>
      </c>
      <c r="E836" s="36">
        <f>+D836+28</f>
        <v>45300</v>
      </c>
      <c r="F836" s="70" t="s">
        <v>482</v>
      </c>
      <c r="G836" s="118">
        <v>220.1210374639769</v>
      </c>
      <c r="H836" s="104" t="s">
        <v>164</v>
      </c>
      <c r="I836" s="119">
        <v>210</v>
      </c>
      <c r="J836" s="118">
        <f t="shared" si="13"/>
        <v>104.81954164951281</v>
      </c>
      <c r="K836" s="68"/>
      <c r="L836" s="68"/>
      <c r="M836" s="62">
        <v>100</v>
      </c>
    </row>
    <row r="837" spans="1:13" x14ac:dyDescent="0.25">
      <c r="A837" s="49">
        <f>+A836+1</f>
        <v>4443</v>
      </c>
      <c r="B837" s="50" t="s">
        <v>244</v>
      </c>
      <c r="C837" s="49" t="s">
        <v>466</v>
      </c>
      <c r="D837" s="86">
        <f>+D836</f>
        <v>45272</v>
      </c>
      <c r="E837" s="86">
        <f>+E836</f>
        <v>45300</v>
      </c>
      <c r="F837" s="105"/>
      <c r="G837" s="88">
        <v>219</v>
      </c>
      <c r="H837" s="89" t="str">
        <f>+H836</f>
        <v>3.3/4</v>
      </c>
      <c r="I837" s="85">
        <v>210</v>
      </c>
      <c r="J837" s="88">
        <f t="shared" si="13"/>
        <v>104.28571428571429</v>
      </c>
      <c r="K837" s="54"/>
      <c r="L837" s="54"/>
      <c r="M837" s="14">
        <v>100</v>
      </c>
    </row>
    <row r="838" spans="1:13" x14ac:dyDescent="0.25">
      <c r="A838" s="85">
        <f>+A837+1</f>
        <v>4444</v>
      </c>
      <c r="B838" s="97" t="s">
        <v>244</v>
      </c>
      <c r="C838" s="42" t="s">
        <v>466</v>
      </c>
      <c r="D838" s="44">
        <f>+D837</f>
        <v>45272</v>
      </c>
      <c r="E838" s="44">
        <f>+E837</f>
        <v>45300</v>
      </c>
      <c r="F838" s="45"/>
      <c r="G838" s="46">
        <v>217</v>
      </c>
      <c r="H838" s="89" t="str">
        <f>+H837</f>
        <v>3.3/4</v>
      </c>
      <c r="I838" s="42">
        <v>210</v>
      </c>
      <c r="J838" s="46">
        <f t="shared" si="13"/>
        <v>103.33333333333334</v>
      </c>
      <c r="K838" s="46">
        <f>+AVERAGE(G836:G838)</f>
        <v>218.7070124879923</v>
      </c>
      <c r="L838" s="46">
        <f>+ROUND((MAX(G836:G838)-MIN(G836:G838)),0)</f>
        <v>3</v>
      </c>
      <c r="M838" s="21">
        <f>+M836</f>
        <v>100</v>
      </c>
    </row>
    <row r="839" spans="1:13" x14ac:dyDescent="0.25">
      <c r="A839" s="27">
        <v>4466</v>
      </c>
      <c r="B839" s="84" t="s">
        <v>371</v>
      </c>
      <c r="C839" s="49" t="s">
        <v>483</v>
      </c>
      <c r="D839" s="71">
        <v>45272</v>
      </c>
      <c r="E839" s="51">
        <f>+D839+28</f>
        <v>45300</v>
      </c>
      <c r="F839" s="30" t="s">
        <v>484</v>
      </c>
      <c r="G839" s="88">
        <v>216</v>
      </c>
      <c r="H839" s="102" t="s">
        <v>72</v>
      </c>
      <c r="I839" s="85">
        <v>210</v>
      </c>
      <c r="J839" s="88">
        <f t="shared" si="13"/>
        <v>102.85714285714285</v>
      </c>
      <c r="K839" s="33"/>
      <c r="L839" s="33"/>
      <c r="M839" s="6">
        <v>100</v>
      </c>
    </row>
    <row r="840" spans="1:13" x14ac:dyDescent="0.25">
      <c r="A840" s="49">
        <f>+A839+1</f>
        <v>4467</v>
      </c>
      <c r="B840" s="50" t="s">
        <v>371</v>
      </c>
      <c r="C840" s="49" t="s">
        <v>483</v>
      </c>
      <c r="D840" s="86">
        <f>+D839</f>
        <v>45272</v>
      </c>
      <c r="E840" s="86">
        <f>+E839</f>
        <v>45300</v>
      </c>
      <c r="F840" s="105" t="s">
        <v>485</v>
      </c>
      <c r="G840" s="88">
        <v>218</v>
      </c>
      <c r="H840" s="89" t="str">
        <f>+H839</f>
        <v>3.1/2</v>
      </c>
      <c r="I840" s="85">
        <v>210</v>
      </c>
      <c r="J840" s="88">
        <f t="shared" si="13"/>
        <v>103.80952380952382</v>
      </c>
      <c r="K840" s="54"/>
      <c r="L840" s="54"/>
      <c r="M840" s="14">
        <v>100</v>
      </c>
    </row>
    <row r="841" spans="1:13" x14ac:dyDescent="0.25">
      <c r="A841" s="85">
        <f>+A840+1</f>
        <v>4468</v>
      </c>
      <c r="B841" s="43" t="s">
        <v>371</v>
      </c>
      <c r="C841" s="85" t="s">
        <v>483</v>
      </c>
      <c r="D841" s="44">
        <f>+D840</f>
        <v>45272</v>
      </c>
      <c r="E841" s="44">
        <f>+E840</f>
        <v>45300</v>
      </c>
      <c r="F841" s="45"/>
      <c r="G841" s="46">
        <v>216</v>
      </c>
      <c r="H841" s="89" t="str">
        <f>+H840</f>
        <v>3.1/2</v>
      </c>
      <c r="I841" s="42">
        <v>210</v>
      </c>
      <c r="J841" s="46">
        <f t="shared" si="13"/>
        <v>102.85714285714285</v>
      </c>
      <c r="K841" s="46">
        <f>+AVERAGE(G839:G841)</f>
        <v>216.66666666666666</v>
      </c>
      <c r="L841" s="46">
        <f>+ROUND((MAX(G839:G841)-MIN(G839:G841)),0)</f>
        <v>2</v>
      </c>
      <c r="M841" s="21">
        <f>+M839</f>
        <v>100</v>
      </c>
    </row>
    <row r="842" spans="1:13" x14ac:dyDescent="0.25">
      <c r="A842" s="27">
        <v>4472</v>
      </c>
      <c r="B842" s="84" t="s">
        <v>471</v>
      </c>
      <c r="C842" s="27" t="s">
        <v>472</v>
      </c>
      <c r="D842" s="71">
        <v>45272</v>
      </c>
      <c r="E842" s="51">
        <f>+D842+28</f>
        <v>45300</v>
      </c>
      <c r="F842" s="30" t="s">
        <v>486</v>
      </c>
      <c r="G842" s="88">
        <v>223</v>
      </c>
      <c r="H842" s="102" t="s">
        <v>26</v>
      </c>
      <c r="I842" s="85">
        <v>210</v>
      </c>
      <c r="J842" s="88">
        <f t="shared" si="13"/>
        <v>106.19047619047619</v>
      </c>
      <c r="K842" s="33"/>
      <c r="L842" s="33"/>
      <c r="M842" s="6">
        <v>100</v>
      </c>
    </row>
    <row r="843" spans="1:13" x14ac:dyDescent="0.25">
      <c r="A843" s="49">
        <f>+A842+1</f>
        <v>4473</v>
      </c>
      <c r="B843" s="50" t="s">
        <v>471</v>
      </c>
      <c r="C843" s="49" t="s">
        <v>472</v>
      </c>
      <c r="D843" s="86">
        <f>+D842</f>
        <v>45272</v>
      </c>
      <c r="E843" s="86">
        <f>+E842</f>
        <v>45300</v>
      </c>
      <c r="F843" s="105"/>
      <c r="G843" s="88">
        <v>219</v>
      </c>
      <c r="H843" s="89" t="str">
        <f>+H842</f>
        <v>3.1/4</v>
      </c>
      <c r="I843" s="85">
        <v>210</v>
      </c>
      <c r="J843" s="88">
        <f t="shared" si="13"/>
        <v>104.28571428571429</v>
      </c>
      <c r="K843" s="54"/>
      <c r="L843" s="54"/>
      <c r="M843" s="14">
        <v>100</v>
      </c>
    </row>
    <row r="844" spans="1:13" x14ac:dyDescent="0.25">
      <c r="A844" s="85">
        <f>+A843+1</f>
        <v>4474</v>
      </c>
      <c r="B844" s="43" t="s">
        <v>471</v>
      </c>
      <c r="C844" s="42" t="s">
        <v>472</v>
      </c>
      <c r="D844" s="44">
        <f>+D843</f>
        <v>45272</v>
      </c>
      <c r="E844" s="44">
        <f>+E843</f>
        <v>45300</v>
      </c>
      <c r="F844" s="45"/>
      <c r="G844" s="46">
        <v>218</v>
      </c>
      <c r="H844" s="89" t="str">
        <f>+H843</f>
        <v>3.1/4</v>
      </c>
      <c r="I844" s="42">
        <v>210</v>
      </c>
      <c r="J844" s="46">
        <f t="shared" si="13"/>
        <v>103.80952380952382</v>
      </c>
      <c r="K844" s="46">
        <f>+AVERAGE(G842:G844)</f>
        <v>220</v>
      </c>
      <c r="L844" s="46">
        <f>+ROUND((MAX(G842:G844)-MIN(G842:G844)),0)</f>
        <v>5</v>
      </c>
      <c r="M844" s="21">
        <f>+M842</f>
        <v>100</v>
      </c>
    </row>
    <row r="845" spans="1:13" x14ac:dyDescent="0.25">
      <c r="A845" s="62">
        <v>4502</v>
      </c>
      <c r="B845" s="120" t="s">
        <v>471</v>
      </c>
      <c r="C845" s="122" t="s">
        <v>472</v>
      </c>
      <c r="D845" s="100">
        <v>45272</v>
      </c>
      <c r="E845" s="36">
        <f>+D845+28</f>
        <v>45300</v>
      </c>
      <c r="F845" s="70" t="s">
        <v>487</v>
      </c>
      <c r="G845" s="118">
        <v>220.1210374639769</v>
      </c>
      <c r="H845" s="104" t="s">
        <v>72</v>
      </c>
      <c r="I845" s="119">
        <v>210</v>
      </c>
      <c r="J845" s="118">
        <f t="shared" si="13"/>
        <v>104.81954164951281</v>
      </c>
      <c r="K845" s="68"/>
      <c r="L845" s="68"/>
      <c r="M845" s="62">
        <v>100</v>
      </c>
    </row>
    <row r="846" spans="1:13" x14ac:dyDescent="0.25">
      <c r="A846" s="49">
        <f>+A845+1</f>
        <v>4503</v>
      </c>
      <c r="B846" s="50" t="s">
        <v>471</v>
      </c>
      <c r="C846" s="49" t="s">
        <v>472</v>
      </c>
      <c r="D846" s="86">
        <f>+D845</f>
        <v>45272</v>
      </c>
      <c r="E846" s="86">
        <f>+E845</f>
        <v>45300</v>
      </c>
      <c r="F846" s="105"/>
      <c r="G846" s="88">
        <v>217</v>
      </c>
      <c r="H846" s="89" t="str">
        <f>+H845</f>
        <v>3.1/2</v>
      </c>
      <c r="I846" s="85">
        <v>210</v>
      </c>
      <c r="J846" s="88">
        <f t="shared" si="13"/>
        <v>103.33333333333334</v>
      </c>
      <c r="K846" s="54"/>
      <c r="L846" s="54"/>
      <c r="M846" s="14">
        <v>100</v>
      </c>
    </row>
    <row r="847" spans="1:13" x14ac:dyDescent="0.25">
      <c r="A847" s="85">
        <f>+A846+1</f>
        <v>4504</v>
      </c>
      <c r="B847" s="43" t="s">
        <v>471</v>
      </c>
      <c r="C847" s="42" t="s">
        <v>472</v>
      </c>
      <c r="D847" s="44">
        <f>+D846</f>
        <v>45272</v>
      </c>
      <c r="E847" s="44">
        <f>+E846</f>
        <v>45300</v>
      </c>
      <c r="F847" s="45"/>
      <c r="G847" s="46">
        <v>219</v>
      </c>
      <c r="H847" s="89" t="str">
        <f>+H846</f>
        <v>3.1/2</v>
      </c>
      <c r="I847" s="42">
        <v>210</v>
      </c>
      <c r="J847" s="46">
        <f t="shared" si="13"/>
        <v>104.28571428571429</v>
      </c>
      <c r="K847" s="46">
        <f>+AVERAGE(G845:G847)</f>
        <v>218.7070124879923</v>
      </c>
      <c r="L847" s="46">
        <f>+ROUND((MAX(G845:G847)-MIN(G845:G847)),0)</f>
        <v>3</v>
      </c>
      <c r="M847" s="21">
        <f>+M845</f>
        <v>100</v>
      </c>
    </row>
    <row r="848" spans="1:13" x14ac:dyDescent="0.25">
      <c r="A848" s="27">
        <v>4508</v>
      </c>
      <c r="B848" s="84" t="s">
        <v>471</v>
      </c>
      <c r="C848" s="49" t="s">
        <v>472</v>
      </c>
      <c r="D848" s="71">
        <v>45272</v>
      </c>
      <c r="E848" s="51">
        <f>+D848+28</f>
        <v>45300</v>
      </c>
      <c r="F848" s="30" t="s">
        <v>488</v>
      </c>
      <c r="G848" s="88">
        <v>218</v>
      </c>
      <c r="H848" s="102" t="s">
        <v>72</v>
      </c>
      <c r="I848" s="85">
        <v>210</v>
      </c>
      <c r="J848" s="88">
        <f t="shared" si="13"/>
        <v>103.80952380952382</v>
      </c>
      <c r="K848" s="33"/>
      <c r="L848" s="33"/>
      <c r="M848" s="6">
        <v>100</v>
      </c>
    </row>
    <row r="849" spans="1:13" x14ac:dyDescent="0.25">
      <c r="A849" s="34">
        <f>+A848+1</f>
        <v>4509</v>
      </c>
      <c r="B849" s="35" t="s">
        <v>471</v>
      </c>
      <c r="C849" s="34" t="s">
        <v>472</v>
      </c>
      <c r="D849" s="106">
        <f>+D848</f>
        <v>45272</v>
      </c>
      <c r="E849" s="106">
        <f>+E848</f>
        <v>45300</v>
      </c>
      <c r="F849" s="72" t="s">
        <v>489</v>
      </c>
      <c r="G849" s="118">
        <v>220.1210374639769</v>
      </c>
      <c r="H849" s="108" t="str">
        <f>+H848</f>
        <v>3.1/2</v>
      </c>
      <c r="I849" s="119">
        <v>210</v>
      </c>
      <c r="J849" s="118">
        <f t="shared" si="13"/>
        <v>104.81954164951281</v>
      </c>
      <c r="K849" s="40"/>
      <c r="L849" s="40"/>
      <c r="M849" s="34">
        <v>100</v>
      </c>
    </row>
    <row r="850" spans="1:13" x14ac:dyDescent="0.25">
      <c r="A850" s="85">
        <f>+A849+1</f>
        <v>4510</v>
      </c>
      <c r="B850" s="43" t="s">
        <v>471</v>
      </c>
      <c r="C850" s="42" t="s">
        <v>472</v>
      </c>
      <c r="D850" s="44">
        <f>+D849</f>
        <v>45272</v>
      </c>
      <c r="E850" s="44">
        <f>+E849</f>
        <v>45300</v>
      </c>
      <c r="F850" s="45"/>
      <c r="G850" s="46">
        <v>219</v>
      </c>
      <c r="H850" s="89" t="str">
        <f>+H849</f>
        <v>3.1/2</v>
      </c>
      <c r="I850" s="42">
        <v>210</v>
      </c>
      <c r="J850" s="46">
        <f t="shared" si="13"/>
        <v>104.28571428571429</v>
      </c>
      <c r="K850" s="46">
        <f>+AVERAGE(G848:G850)</f>
        <v>219.04034582132564</v>
      </c>
      <c r="L850" s="46">
        <f>+ROUND((MAX(G848:G850)-MIN(G848:G850)),0)</f>
        <v>2</v>
      </c>
      <c r="M850" s="21">
        <f>+M848</f>
        <v>100</v>
      </c>
    </row>
    <row r="851" spans="1:13" x14ac:dyDescent="0.25">
      <c r="A851" s="27">
        <v>4538</v>
      </c>
      <c r="B851" s="84" t="s">
        <v>490</v>
      </c>
      <c r="C851" s="91" t="s">
        <v>491</v>
      </c>
      <c r="D851" s="71">
        <v>45272</v>
      </c>
      <c r="E851" s="51">
        <f>+D851+28</f>
        <v>45300</v>
      </c>
      <c r="F851" s="30" t="s">
        <v>492</v>
      </c>
      <c r="G851" s="88">
        <v>221</v>
      </c>
      <c r="H851" s="102" t="s">
        <v>164</v>
      </c>
      <c r="I851" s="85">
        <v>210</v>
      </c>
      <c r="J851" s="88">
        <f t="shared" si="13"/>
        <v>105.23809523809524</v>
      </c>
      <c r="K851" s="33"/>
      <c r="L851" s="33"/>
      <c r="M851" s="6">
        <v>100</v>
      </c>
    </row>
    <row r="852" spans="1:13" x14ac:dyDescent="0.25">
      <c r="A852" s="49">
        <f>+A851+1</f>
        <v>4539</v>
      </c>
      <c r="B852" s="50" t="s">
        <v>490</v>
      </c>
      <c r="C852" s="49" t="s">
        <v>491</v>
      </c>
      <c r="D852" s="86">
        <f>+D851</f>
        <v>45272</v>
      </c>
      <c r="E852" s="86">
        <f>+E851</f>
        <v>45300</v>
      </c>
      <c r="F852" s="105" t="s">
        <v>493</v>
      </c>
      <c r="G852" s="88">
        <v>218</v>
      </c>
      <c r="H852" s="89" t="str">
        <f>+H851</f>
        <v>3.3/4</v>
      </c>
      <c r="I852" s="85">
        <v>210</v>
      </c>
      <c r="J852" s="88">
        <f t="shared" si="13"/>
        <v>103.80952380952382</v>
      </c>
      <c r="K852" s="54"/>
      <c r="L852" s="54"/>
      <c r="M852" s="14">
        <v>100</v>
      </c>
    </row>
    <row r="853" spans="1:13" x14ac:dyDescent="0.25">
      <c r="A853" s="85">
        <f>+A852+1</f>
        <v>4540</v>
      </c>
      <c r="B853" s="116" t="s">
        <v>490</v>
      </c>
      <c r="C853" s="85" t="s">
        <v>491</v>
      </c>
      <c r="D853" s="44">
        <f>+D852</f>
        <v>45272</v>
      </c>
      <c r="E853" s="44">
        <f>+E852</f>
        <v>45300</v>
      </c>
      <c r="F853" s="45"/>
      <c r="G853" s="46">
        <v>217</v>
      </c>
      <c r="H853" s="89" t="str">
        <f>+H852</f>
        <v>3.3/4</v>
      </c>
      <c r="I853" s="42">
        <v>210</v>
      </c>
      <c r="J853" s="46">
        <f t="shared" si="13"/>
        <v>103.33333333333334</v>
      </c>
      <c r="K853" s="46">
        <f>+AVERAGE(G851:G853)</f>
        <v>218.66666666666666</v>
      </c>
      <c r="L853" s="46">
        <f>+ROUND((MAX(G851:G853)-MIN(G851:G853)),0)</f>
        <v>4</v>
      </c>
      <c r="M853" s="21">
        <f>+M851</f>
        <v>100</v>
      </c>
    </row>
    <row r="854" spans="1:13" x14ac:dyDescent="0.25">
      <c r="A854" s="27">
        <v>4544</v>
      </c>
      <c r="B854" s="84" t="s">
        <v>471</v>
      </c>
      <c r="C854" s="27" t="s">
        <v>472</v>
      </c>
      <c r="D854" s="71">
        <v>45272</v>
      </c>
      <c r="E854" s="51">
        <f>+D854+28</f>
        <v>45300</v>
      </c>
      <c r="F854" s="30" t="s">
        <v>494</v>
      </c>
      <c r="G854" s="88">
        <v>219</v>
      </c>
      <c r="H854" s="102" t="s">
        <v>72</v>
      </c>
      <c r="I854" s="85">
        <v>210</v>
      </c>
      <c r="J854" s="88">
        <f t="shared" si="13"/>
        <v>104.28571428571429</v>
      </c>
      <c r="K854" s="33"/>
      <c r="L854" s="33"/>
      <c r="M854" s="6">
        <v>100</v>
      </c>
    </row>
    <row r="855" spans="1:13" x14ac:dyDescent="0.25">
      <c r="A855" s="34">
        <f>+A854+1</f>
        <v>4545</v>
      </c>
      <c r="B855" s="35" t="s">
        <v>471</v>
      </c>
      <c r="C855" s="34" t="s">
        <v>472</v>
      </c>
      <c r="D855" s="106">
        <f>+D854</f>
        <v>45272</v>
      </c>
      <c r="E855" s="106">
        <f>+E854</f>
        <v>45300</v>
      </c>
      <c r="F855" s="72" t="s">
        <v>495</v>
      </c>
      <c r="G855" s="118">
        <v>220.1210374639769</v>
      </c>
      <c r="H855" s="108" t="str">
        <f>+H854</f>
        <v>3.1/2</v>
      </c>
      <c r="I855" s="119">
        <v>210</v>
      </c>
      <c r="J855" s="118">
        <f t="shared" si="13"/>
        <v>104.81954164951281</v>
      </c>
      <c r="K855" s="40"/>
      <c r="L855" s="40"/>
      <c r="M855" s="34">
        <v>100</v>
      </c>
    </row>
    <row r="856" spans="1:13" x14ac:dyDescent="0.25">
      <c r="A856" s="85">
        <f>+A855+1</f>
        <v>4546</v>
      </c>
      <c r="B856" s="43" t="s">
        <v>471</v>
      </c>
      <c r="C856" s="42" t="s">
        <v>472</v>
      </c>
      <c r="D856" s="44">
        <f>+D855</f>
        <v>45272</v>
      </c>
      <c r="E856" s="44">
        <f>+E855</f>
        <v>45300</v>
      </c>
      <c r="F856" s="45"/>
      <c r="G856" s="46">
        <v>219</v>
      </c>
      <c r="H856" s="89" t="str">
        <f>+H855</f>
        <v>3.1/2</v>
      </c>
      <c r="I856" s="42">
        <v>210</v>
      </c>
      <c r="J856" s="46">
        <f t="shared" si="13"/>
        <v>104.28571428571429</v>
      </c>
      <c r="K856" s="46">
        <f>+AVERAGE(G854:G856)</f>
        <v>219.37367915465896</v>
      </c>
      <c r="L856" s="46">
        <f>+ROUND((MAX(G854:G856)-MIN(G854:G856)),0)</f>
        <v>1</v>
      </c>
      <c r="M856" s="21">
        <f>+M854</f>
        <v>100</v>
      </c>
    </row>
    <row r="857" spans="1:13" x14ac:dyDescent="0.25">
      <c r="A857" s="27">
        <v>4562</v>
      </c>
      <c r="B857" s="84" t="s">
        <v>471</v>
      </c>
      <c r="C857" s="75" t="s">
        <v>472</v>
      </c>
      <c r="D857" s="71">
        <v>45272</v>
      </c>
      <c r="E857" s="51">
        <f>+D857+28</f>
        <v>45300</v>
      </c>
      <c r="F857" s="30" t="s">
        <v>494</v>
      </c>
      <c r="G857" s="88">
        <v>222</v>
      </c>
      <c r="H857" s="102" t="s">
        <v>26</v>
      </c>
      <c r="I857" s="85">
        <v>210</v>
      </c>
      <c r="J857" s="88">
        <f t="shared" si="13"/>
        <v>105.71428571428572</v>
      </c>
      <c r="K857" s="33"/>
      <c r="L857" s="33"/>
      <c r="M857" s="6">
        <v>100</v>
      </c>
    </row>
    <row r="858" spans="1:13" x14ac:dyDescent="0.25">
      <c r="A858" s="49">
        <f>+A857+1</f>
        <v>4563</v>
      </c>
      <c r="B858" s="50" t="s">
        <v>471</v>
      </c>
      <c r="C858" s="49" t="s">
        <v>472</v>
      </c>
      <c r="D858" s="86">
        <f>+D857</f>
        <v>45272</v>
      </c>
      <c r="E858" s="86">
        <f>+E857</f>
        <v>45300</v>
      </c>
      <c r="F858" s="105" t="s">
        <v>496</v>
      </c>
      <c r="G858" s="88">
        <v>218</v>
      </c>
      <c r="H858" s="89" t="str">
        <f>+H857</f>
        <v>3.1/4</v>
      </c>
      <c r="I858" s="85">
        <v>210</v>
      </c>
      <c r="J858" s="88">
        <f t="shared" si="13"/>
        <v>103.80952380952382</v>
      </c>
      <c r="K858" s="54"/>
      <c r="L858" s="54"/>
      <c r="M858" s="14">
        <v>100</v>
      </c>
    </row>
    <row r="859" spans="1:13" x14ac:dyDescent="0.25">
      <c r="A859" s="119">
        <f>+A858+1</f>
        <v>4564</v>
      </c>
      <c r="B859" s="57" t="s">
        <v>471</v>
      </c>
      <c r="C859" s="121" t="s">
        <v>472</v>
      </c>
      <c r="D859" s="58">
        <f>+D858</f>
        <v>45272</v>
      </c>
      <c r="E859" s="58">
        <f>+E858</f>
        <v>45300</v>
      </c>
      <c r="F859" s="59"/>
      <c r="G859" s="60">
        <v>220.1210374639769</v>
      </c>
      <c r="H859" s="108" t="str">
        <f>+H858</f>
        <v>3.1/4</v>
      </c>
      <c r="I859" s="56">
        <v>210</v>
      </c>
      <c r="J859" s="60">
        <f t="shared" si="13"/>
        <v>104.81954164951281</v>
      </c>
      <c r="K859" s="60">
        <f>+AVERAGE(G857:G859)</f>
        <v>220.04034582132564</v>
      </c>
      <c r="L859" s="60">
        <f>+ROUND((MAX(G857:G859)-MIN(G857:G859)),0)</f>
        <v>4</v>
      </c>
      <c r="M859" s="56">
        <f>+M857</f>
        <v>100</v>
      </c>
    </row>
    <row r="860" spans="1:13" x14ac:dyDescent="0.25">
      <c r="A860" s="27">
        <v>4568</v>
      </c>
      <c r="B860" s="84" t="s">
        <v>244</v>
      </c>
      <c r="C860" s="49" t="s">
        <v>468</v>
      </c>
      <c r="D860" s="71">
        <v>45272</v>
      </c>
      <c r="E860" s="51">
        <f>+D860+28</f>
        <v>45300</v>
      </c>
      <c r="F860" s="30"/>
      <c r="G860" s="88">
        <v>218</v>
      </c>
      <c r="H860" s="102" t="s">
        <v>72</v>
      </c>
      <c r="I860" s="85">
        <v>210</v>
      </c>
      <c r="J860" s="88">
        <f t="shared" si="13"/>
        <v>103.80952380952382</v>
      </c>
      <c r="K860" s="33"/>
      <c r="L860" s="33"/>
      <c r="M860" s="6">
        <v>100</v>
      </c>
    </row>
    <row r="861" spans="1:13" x14ac:dyDescent="0.25">
      <c r="A861" s="49">
        <f>+A860+1</f>
        <v>4569</v>
      </c>
      <c r="B861" s="50" t="s">
        <v>244</v>
      </c>
      <c r="C861" s="49" t="s">
        <v>466</v>
      </c>
      <c r="D861" s="86">
        <f>+D860</f>
        <v>45272</v>
      </c>
      <c r="E861" s="86">
        <f>+E860</f>
        <v>45300</v>
      </c>
      <c r="F861" s="105" t="s">
        <v>497</v>
      </c>
      <c r="G861" s="88">
        <v>221</v>
      </c>
      <c r="H861" s="89" t="str">
        <f>+H860</f>
        <v>3.1/2</v>
      </c>
      <c r="I861" s="85">
        <v>210</v>
      </c>
      <c r="J861" s="88">
        <f t="shared" si="13"/>
        <v>105.23809523809524</v>
      </c>
      <c r="K861" s="54"/>
      <c r="L861" s="54"/>
      <c r="M861" s="14">
        <v>100</v>
      </c>
    </row>
    <row r="862" spans="1:13" x14ac:dyDescent="0.25">
      <c r="A862" s="85">
        <f>+A861+1</f>
        <v>4570</v>
      </c>
      <c r="B862" s="43" t="s">
        <v>244</v>
      </c>
      <c r="C862" s="42" t="s">
        <v>466</v>
      </c>
      <c r="D862" s="44">
        <f>+D861</f>
        <v>45272</v>
      </c>
      <c r="E862" s="44">
        <f>+E861</f>
        <v>45300</v>
      </c>
      <c r="F862" s="45"/>
      <c r="G862" s="46">
        <v>219</v>
      </c>
      <c r="H862" s="89" t="str">
        <f>+H861</f>
        <v>3.1/2</v>
      </c>
      <c r="I862" s="42">
        <v>210</v>
      </c>
      <c r="J862" s="46">
        <f t="shared" si="13"/>
        <v>104.28571428571429</v>
      </c>
      <c r="K862" s="46">
        <f>+AVERAGE(G860:G862)</f>
        <v>219.33333333333334</v>
      </c>
      <c r="L862" s="46">
        <f>+ROUND((MAX(G860:G862)-MIN(G860:G862)),0)</f>
        <v>3</v>
      </c>
      <c r="M862" s="21">
        <f>+M860</f>
        <v>100</v>
      </c>
    </row>
    <row r="863" spans="1:13" x14ac:dyDescent="0.25">
      <c r="A863" s="27">
        <v>4593</v>
      </c>
      <c r="B863" s="84" t="s">
        <v>244</v>
      </c>
      <c r="C863" s="49" t="s">
        <v>468</v>
      </c>
      <c r="D863" s="71">
        <v>45272</v>
      </c>
      <c r="E863" s="51">
        <f>+D863+28</f>
        <v>45300</v>
      </c>
      <c r="F863" s="30" t="s">
        <v>498</v>
      </c>
      <c r="G863" s="88">
        <v>223</v>
      </c>
      <c r="H863" s="102" t="s">
        <v>164</v>
      </c>
      <c r="I863" s="85">
        <v>210</v>
      </c>
      <c r="J863" s="88">
        <f t="shared" si="13"/>
        <v>106.19047619047619</v>
      </c>
      <c r="K863" s="33"/>
      <c r="L863" s="33"/>
      <c r="M863" s="6">
        <v>100</v>
      </c>
    </row>
    <row r="864" spans="1:13" x14ac:dyDescent="0.25">
      <c r="A864" s="34">
        <f>+A863+1</f>
        <v>4594</v>
      </c>
      <c r="B864" s="35" t="s">
        <v>244</v>
      </c>
      <c r="C864" s="34" t="s">
        <v>466</v>
      </c>
      <c r="D864" s="106">
        <f>+D863</f>
        <v>45272</v>
      </c>
      <c r="E864" s="106">
        <f>+E863</f>
        <v>45300</v>
      </c>
      <c r="F864" s="72" t="s">
        <v>499</v>
      </c>
      <c r="G864" s="118">
        <v>220.1210374639769</v>
      </c>
      <c r="H864" s="108" t="str">
        <f>+H863</f>
        <v>3.3/4</v>
      </c>
      <c r="I864" s="119">
        <v>210</v>
      </c>
      <c r="J864" s="118">
        <f t="shared" si="13"/>
        <v>104.81954164951281</v>
      </c>
      <c r="K864" s="40"/>
      <c r="L864" s="40"/>
      <c r="M864" s="34">
        <v>100</v>
      </c>
    </row>
    <row r="865" spans="1:13" x14ac:dyDescent="0.25">
      <c r="A865" s="85">
        <f>+A864+1</f>
        <v>4595</v>
      </c>
      <c r="B865" s="107" t="s">
        <v>244</v>
      </c>
      <c r="C865" s="42" t="s">
        <v>466</v>
      </c>
      <c r="D865" s="44">
        <f>+D864</f>
        <v>45272</v>
      </c>
      <c r="E865" s="44">
        <f>+E864</f>
        <v>45300</v>
      </c>
      <c r="F865" s="45"/>
      <c r="G865" s="46">
        <v>218</v>
      </c>
      <c r="H865" s="89" t="str">
        <f>+H864</f>
        <v>3.3/4</v>
      </c>
      <c r="I865" s="42">
        <v>210</v>
      </c>
      <c r="J865" s="46">
        <f t="shared" si="13"/>
        <v>103.80952380952382</v>
      </c>
      <c r="K865" s="46">
        <f>+AVERAGE(G863:G865)</f>
        <v>220.37367915465896</v>
      </c>
      <c r="L865" s="46">
        <f>+ROUND((MAX(G863:G865)-MIN(G863:G865)),0)</f>
        <v>5</v>
      </c>
      <c r="M865" s="21">
        <f>+M863</f>
        <v>100</v>
      </c>
    </row>
    <row r="866" spans="1:13" x14ac:dyDescent="0.25">
      <c r="A866" s="27">
        <v>4599</v>
      </c>
      <c r="B866" s="84" t="s">
        <v>471</v>
      </c>
      <c r="C866" s="75" t="s">
        <v>472</v>
      </c>
      <c r="D866" s="71">
        <v>45272</v>
      </c>
      <c r="E866" s="51">
        <f>+D866+28</f>
        <v>45300</v>
      </c>
      <c r="F866" s="30" t="s">
        <v>500</v>
      </c>
      <c r="G866" s="88">
        <v>216</v>
      </c>
      <c r="H866" s="102" t="s">
        <v>164</v>
      </c>
      <c r="I866" s="85">
        <v>210</v>
      </c>
      <c r="J866" s="88">
        <f t="shared" si="13"/>
        <v>102.85714285714285</v>
      </c>
      <c r="K866" s="33"/>
      <c r="L866" s="33"/>
      <c r="M866" s="6">
        <v>100</v>
      </c>
    </row>
    <row r="867" spans="1:13" x14ac:dyDescent="0.25">
      <c r="A867" s="49">
        <f>+A866+1</f>
        <v>4600</v>
      </c>
      <c r="B867" s="50" t="s">
        <v>471</v>
      </c>
      <c r="C867" s="49" t="s">
        <v>472</v>
      </c>
      <c r="D867" s="86">
        <f>+D866</f>
        <v>45272</v>
      </c>
      <c r="E867" s="86">
        <f>+E866</f>
        <v>45300</v>
      </c>
      <c r="F867" s="105"/>
      <c r="G867" s="88">
        <v>218</v>
      </c>
      <c r="H867" s="89" t="str">
        <f>+H866</f>
        <v>3.3/4</v>
      </c>
      <c r="I867" s="85">
        <v>210</v>
      </c>
      <c r="J867" s="88">
        <f t="shared" si="13"/>
        <v>103.80952380952382</v>
      </c>
      <c r="K867" s="54"/>
      <c r="L867" s="54"/>
      <c r="M867" s="14">
        <v>100</v>
      </c>
    </row>
    <row r="868" spans="1:13" x14ac:dyDescent="0.25">
      <c r="A868" s="85">
        <f>+A867+1</f>
        <v>4601</v>
      </c>
      <c r="B868" s="43" t="s">
        <v>471</v>
      </c>
      <c r="C868" s="42" t="s">
        <v>472</v>
      </c>
      <c r="D868" s="44">
        <f>+D867</f>
        <v>45272</v>
      </c>
      <c r="E868" s="44">
        <f>+E867</f>
        <v>45300</v>
      </c>
      <c r="F868" s="45"/>
      <c r="G868" s="46">
        <v>219</v>
      </c>
      <c r="H868" s="89" t="str">
        <f>+H867</f>
        <v>3.3/4</v>
      </c>
      <c r="I868" s="42">
        <v>210</v>
      </c>
      <c r="J868" s="46">
        <f t="shared" si="13"/>
        <v>104.28571428571429</v>
      </c>
      <c r="K868" s="46">
        <f>+AVERAGE(G866:G868)</f>
        <v>217.66666666666666</v>
      </c>
      <c r="L868" s="46">
        <f>+ROUND((MAX(G866:G868)-MIN(G866:G868)),0)</f>
        <v>3</v>
      </c>
      <c r="M868" s="21">
        <f>+M866</f>
        <v>100</v>
      </c>
    </row>
    <row r="869" spans="1:13" x14ac:dyDescent="0.25">
      <c r="A869" s="27">
        <v>4617</v>
      </c>
      <c r="B869" s="84" t="s">
        <v>471</v>
      </c>
      <c r="C869" s="75" t="s">
        <v>472</v>
      </c>
      <c r="D869" s="71">
        <v>45273</v>
      </c>
      <c r="E869" s="51">
        <f>+D869+28</f>
        <v>45301</v>
      </c>
      <c r="F869" s="30" t="s">
        <v>500</v>
      </c>
      <c r="G869" s="88">
        <v>221</v>
      </c>
      <c r="H869" s="102" t="s">
        <v>72</v>
      </c>
      <c r="I869" s="85">
        <v>210</v>
      </c>
      <c r="J869" s="88">
        <f t="shared" si="13"/>
        <v>105.23809523809524</v>
      </c>
      <c r="K869" s="33"/>
      <c r="L869" s="33"/>
      <c r="M869" s="6">
        <v>100</v>
      </c>
    </row>
    <row r="870" spans="1:13" x14ac:dyDescent="0.25">
      <c r="A870" s="49">
        <f>+A869+1</f>
        <v>4618</v>
      </c>
      <c r="B870" s="50" t="s">
        <v>471</v>
      </c>
      <c r="C870" s="49" t="s">
        <v>472</v>
      </c>
      <c r="D870" s="86">
        <f>+D869</f>
        <v>45273</v>
      </c>
      <c r="E870" s="86">
        <f>+E869</f>
        <v>45301</v>
      </c>
      <c r="F870" s="105"/>
      <c r="G870" s="88">
        <v>219</v>
      </c>
      <c r="H870" s="89" t="str">
        <f>+H869</f>
        <v>3.1/2</v>
      </c>
      <c r="I870" s="85">
        <v>210</v>
      </c>
      <c r="J870" s="88">
        <f t="shared" si="13"/>
        <v>104.28571428571429</v>
      </c>
      <c r="K870" s="54"/>
      <c r="L870" s="54"/>
      <c r="M870" s="14">
        <v>100</v>
      </c>
    </row>
    <row r="871" spans="1:13" x14ac:dyDescent="0.25">
      <c r="A871" s="119">
        <f>+A870+1</f>
        <v>4619</v>
      </c>
      <c r="B871" s="57" t="s">
        <v>471</v>
      </c>
      <c r="C871" s="56" t="s">
        <v>472</v>
      </c>
      <c r="D871" s="58">
        <f>+D870</f>
        <v>45273</v>
      </c>
      <c r="E871" s="58">
        <f>+E870</f>
        <v>45301</v>
      </c>
      <c r="F871" s="59"/>
      <c r="G871" s="60">
        <v>220.1210374639769</v>
      </c>
      <c r="H871" s="108" t="str">
        <f>+H870</f>
        <v>3.1/2</v>
      </c>
      <c r="I871" s="56">
        <v>210</v>
      </c>
      <c r="J871" s="60">
        <f t="shared" si="13"/>
        <v>104.81954164951281</v>
      </c>
      <c r="K871" s="60">
        <f>+AVERAGE(G869:G871)</f>
        <v>220.04034582132564</v>
      </c>
      <c r="L871" s="60">
        <f>+ROUND((MAX(G869:G871)-MIN(G869:G871)),0)</f>
        <v>2</v>
      </c>
      <c r="M871" s="56">
        <f>+M869</f>
        <v>100</v>
      </c>
    </row>
    <row r="872" spans="1:13" x14ac:dyDescent="0.25">
      <c r="A872" s="27">
        <v>4620</v>
      </c>
      <c r="B872" s="84" t="s">
        <v>244</v>
      </c>
      <c r="C872" s="91" t="s">
        <v>468</v>
      </c>
      <c r="D872" s="71">
        <v>45273</v>
      </c>
      <c r="E872" s="51">
        <f t="shared" ref="E872:E935" si="14">+D872+28</f>
        <v>45301</v>
      </c>
      <c r="F872" s="30" t="s">
        <v>501</v>
      </c>
      <c r="G872" s="88">
        <v>218</v>
      </c>
      <c r="H872" s="102" t="s">
        <v>164</v>
      </c>
      <c r="I872" s="85">
        <v>210</v>
      </c>
      <c r="J872" s="88">
        <f t="shared" si="13"/>
        <v>103.80952380952382</v>
      </c>
      <c r="K872" s="33"/>
      <c r="L872" s="33"/>
      <c r="M872" s="6">
        <v>100</v>
      </c>
    </row>
    <row r="873" spans="1:13" x14ac:dyDescent="0.25">
      <c r="A873" s="49">
        <f t="shared" ref="A873:A883" si="15">+A872+1</f>
        <v>4621</v>
      </c>
      <c r="B873" s="50" t="s">
        <v>244</v>
      </c>
      <c r="C873" s="49" t="s">
        <v>466</v>
      </c>
      <c r="D873" s="99">
        <f>+D872</f>
        <v>45273</v>
      </c>
      <c r="E873" s="71">
        <f t="shared" si="14"/>
        <v>45301</v>
      </c>
      <c r="F873" s="105" t="s">
        <v>502</v>
      </c>
      <c r="G873" s="88">
        <v>216</v>
      </c>
      <c r="H873" s="89" t="str">
        <f>+H872</f>
        <v>3.3/4</v>
      </c>
      <c r="I873" s="85">
        <v>210</v>
      </c>
      <c r="J873" s="88">
        <f t="shared" si="13"/>
        <v>102.85714285714285</v>
      </c>
      <c r="K873" s="54"/>
      <c r="L873" s="54"/>
      <c r="M873" s="14">
        <v>100</v>
      </c>
    </row>
    <row r="874" spans="1:13" x14ac:dyDescent="0.25">
      <c r="A874" s="85">
        <f t="shared" si="15"/>
        <v>4622</v>
      </c>
      <c r="B874" s="43" t="s">
        <v>244</v>
      </c>
      <c r="C874" s="42" t="s">
        <v>466</v>
      </c>
      <c r="D874" s="44">
        <f>+D873</f>
        <v>45273</v>
      </c>
      <c r="E874" s="71">
        <f t="shared" si="14"/>
        <v>45301</v>
      </c>
      <c r="F874" s="45"/>
      <c r="G874" s="46">
        <v>218</v>
      </c>
      <c r="H874" s="89" t="str">
        <f>+H873</f>
        <v>3.3/4</v>
      </c>
      <c r="I874" s="42">
        <v>210</v>
      </c>
      <c r="J874" s="46">
        <f t="shared" si="13"/>
        <v>103.80952380952382</v>
      </c>
      <c r="K874" s="46">
        <f>+AVERAGE(G872:G874)</f>
        <v>217.33333333333334</v>
      </c>
      <c r="L874" s="46">
        <f>+ROUND((MAX(G872:G874)-MIN(G872:G874)),0)</f>
        <v>2</v>
      </c>
      <c r="M874" s="21">
        <f>+M872</f>
        <v>100</v>
      </c>
    </row>
    <row r="875" spans="1:13" x14ac:dyDescent="0.25">
      <c r="A875" s="27">
        <f t="shared" si="15"/>
        <v>4623</v>
      </c>
      <c r="B875" s="84" t="s">
        <v>471</v>
      </c>
      <c r="C875" s="75" t="s">
        <v>472</v>
      </c>
      <c r="D875" s="71">
        <v>45273</v>
      </c>
      <c r="E875" s="71">
        <f t="shared" si="14"/>
        <v>45301</v>
      </c>
      <c r="F875" s="30" t="s">
        <v>503</v>
      </c>
      <c r="G875" s="88">
        <v>219</v>
      </c>
      <c r="H875" s="102" t="s">
        <v>72</v>
      </c>
      <c r="I875" s="85">
        <v>210</v>
      </c>
      <c r="J875" s="88">
        <f t="shared" si="13"/>
        <v>104.28571428571429</v>
      </c>
      <c r="K875" s="33"/>
      <c r="L875" s="33"/>
      <c r="M875" s="6">
        <v>100</v>
      </c>
    </row>
    <row r="876" spans="1:13" x14ac:dyDescent="0.25">
      <c r="A876" s="49">
        <f t="shared" si="15"/>
        <v>4624</v>
      </c>
      <c r="B876" s="50" t="s">
        <v>471</v>
      </c>
      <c r="C876" s="49" t="s">
        <v>472</v>
      </c>
      <c r="D876" s="99">
        <f>+D875</f>
        <v>45273</v>
      </c>
      <c r="E876" s="71">
        <f t="shared" si="14"/>
        <v>45301</v>
      </c>
      <c r="F876" s="105" t="s">
        <v>504</v>
      </c>
      <c r="G876" s="88">
        <v>221</v>
      </c>
      <c r="H876" s="89" t="str">
        <f>+H875</f>
        <v>3.1/2</v>
      </c>
      <c r="I876" s="85">
        <v>210</v>
      </c>
      <c r="J876" s="88">
        <f t="shared" si="13"/>
        <v>105.23809523809524</v>
      </c>
      <c r="K876" s="54"/>
      <c r="L876" s="54"/>
      <c r="M876" s="14">
        <v>100</v>
      </c>
    </row>
    <row r="877" spans="1:13" x14ac:dyDescent="0.25">
      <c r="A877" s="85">
        <f t="shared" si="15"/>
        <v>4625</v>
      </c>
      <c r="B877" s="107" t="s">
        <v>471</v>
      </c>
      <c r="C877" s="83" t="s">
        <v>472</v>
      </c>
      <c r="D877" s="44">
        <f>+D876</f>
        <v>45273</v>
      </c>
      <c r="E877" s="71">
        <f t="shared" si="14"/>
        <v>45301</v>
      </c>
      <c r="F877" s="45"/>
      <c r="G877" s="46">
        <v>223</v>
      </c>
      <c r="H877" s="89" t="str">
        <f>+H876</f>
        <v>3.1/2</v>
      </c>
      <c r="I877" s="42">
        <v>210</v>
      </c>
      <c r="J877" s="46">
        <f t="shared" si="13"/>
        <v>106.19047619047619</v>
      </c>
      <c r="K877" s="46">
        <f>+AVERAGE(G875:G877)</f>
        <v>221</v>
      </c>
      <c r="L877" s="46">
        <f>+ROUND((MAX(G875:G877)-MIN(G875:G877)),0)</f>
        <v>4</v>
      </c>
      <c r="M877" s="21">
        <f>+M875</f>
        <v>100</v>
      </c>
    </row>
    <row r="878" spans="1:13" x14ac:dyDescent="0.25">
      <c r="A878" s="27">
        <f t="shared" si="15"/>
        <v>4626</v>
      </c>
      <c r="B878" s="28" t="s">
        <v>13</v>
      </c>
      <c r="C878" s="27" t="s">
        <v>468</v>
      </c>
      <c r="D878" s="71">
        <v>45273</v>
      </c>
      <c r="E878" s="71">
        <f t="shared" si="14"/>
        <v>45301</v>
      </c>
      <c r="F878" s="30" t="s">
        <v>505</v>
      </c>
      <c r="G878" s="88">
        <v>218</v>
      </c>
      <c r="H878" s="102" t="s">
        <v>164</v>
      </c>
      <c r="I878" s="85">
        <v>210</v>
      </c>
      <c r="J878" s="88">
        <f t="shared" si="13"/>
        <v>103.80952380952382</v>
      </c>
      <c r="K878" s="33"/>
      <c r="L878" s="33"/>
      <c r="M878" s="6">
        <v>100</v>
      </c>
    </row>
    <row r="879" spans="1:13" x14ac:dyDescent="0.25">
      <c r="A879" s="49">
        <f t="shared" si="15"/>
        <v>4627</v>
      </c>
      <c r="B879" s="50" t="s">
        <v>13</v>
      </c>
      <c r="C879" s="49" t="s">
        <v>466</v>
      </c>
      <c r="D879" s="99">
        <f>+D878</f>
        <v>45273</v>
      </c>
      <c r="E879" s="71">
        <f t="shared" si="14"/>
        <v>45301</v>
      </c>
      <c r="F879" s="105"/>
      <c r="G879" s="88">
        <v>218</v>
      </c>
      <c r="H879" s="89" t="str">
        <f>+H878</f>
        <v>3.3/4</v>
      </c>
      <c r="I879" s="85">
        <v>210</v>
      </c>
      <c r="J879" s="88">
        <f t="shared" si="13"/>
        <v>103.80952380952382</v>
      </c>
      <c r="K879" s="54"/>
      <c r="L879" s="54"/>
      <c r="M879" s="14">
        <v>100</v>
      </c>
    </row>
    <row r="880" spans="1:13" x14ac:dyDescent="0.25">
      <c r="A880" s="42">
        <f t="shared" si="15"/>
        <v>4628</v>
      </c>
      <c r="B880" s="50" t="s">
        <v>13</v>
      </c>
      <c r="C880" s="42" t="s">
        <v>466</v>
      </c>
      <c r="D880" s="44">
        <f>+D879</f>
        <v>45273</v>
      </c>
      <c r="E880" s="71">
        <f t="shared" si="14"/>
        <v>45301</v>
      </c>
      <c r="F880" s="45"/>
      <c r="G880" s="46">
        <v>216</v>
      </c>
      <c r="H880" s="89" t="str">
        <f>+H879</f>
        <v>3.3/4</v>
      </c>
      <c r="I880" s="42">
        <v>210</v>
      </c>
      <c r="J880" s="46">
        <f t="shared" si="13"/>
        <v>102.85714285714285</v>
      </c>
      <c r="K880" s="46">
        <f>+AVERAGE(G878:G880)</f>
        <v>217.33333333333334</v>
      </c>
      <c r="L880" s="46">
        <f>+ROUND((MAX(G878:G880)-MIN(G878:G880)),0)</f>
        <v>2</v>
      </c>
      <c r="M880" s="21">
        <f>+M878</f>
        <v>100</v>
      </c>
    </row>
    <row r="881" spans="1:13" x14ac:dyDescent="0.25">
      <c r="A881" s="27">
        <f t="shared" si="15"/>
        <v>4629</v>
      </c>
      <c r="B881" s="84" t="s">
        <v>244</v>
      </c>
      <c r="C881" s="27" t="s">
        <v>468</v>
      </c>
      <c r="D881" s="71">
        <v>45273</v>
      </c>
      <c r="E881" s="71">
        <f t="shared" si="14"/>
        <v>45301</v>
      </c>
      <c r="F881" s="30" t="s">
        <v>506</v>
      </c>
      <c r="G881" s="88">
        <v>217</v>
      </c>
      <c r="H881" s="102" t="s">
        <v>72</v>
      </c>
      <c r="I881" s="85">
        <v>210</v>
      </c>
      <c r="J881" s="88">
        <f t="shared" si="13"/>
        <v>103.33333333333334</v>
      </c>
      <c r="K881" s="33"/>
      <c r="L881" s="33"/>
      <c r="M881" s="6">
        <v>100</v>
      </c>
    </row>
    <row r="882" spans="1:13" x14ac:dyDescent="0.25">
      <c r="A882" s="34">
        <f t="shared" si="15"/>
        <v>4630</v>
      </c>
      <c r="B882" s="35" t="s">
        <v>244</v>
      </c>
      <c r="C882" s="34" t="s">
        <v>466</v>
      </c>
      <c r="D882" s="123">
        <f>+D881</f>
        <v>45273</v>
      </c>
      <c r="E882" s="100">
        <f t="shared" si="14"/>
        <v>45301</v>
      </c>
      <c r="F882" s="72"/>
      <c r="G882" s="118">
        <v>220.1210374639769</v>
      </c>
      <c r="H882" s="108" t="str">
        <f>+H881</f>
        <v>3.1/2</v>
      </c>
      <c r="I882" s="119">
        <v>210</v>
      </c>
      <c r="J882" s="118">
        <f t="shared" si="13"/>
        <v>104.81954164951281</v>
      </c>
      <c r="K882" s="40"/>
      <c r="L882" s="40"/>
      <c r="M882" s="34">
        <v>100</v>
      </c>
    </row>
    <row r="883" spans="1:13" x14ac:dyDescent="0.25">
      <c r="A883" s="42">
        <f t="shared" si="15"/>
        <v>4631</v>
      </c>
      <c r="B883" s="43" t="s">
        <v>244</v>
      </c>
      <c r="C883" s="42" t="s">
        <v>466</v>
      </c>
      <c r="D883" s="44">
        <f>+D882</f>
        <v>45273</v>
      </c>
      <c r="E883" s="124">
        <f t="shared" si="14"/>
        <v>45301</v>
      </c>
      <c r="F883" s="45"/>
      <c r="G883" s="46">
        <v>218</v>
      </c>
      <c r="H883" s="47" t="str">
        <f>+H882</f>
        <v>3.1/2</v>
      </c>
      <c r="I883" s="42">
        <v>210</v>
      </c>
      <c r="J883" s="46">
        <f t="shared" si="13"/>
        <v>103.80952380952382</v>
      </c>
      <c r="K883" s="46">
        <f>+AVERAGE(G881:G883)</f>
        <v>218.37367915465896</v>
      </c>
      <c r="L883" s="46">
        <f>+ROUND((MAX(G881:G883)-MIN(G881:G883)),0)</f>
        <v>3</v>
      </c>
      <c r="M883" s="21">
        <f>+M881</f>
        <v>100</v>
      </c>
    </row>
    <row r="884" spans="1:13" x14ac:dyDescent="0.25">
      <c r="A884" s="27">
        <v>4665</v>
      </c>
      <c r="B884" s="84" t="s">
        <v>13</v>
      </c>
      <c r="C884" s="49" t="s">
        <v>468</v>
      </c>
      <c r="D884" s="71">
        <v>45273</v>
      </c>
      <c r="E884" s="71">
        <f t="shared" si="14"/>
        <v>45301</v>
      </c>
      <c r="F884" s="30" t="s">
        <v>507</v>
      </c>
      <c r="G884" s="88">
        <v>219</v>
      </c>
      <c r="H884" s="102" t="s">
        <v>72</v>
      </c>
      <c r="I884" s="85">
        <v>210</v>
      </c>
      <c r="J884" s="88">
        <f t="shared" si="13"/>
        <v>104.28571428571429</v>
      </c>
      <c r="K884" s="33"/>
      <c r="L884" s="33"/>
      <c r="M884" s="6">
        <v>100</v>
      </c>
    </row>
    <row r="885" spans="1:13" x14ac:dyDescent="0.25">
      <c r="A885" s="49">
        <f>+A884+1</f>
        <v>4666</v>
      </c>
      <c r="B885" s="50" t="s">
        <v>13</v>
      </c>
      <c r="C885" s="49" t="s">
        <v>466</v>
      </c>
      <c r="D885" s="51">
        <f>+D884</f>
        <v>45273</v>
      </c>
      <c r="E885" s="71">
        <f t="shared" si="14"/>
        <v>45301</v>
      </c>
      <c r="F885" s="105"/>
      <c r="G885" s="88">
        <v>217</v>
      </c>
      <c r="H885" s="89" t="s">
        <v>72</v>
      </c>
      <c r="I885" s="85">
        <v>210</v>
      </c>
      <c r="J885" s="88">
        <f t="shared" si="13"/>
        <v>103.33333333333334</v>
      </c>
      <c r="K885" s="54"/>
      <c r="L885" s="54"/>
      <c r="M885" s="14">
        <v>100</v>
      </c>
    </row>
    <row r="886" spans="1:13" x14ac:dyDescent="0.25">
      <c r="A886" s="85">
        <f>+A885+1</f>
        <v>4667</v>
      </c>
      <c r="B886" s="107" t="s">
        <v>13</v>
      </c>
      <c r="C886" s="42" t="s">
        <v>466</v>
      </c>
      <c r="D886" s="44">
        <f>+D884</f>
        <v>45273</v>
      </c>
      <c r="E886" s="124">
        <f t="shared" si="14"/>
        <v>45301</v>
      </c>
      <c r="F886" s="45"/>
      <c r="G886" s="46">
        <v>193</v>
      </c>
      <c r="H886" s="47" t="s">
        <v>72</v>
      </c>
      <c r="I886" s="42">
        <v>210</v>
      </c>
      <c r="J886" s="46">
        <f t="shared" si="13"/>
        <v>91.904761904761898</v>
      </c>
      <c r="K886" s="46">
        <f>+AVERAGE(G884:G886)</f>
        <v>209.66666666666666</v>
      </c>
      <c r="L886" s="46">
        <f>+ROUND((MAX(G884:G886)-MIN(G884:G886)),0)</f>
        <v>26</v>
      </c>
      <c r="M886" s="21">
        <f>+M884</f>
        <v>100</v>
      </c>
    </row>
    <row r="887" spans="1:13" x14ac:dyDescent="0.25">
      <c r="A887" s="27">
        <v>4695</v>
      </c>
      <c r="B887" s="28" t="s">
        <v>244</v>
      </c>
      <c r="C887" s="49" t="s">
        <v>468</v>
      </c>
      <c r="D887" s="71">
        <v>45273</v>
      </c>
      <c r="E887" s="71">
        <f t="shared" si="14"/>
        <v>45301</v>
      </c>
      <c r="F887" s="30" t="s">
        <v>508</v>
      </c>
      <c r="G887" s="31">
        <v>226</v>
      </c>
      <c r="H887" s="102" t="s">
        <v>72</v>
      </c>
      <c r="I887" s="85">
        <v>210</v>
      </c>
      <c r="J887" s="88">
        <f t="shared" si="13"/>
        <v>107.61904761904762</v>
      </c>
      <c r="K887" s="33"/>
      <c r="L887" s="33"/>
      <c r="M887" s="6">
        <v>100</v>
      </c>
    </row>
    <row r="888" spans="1:13" x14ac:dyDescent="0.25">
      <c r="A888" s="49">
        <f>+A887+1</f>
        <v>4696</v>
      </c>
      <c r="B888" s="107" t="s">
        <v>244</v>
      </c>
      <c r="C888" s="49" t="s">
        <v>466</v>
      </c>
      <c r="D888" s="51">
        <f>+D887</f>
        <v>45273</v>
      </c>
      <c r="E888" s="71">
        <f t="shared" si="14"/>
        <v>45301</v>
      </c>
      <c r="F888" s="105" t="s">
        <v>509</v>
      </c>
      <c r="G888" s="52">
        <v>219</v>
      </c>
      <c r="H888" s="89" t="s">
        <v>72</v>
      </c>
      <c r="I888" s="85">
        <v>210</v>
      </c>
      <c r="J888" s="88">
        <f t="shared" si="13"/>
        <v>104.28571428571429</v>
      </c>
      <c r="K888" s="54"/>
      <c r="L888" s="54"/>
      <c r="M888" s="14">
        <v>100</v>
      </c>
    </row>
    <row r="889" spans="1:13" x14ac:dyDescent="0.25">
      <c r="A889" s="42">
        <f>+A888+1</f>
        <v>4697</v>
      </c>
      <c r="B889" s="43" t="s">
        <v>244</v>
      </c>
      <c r="C889" s="42" t="s">
        <v>466</v>
      </c>
      <c r="D889" s="44">
        <f>+D887</f>
        <v>45273</v>
      </c>
      <c r="E889" s="124">
        <f t="shared" si="14"/>
        <v>45301</v>
      </c>
      <c r="F889" s="45"/>
      <c r="G889" s="46">
        <v>221</v>
      </c>
      <c r="H889" s="47" t="s">
        <v>72</v>
      </c>
      <c r="I889" s="42">
        <v>210</v>
      </c>
      <c r="J889" s="46">
        <f t="shared" si="13"/>
        <v>105.23809523809524</v>
      </c>
      <c r="K889" s="46">
        <f>+AVERAGE(G887:G889)</f>
        <v>222</v>
      </c>
      <c r="L889" s="46">
        <f>+ROUND((MAX(G887:G889)-MIN(G887:G889)),0)</f>
        <v>7</v>
      </c>
      <c r="M889" s="21">
        <f>+M887</f>
        <v>100</v>
      </c>
    </row>
    <row r="890" spans="1:13" x14ac:dyDescent="0.25">
      <c r="A890" s="27">
        <v>4707</v>
      </c>
      <c r="B890" s="28" t="s">
        <v>244</v>
      </c>
      <c r="C890" s="49" t="s">
        <v>466</v>
      </c>
      <c r="D890" s="71">
        <v>45273</v>
      </c>
      <c r="E890" s="71">
        <f t="shared" si="14"/>
        <v>45301</v>
      </c>
      <c r="F890" s="30" t="s">
        <v>510</v>
      </c>
      <c r="G890" s="31">
        <v>206</v>
      </c>
      <c r="H890" s="102" t="s">
        <v>72</v>
      </c>
      <c r="I890" s="27">
        <v>210</v>
      </c>
      <c r="J890" s="31">
        <f t="shared" si="13"/>
        <v>98.095238095238088</v>
      </c>
      <c r="K890" s="33"/>
      <c r="L890" s="33"/>
      <c r="M890" s="6">
        <v>100</v>
      </c>
    </row>
    <row r="891" spans="1:13" x14ac:dyDescent="0.25">
      <c r="A891" s="34">
        <f>+A890+1</f>
        <v>4708</v>
      </c>
      <c r="B891" s="125" t="s">
        <v>244</v>
      </c>
      <c r="C891" s="34" t="s">
        <v>466</v>
      </c>
      <c r="D891" s="36">
        <f>+D890</f>
        <v>45273</v>
      </c>
      <c r="E891" s="100">
        <f t="shared" si="14"/>
        <v>45301</v>
      </c>
      <c r="F891" s="65"/>
      <c r="G891" s="38">
        <v>220.1210374639769</v>
      </c>
      <c r="H891" s="39" t="s">
        <v>72</v>
      </c>
      <c r="I891" s="34">
        <f>+I890</f>
        <v>210</v>
      </c>
      <c r="J891" s="115">
        <f t="shared" si="13"/>
        <v>104.81954164951281</v>
      </c>
      <c r="K891" s="40"/>
      <c r="L891" s="40"/>
      <c r="M891" s="34">
        <v>100</v>
      </c>
    </row>
    <row r="892" spans="1:13" x14ac:dyDescent="0.25">
      <c r="A892" s="85">
        <f>+A891+1</f>
        <v>4709</v>
      </c>
      <c r="B892" s="43" t="s">
        <v>244</v>
      </c>
      <c r="C892" s="42" t="s">
        <v>466</v>
      </c>
      <c r="D892" s="44">
        <f>+D890</f>
        <v>45273</v>
      </c>
      <c r="E892" s="124">
        <f t="shared" si="14"/>
        <v>45301</v>
      </c>
      <c r="F892" s="113"/>
      <c r="G892" s="46">
        <v>203</v>
      </c>
      <c r="H892" s="94" t="s">
        <v>72</v>
      </c>
      <c r="I892" s="42">
        <f>+I891</f>
        <v>210</v>
      </c>
      <c r="J892" s="46">
        <f t="shared" si="13"/>
        <v>96.666666666666671</v>
      </c>
      <c r="K892" s="46">
        <f>+AVERAGE(G890:G892)</f>
        <v>209.7070124879923</v>
      </c>
      <c r="L892" s="46">
        <f>+ROUND((MAX(G890:G892)-MIN(G890:G892)),0)</f>
        <v>17</v>
      </c>
      <c r="M892" s="21">
        <f>+M890</f>
        <v>100</v>
      </c>
    </row>
    <row r="893" spans="1:13" x14ac:dyDescent="0.25">
      <c r="A893" s="27">
        <v>4719</v>
      </c>
      <c r="B893" s="84" t="s">
        <v>471</v>
      </c>
      <c r="C893" s="49" t="s">
        <v>472</v>
      </c>
      <c r="D893" s="71">
        <v>45273</v>
      </c>
      <c r="E893" s="71">
        <f t="shared" si="14"/>
        <v>45301</v>
      </c>
      <c r="F893" s="110" t="s">
        <v>511</v>
      </c>
      <c r="G893" s="31">
        <v>215</v>
      </c>
      <c r="H893" s="102" t="s">
        <v>26</v>
      </c>
      <c r="I893" s="27">
        <v>210</v>
      </c>
      <c r="J893" s="31">
        <f t="shared" si="13"/>
        <v>102.38095238095238</v>
      </c>
      <c r="K893" s="33"/>
      <c r="L893" s="33"/>
      <c r="M893" s="6">
        <v>100</v>
      </c>
    </row>
    <row r="894" spans="1:13" x14ac:dyDescent="0.25">
      <c r="A894" s="49">
        <f>+A893+1</f>
        <v>4720</v>
      </c>
      <c r="B894" s="50" t="s">
        <v>471</v>
      </c>
      <c r="C894" s="49" t="s">
        <v>472</v>
      </c>
      <c r="D894" s="51">
        <f>+D893</f>
        <v>45273</v>
      </c>
      <c r="E894" s="71">
        <f t="shared" si="14"/>
        <v>45301</v>
      </c>
      <c r="F894" s="48"/>
      <c r="G894" s="52">
        <v>214</v>
      </c>
      <c r="H894" s="102" t="s">
        <v>26</v>
      </c>
      <c r="I894" s="49">
        <f>+I893</f>
        <v>210</v>
      </c>
      <c r="J894" s="114">
        <f t="shared" si="13"/>
        <v>101.9047619047619</v>
      </c>
      <c r="K894" s="54"/>
      <c r="L894" s="54"/>
      <c r="M894" s="14">
        <v>100</v>
      </c>
    </row>
    <row r="895" spans="1:13" x14ac:dyDescent="0.25">
      <c r="A895" s="85">
        <f>+A894+1</f>
        <v>4721</v>
      </c>
      <c r="B895" s="107" t="s">
        <v>471</v>
      </c>
      <c r="C895" s="85" t="s">
        <v>472</v>
      </c>
      <c r="D895" s="44">
        <f>+D893</f>
        <v>45273</v>
      </c>
      <c r="E895" s="124">
        <f t="shared" si="14"/>
        <v>45301</v>
      </c>
      <c r="F895" s="113"/>
      <c r="G895" s="46">
        <v>218</v>
      </c>
      <c r="H895" s="102" t="s">
        <v>26</v>
      </c>
      <c r="I895" s="42">
        <f>+I894</f>
        <v>210</v>
      </c>
      <c r="J895" s="46">
        <f t="shared" si="13"/>
        <v>103.80952380952382</v>
      </c>
      <c r="K895" s="46">
        <f>+AVERAGE(G893:G895)</f>
        <v>215.66666666666666</v>
      </c>
      <c r="L895" s="46">
        <f>+ROUND((MAX(G893:G895)-MIN(G893:G895)),0)</f>
        <v>4</v>
      </c>
      <c r="M895" s="21">
        <f>+M893</f>
        <v>100</v>
      </c>
    </row>
    <row r="896" spans="1:13" x14ac:dyDescent="0.25">
      <c r="A896" s="62">
        <v>4737</v>
      </c>
      <c r="B896" s="120" t="s">
        <v>512</v>
      </c>
      <c r="C896" s="122" t="s">
        <v>513</v>
      </c>
      <c r="D896" s="100">
        <v>45273</v>
      </c>
      <c r="E896" s="100">
        <f t="shared" si="14"/>
        <v>45301</v>
      </c>
      <c r="F896" s="70" t="s">
        <v>514</v>
      </c>
      <c r="G896" s="66">
        <v>220.1210374639769</v>
      </c>
      <c r="H896" s="67" t="s">
        <v>72</v>
      </c>
      <c r="I896" s="62">
        <v>210</v>
      </c>
      <c r="J896" s="66">
        <f t="shared" si="13"/>
        <v>104.81954164951281</v>
      </c>
      <c r="K896" s="68"/>
      <c r="L896" s="68"/>
      <c r="M896" s="62">
        <v>100</v>
      </c>
    </row>
    <row r="897" spans="1:13" x14ac:dyDescent="0.25">
      <c r="A897" s="49">
        <f>+A896+1</f>
        <v>4738</v>
      </c>
      <c r="B897" s="50" t="s">
        <v>512</v>
      </c>
      <c r="C897" s="49" t="s">
        <v>513</v>
      </c>
      <c r="D897" s="51">
        <f>+D896</f>
        <v>45273</v>
      </c>
      <c r="E897" s="71">
        <f t="shared" si="14"/>
        <v>45301</v>
      </c>
      <c r="F897" s="55"/>
      <c r="G897" s="52">
        <v>218</v>
      </c>
      <c r="H897" s="94" t="s">
        <v>72</v>
      </c>
      <c r="I897" s="49">
        <f>+I896</f>
        <v>210</v>
      </c>
      <c r="J897" s="114">
        <f t="shared" si="13"/>
        <v>103.80952380952382</v>
      </c>
      <c r="K897" s="54"/>
      <c r="L897" s="54"/>
      <c r="M897" s="14">
        <v>100</v>
      </c>
    </row>
    <row r="898" spans="1:13" x14ac:dyDescent="0.25">
      <c r="A898" s="85">
        <f>+A897+1</f>
        <v>4739</v>
      </c>
      <c r="B898" s="107" t="s">
        <v>512</v>
      </c>
      <c r="C898" s="42" t="s">
        <v>513</v>
      </c>
      <c r="D898" s="44">
        <f>+D896</f>
        <v>45273</v>
      </c>
      <c r="E898" s="124">
        <f t="shared" si="14"/>
        <v>45301</v>
      </c>
      <c r="F898" s="113"/>
      <c r="G898" s="46">
        <v>213</v>
      </c>
      <c r="H898" s="103" t="s">
        <v>72</v>
      </c>
      <c r="I898" s="42">
        <f>+I897</f>
        <v>210</v>
      </c>
      <c r="J898" s="46">
        <f t="shared" ref="J898:J961" si="16">+G898/I898*100</f>
        <v>101.42857142857142</v>
      </c>
      <c r="K898" s="46">
        <f>+AVERAGE(G896:G898)</f>
        <v>217.04034582132564</v>
      </c>
      <c r="L898" s="46">
        <f>+ROUND((MAX(G896:G898)-MIN(G896:G898)),0)</f>
        <v>7</v>
      </c>
      <c r="M898" s="21">
        <f>+M896</f>
        <v>100</v>
      </c>
    </row>
    <row r="899" spans="1:13" x14ac:dyDescent="0.25">
      <c r="A899" s="27">
        <v>4755</v>
      </c>
      <c r="B899" s="84" t="s">
        <v>515</v>
      </c>
      <c r="C899" s="91" t="s">
        <v>516</v>
      </c>
      <c r="D899" s="71">
        <v>45273</v>
      </c>
      <c r="E899" s="71">
        <f t="shared" si="14"/>
        <v>45301</v>
      </c>
      <c r="F899" s="105" t="s">
        <v>517</v>
      </c>
      <c r="G899" s="31">
        <v>213</v>
      </c>
      <c r="H899" s="102" t="s">
        <v>164</v>
      </c>
      <c r="I899" s="85">
        <v>210</v>
      </c>
      <c r="J899" s="31">
        <f t="shared" si="16"/>
        <v>101.42857142857142</v>
      </c>
      <c r="K899" s="33"/>
      <c r="L899" s="33"/>
      <c r="M899" s="6">
        <v>100</v>
      </c>
    </row>
    <row r="900" spans="1:13" x14ac:dyDescent="0.25">
      <c r="A900" s="49">
        <f>+A899+1</f>
        <v>4756</v>
      </c>
      <c r="B900" s="50" t="s">
        <v>515</v>
      </c>
      <c r="C900" s="49" t="s">
        <v>516</v>
      </c>
      <c r="D900" s="51">
        <f>+D899</f>
        <v>45273</v>
      </c>
      <c r="E900" s="71">
        <f t="shared" si="14"/>
        <v>45301</v>
      </c>
      <c r="F900" s="48" t="s">
        <v>518</v>
      </c>
      <c r="G900" s="52">
        <v>215</v>
      </c>
      <c r="H900" s="89" t="s">
        <v>164</v>
      </c>
      <c r="I900" s="85">
        <v>210</v>
      </c>
      <c r="J900" s="114">
        <f t="shared" si="16"/>
        <v>102.38095238095238</v>
      </c>
      <c r="K900" s="54"/>
      <c r="L900" s="54"/>
      <c r="M900" s="14">
        <v>100</v>
      </c>
    </row>
    <row r="901" spans="1:13" x14ac:dyDescent="0.25">
      <c r="A901" s="85">
        <f>+A900+1</f>
        <v>4757</v>
      </c>
      <c r="B901" s="107" t="s">
        <v>515</v>
      </c>
      <c r="C901" s="49" t="s">
        <v>516</v>
      </c>
      <c r="D901" s="44">
        <f>+D899</f>
        <v>45273</v>
      </c>
      <c r="E901" s="124">
        <f t="shared" si="14"/>
        <v>45301</v>
      </c>
      <c r="F901" s="113"/>
      <c r="G901" s="117">
        <v>206</v>
      </c>
      <c r="H901" s="47" t="s">
        <v>164</v>
      </c>
      <c r="I901" s="42">
        <v>210</v>
      </c>
      <c r="J901" s="46">
        <f t="shared" si="16"/>
        <v>98.095238095238088</v>
      </c>
      <c r="K901" s="46">
        <f>+AVERAGE(G899:G901)</f>
        <v>211.33333333333334</v>
      </c>
      <c r="L901" s="46">
        <f>+ROUND((MAX(G899:G901)-MIN(G899:G901)),0)</f>
        <v>9</v>
      </c>
      <c r="M901" s="21">
        <f>+M899</f>
        <v>100</v>
      </c>
    </row>
    <row r="902" spans="1:13" x14ac:dyDescent="0.25">
      <c r="A902" s="27">
        <v>4761</v>
      </c>
      <c r="B902" s="84" t="s">
        <v>519</v>
      </c>
      <c r="C902" s="91" t="s">
        <v>468</v>
      </c>
      <c r="D902" s="71">
        <v>45273</v>
      </c>
      <c r="E902" s="71">
        <f t="shared" si="14"/>
        <v>45301</v>
      </c>
      <c r="F902" s="30" t="s">
        <v>520</v>
      </c>
      <c r="G902" s="88">
        <v>209</v>
      </c>
      <c r="H902" s="102" t="s">
        <v>72</v>
      </c>
      <c r="I902" s="85">
        <v>210</v>
      </c>
      <c r="J902" s="88">
        <f t="shared" si="16"/>
        <v>99.523809523809518</v>
      </c>
      <c r="K902" s="33"/>
      <c r="L902" s="33"/>
      <c r="M902" s="6">
        <v>100</v>
      </c>
    </row>
    <row r="903" spans="1:13" x14ac:dyDescent="0.25">
      <c r="A903" s="49">
        <f>+A902+1</f>
        <v>4762</v>
      </c>
      <c r="B903" s="50" t="s">
        <v>519</v>
      </c>
      <c r="C903" s="49" t="s">
        <v>466</v>
      </c>
      <c r="D903" s="51">
        <f>+D902</f>
        <v>45273</v>
      </c>
      <c r="E903" s="71">
        <f t="shared" si="14"/>
        <v>45301</v>
      </c>
      <c r="F903" s="105" t="s">
        <v>521</v>
      </c>
      <c r="G903" s="88">
        <v>206</v>
      </c>
      <c r="H903" s="89" t="str">
        <f>+H902</f>
        <v>3.1/2</v>
      </c>
      <c r="I903" s="85">
        <v>210</v>
      </c>
      <c r="J903" s="88">
        <f t="shared" si="16"/>
        <v>98.095238095238088</v>
      </c>
      <c r="K903" s="54"/>
      <c r="L903" s="54"/>
      <c r="M903" s="14">
        <v>100</v>
      </c>
    </row>
    <row r="904" spans="1:13" x14ac:dyDescent="0.25">
      <c r="A904" s="85">
        <f>+A903+1</f>
        <v>4763</v>
      </c>
      <c r="B904" s="92" t="s">
        <v>519</v>
      </c>
      <c r="C904" s="42" t="s">
        <v>466</v>
      </c>
      <c r="D904" s="44">
        <f>+D902</f>
        <v>45273</v>
      </c>
      <c r="E904" s="124">
        <f t="shared" si="14"/>
        <v>45301</v>
      </c>
      <c r="F904" s="45"/>
      <c r="G904" s="46">
        <v>216</v>
      </c>
      <c r="H904" s="89" t="str">
        <f>+H903</f>
        <v>3.1/2</v>
      </c>
      <c r="I904" s="42">
        <v>210</v>
      </c>
      <c r="J904" s="46">
        <f t="shared" si="16"/>
        <v>102.85714285714285</v>
      </c>
      <c r="K904" s="46">
        <f>+AVERAGE(G902:G904)</f>
        <v>210.33333333333334</v>
      </c>
      <c r="L904" s="46">
        <f>+ROUND((MAX(G902:G904)-MIN(G902:G904)),0)</f>
        <v>10</v>
      </c>
      <c r="M904" s="21">
        <f>+M902</f>
        <v>100</v>
      </c>
    </row>
    <row r="905" spans="1:13" x14ac:dyDescent="0.25">
      <c r="A905" s="27">
        <v>4780</v>
      </c>
      <c r="B905" s="84" t="s">
        <v>522</v>
      </c>
      <c r="C905" s="91" t="s">
        <v>468</v>
      </c>
      <c r="D905" s="71">
        <v>45273</v>
      </c>
      <c r="E905" s="71">
        <f t="shared" si="14"/>
        <v>45301</v>
      </c>
      <c r="F905" s="30" t="s">
        <v>523</v>
      </c>
      <c r="G905" s="88">
        <v>214</v>
      </c>
      <c r="H905" s="102" t="s">
        <v>26</v>
      </c>
      <c r="I905" s="85">
        <v>210</v>
      </c>
      <c r="J905" s="88">
        <f t="shared" si="16"/>
        <v>101.9047619047619</v>
      </c>
      <c r="K905" s="33"/>
      <c r="L905" s="33"/>
      <c r="M905" s="6">
        <v>100</v>
      </c>
    </row>
    <row r="906" spans="1:13" x14ac:dyDescent="0.25">
      <c r="A906" s="49">
        <f>+A905+1</f>
        <v>4781</v>
      </c>
      <c r="B906" s="50" t="s">
        <v>522</v>
      </c>
      <c r="C906" s="91" t="s">
        <v>468</v>
      </c>
      <c r="D906" s="51">
        <f>+D905</f>
        <v>45273</v>
      </c>
      <c r="E906" s="71">
        <f t="shared" si="14"/>
        <v>45301</v>
      </c>
      <c r="F906" s="105"/>
      <c r="G906" s="88">
        <v>206</v>
      </c>
      <c r="H906" s="89" t="str">
        <f>+H905</f>
        <v>3.1/4</v>
      </c>
      <c r="I906" s="85">
        <v>210</v>
      </c>
      <c r="J906" s="88">
        <f t="shared" si="16"/>
        <v>98.095238095238088</v>
      </c>
      <c r="K906" s="54"/>
      <c r="L906" s="54"/>
      <c r="M906" s="14">
        <v>100</v>
      </c>
    </row>
    <row r="907" spans="1:13" x14ac:dyDescent="0.25">
      <c r="A907" s="85">
        <f>+A906+1</f>
        <v>4782</v>
      </c>
      <c r="B907" s="107" t="s">
        <v>522</v>
      </c>
      <c r="C907" s="42" t="s">
        <v>468</v>
      </c>
      <c r="D907" s="44">
        <f>+D905</f>
        <v>45273</v>
      </c>
      <c r="E907" s="124">
        <f t="shared" si="14"/>
        <v>45301</v>
      </c>
      <c r="F907" s="45"/>
      <c r="G907" s="46">
        <v>206</v>
      </c>
      <c r="H907" s="89" t="str">
        <f>+H906</f>
        <v>3.1/4</v>
      </c>
      <c r="I907" s="42">
        <v>210</v>
      </c>
      <c r="J907" s="46">
        <f t="shared" si="16"/>
        <v>98.095238095238088</v>
      </c>
      <c r="K907" s="46">
        <f>+AVERAGE(G905:G907)</f>
        <v>208.66666666666666</v>
      </c>
      <c r="L907" s="46">
        <f>+ROUND((MAX(G905:G907)-MIN(G905:G907)),0)</f>
        <v>8</v>
      </c>
      <c r="M907" s="21">
        <f>+M905</f>
        <v>100</v>
      </c>
    </row>
    <row r="908" spans="1:13" x14ac:dyDescent="0.25">
      <c r="A908" s="27">
        <v>4786</v>
      </c>
      <c r="B908" s="84" t="s">
        <v>522</v>
      </c>
      <c r="C908" s="91" t="s">
        <v>468</v>
      </c>
      <c r="D908" s="71">
        <v>45273</v>
      </c>
      <c r="E908" s="71">
        <f t="shared" si="14"/>
        <v>45301</v>
      </c>
      <c r="F908" s="30" t="s">
        <v>524</v>
      </c>
      <c r="G908" s="88">
        <v>214</v>
      </c>
      <c r="H908" s="102" t="s">
        <v>72</v>
      </c>
      <c r="I908" s="85">
        <v>210</v>
      </c>
      <c r="J908" s="88">
        <f t="shared" si="16"/>
        <v>101.9047619047619</v>
      </c>
      <c r="K908" s="33"/>
      <c r="L908" s="33"/>
      <c r="M908" s="6">
        <v>100</v>
      </c>
    </row>
    <row r="909" spans="1:13" x14ac:dyDescent="0.25">
      <c r="A909" s="34">
        <f>+A908+1</f>
        <v>4787</v>
      </c>
      <c r="B909" s="35" t="s">
        <v>522</v>
      </c>
      <c r="C909" s="121" t="s">
        <v>468</v>
      </c>
      <c r="D909" s="36">
        <f>+D908</f>
        <v>45273</v>
      </c>
      <c r="E909" s="100">
        <f t="shared" si="14"/>
        <v>45301</v>
      </c>
      <c r="F909" s="72"/>
      <c r="G909" s="118">
        <v>220.1210374639769</v>
      </c>
      <c r="H909" s="108" t="str">
        <f>+H908</f>
        <v>3.1/2</v>
      </c>
      <c r="I909" s="119">
        <v>210</v>
      </c>
      <c r="J909" s="118">
        <f t="shared" si="16"/>
        <v>104.81954164951281</v>
      </c>
      <c r="K909" s="40"/>
      <c r="L909" s="40"/>
      <c r="M909" s="34">
        <v>100</v>
      </c>
    </row>
    <row r="910" spans="1:13" x14ac:dyDescent="0.25">
      <c r="A910" s="85">
        <f>+A909+1</f>
        <v>4788</v>
      </c>
      <c r="B910" s="107" t="s">
        <v>522</v>
      </c>
      <c r="C910" s="83" t="s">
        <v>468</v>
      </c>
      <c r="D910" s="44">
        <f>+D908</f>
        <v>45273</v>
      </c>
      <c r="E910" s="124">
        <f t="shared" si="14"/>
        <v>45301</v>
      </c>
      <c r="F910" s="45"/>
      <c r="G910" s="46">
        <v>215</v>
      </c>
      <c r="H910" s="89" t="str">
        <f>+H909</f>
        <v>3.1/2</v>
      </c>
      <c r="I910" s="42">
        <v>210</v>
      </c>
      <c r="J910" s="46">
        <f t="shared" si="16"/>
        <v>102.38095238095238</v>
      </c>
      <c r="K910" s="46">
        <f>+AVERAGE(G908:G910)</f>
        <v>216.37367915465896</v>
      </c>
      <c r="L910" s="46">
        <f>+ROUND((MAX(G908:G910)-MIN(G908:G910)),0)</f>
        <v>6</v>
      </c>
      <c r="M910" s="21">
        <f>+M908</f>
        <v>100</v>
      </c>
    </row>
    <row r="911" spans="1:13" x14ac:dyDescent="0.25">
      <c r="A911" s="27">
        <v>4810</v>
      </c>
      <c r="B911" s="84" t="s">
        <v>244</v>
      </c>
      <c r="C911" s="27" t="s">
        <v>468</v>
      </c>
      <c r="D911" s="71">
        <v>45273</v>
      </c>
      <c r="E911" s="71">
        <f t="shared" si="14"/>
        <v>45301</v>
      </c>
      <c r="F911" s="30" t="s">
        <v>525</v>
      </c>
      <c r="G911" s="88">
        <v>219</v>
      </c>
      <c r="H911" s="102" t="s">
        <v>164</v>
      </c>
      <c r="I911" s="85">
        <v>210</v>
      </c>
      <c r="J911" s="88">
        <f t="shared" si="16"/>
        <v>104.28571428571429</v>
      </c>
      <c r="K911" s="33"/>
      <c r="L911" s="33"/>
      <c r="M911" s="6">
        <v>100</v>
      </c>
    </row>
    <row r="912" spans="1:13" x14ac:dyDescent="0.25">
      <c r="A912" s="49">
        <f>+A911+1</f>
        <v>4811</v>
      </c>
      <c r="B912" s="50" t="s">
        <v>244</v>
      </c>
      <c r="C912" s="49" t="s">
        <v>466</v>
      </c>
      <c r="D912" s="51">
        <f>+D911</f>
        <v>45273</v>
      </c>
      <c r="E912" s="71">
        <f t="shared" si="14"/>
        <v>45301</v>
      </c>
      <c r="F912" s="105"/>
      <c r="G912" s="88">
        <v>217</v>
      </c>
      <c r="H912" s="89" t="str">
        <f>+H911</f>
        <v>3.3/4</v>
      </c>
      <c r="I912" s="85">
        <v>210</v>
      </c>
      <c r="J912" s="88">
        <f t="shared" si="16"/>
        <v>103.33333333333334</v>
      </c>
      <c r="K912" s="54"/>
      <c r="L912" s="54"/>
      <c r="M912" s="14">
        <v>100</v>
      </c>
    </row>
    <row r="913" spans="1:13" x14ac:dyDescent="0.25">
      <c r="A913" s="85">
        <f>+A912+1</f>
        <v>4812</v>
      </c>
      <c r="B913" s="97" t="s">
        <v>244</v>
      </c>
      <c r="C913" s="42" t="s">
        <v>466</v>
      </c>
      <c r="D913" s="44">
        <f>+D911</f>
        <v>45273</v>
      </c>
      <c r="E913" s="124">
        <f t="shared" si="14"/>
        <v>45301</v>
      </c>
      <c r="F913" s="45"/>
      <c r="G913" s="46">
        <v>208</v>
      </c>
      <c r="H913" s="89" t="str">
        <f>+H912</f>
        <v>3.3/4</v>
      </c>
      <c r="I913" s="42">
        <v>210</v>
      </c>
      <c r="J913" s="46">
        <f t="shared" si="16"/>
        <v>99.047619047619051</v>
      </c>
      <c r="K913" s="46">
        <f>+AVERAGE(G911:G913)</f>
        <v>214.66666666666666</v>
      </c>
      <c r="L913" s="46">
        <f>+ROUND((MAX(G911:G913)-MIN(G911:G913)),0)</f>
        <v>11</v>
      </c>
      <c r="M913" s="21">
        <f>+M911</f>
        <v>100</v>
      </c>
    </row>
    <row r="914" spans="1:13" x14ac:dyDescent="0.25">
      <c r="A914" s="27">
        <v>4840</v>
      </c>
      <c r="B914" s="84" t="s">
        <v>244</v>
      </c>
      <c r="C914" s="75" t="s">
        <v>468</v>
      </c>
      <c r="D914" s="71">
        <v>45273</v>
      </c>
      <c r="E914" s="71">
        <f t="shared" si="14"/>
        <v>45301</v>
      </c>
      <c r="F914" s="30" t="s">
        <v>526</v>
      </c>
      <c r="G914" s="88">
        <v>216</v>
      </c>
      <c r="H914" s="102" t="s">
        <v>72</v>
      </c>
      <c r="I914" s="85">
        <v>210</v>
      </c>
      <c r="J914" s="88">
        <f t="shared" si="16"/>
        <v>102.85714285714285</v>
      </c>
      <c r="K914" s="33"/>
      <c r="L914" s="33"/>
      <c r="M914" s="6">
        <v>100</v>
      </c>
    </row>
    <row r="915" spans="1:13" x14ac:dyDescent="0.25">
      <c r="A915" s="34">
        <f>+A914+1</f>
        <v>4841</v>
      </c>
      <c r="B915" s="35" t="s">
        <v>244</v>
      </c>
      <c r="C915" s="34" t="s">
        <v>468</v>
      </c>
      <c r="D915" s="36">
        <f>+D914</f>
        <v>45273</v>
      </c>
      <c r="E915" s="100">
        <f t="shared" si="14"/>
        <v>45301</v>
      </c>
      <c r="F915" s="72"/>
      <c r="G915" s="118">
        <v>220.1210374639769</v>
      </c>
      <c r="H915" s="108" t="str">
        <f>+H914</f>
        <v>3.1/2</v>
      </c>
      <c r="I915" s="119">
        <v>210</v>
      </c>
      <c r="J915" s="118">
        <f t="shared" si="16"/>
        <v>104.81954164951281</v>
      </c>
      <c r="K915" s="40"/>
      <c r="L915" s="40"/>
      <c r="M915" s="34">
        <v>100</v>
      </c>
    </row>
    <row r="916" spans="1:13" x14ac:dyDescent="0.25">
      <c r="A916" s="85">
        <f>+A915+1</f>
        <v>4842</v>
      </c>
      <c r="B916" s="107" t="s">
        <v>244</v>
      </c>
      <c r="C916" s="91" t="s">
        <v>468</v>
      </c>
      <c r="D916" s="44">
        <f>+D914</f>
        <v>45273</v>
      </c>
      <c r="E916" s="124">
        <f t="shared" si="14"/>
        <v>45301</v>
      </c>
      <c r="F916" s="45"/>
      <c r="G916" s="46">
        <v>209</v>
      </c>
      <c r="H916" s="89" t="str">
        <f>+H915</f>
        <v>3.1/2</v>
      </c>
      <c r="I916" s="42">
        <v>210</v>
      </c>
      <c r="J916" s="46">
        <f t="shared" si="16"/>
        <v>99.523809523809518</v>
      </c>
      <c r="K916" s="46">
        <f>+AVERAGE(G914:G916)</f>
        <v>215.04034582132564</v>
      </c>
      <c r="L916" s="46">
        <f>+ROUND((MAX(G914:G916)-MIN(G914:G916)),0)</f>
        <v>11</v>
      </c>
      <c r="M916" s="21">
        <f>+M914</f>
        <v>100</v>
      </c>
    </row>
    <row r="917" spans="1:13" x14ac:dyDescent="0.25">
      <c r="A917" s="27">
        <v>4852</v>
      </c>
      <c r="B917" s="84" t="s">
        <v>371</v>
      </c>
      <c r="C917" s="75" t="s">
        <v>513</v>
      </c>
      <c r="D917" s="71">
        <v>45273</v>
      </c>
      <c r="E917" s="71">
        <f t="shared" si="14"/>
        <v>45301</v>
      </c>
      <c r="F917" s="30" t="s">
        <v>527</v>
      </c>
      <c r="G917" s="88">
        <v>210</v>
      </c>
      <c r="H917" s="102" t="s">
        <v>26</v>
      </c>
      <c r="I917" s="85">
        <v>210</v>
      </c>
      <c r="J917" s="88">
        <f t="shared" si="16"/>
        <v>100</v>
      </c>
      <c r="K917" s="33"/>
      <c r="L917" s="33"/>
      <c r="M917" s="6">
        <v>100</v>
      </c>
    </row>
    <row r="918" spans="1:13" x14ac:dyDescent="0.25">
      <c r="A918" s="49">
        <f>+A917+1</f>
        <v>4853</v>
      </c>
      <c r="B918" s="50" t="s">
        <v>371</v>
      </c>
      <c r="C918" s="49" t="s">
        <v>513</v>
      </c>
      <c r="D918" s="51">
        <f>+D917</f>
        <v>45273</v>
      </c>
      <c r="E918" s="71">
        <f t="shared" si="14"/>
        <v>45301</v>
      </c>
      <c r="F918" s="105"/>
      <c r="G918" s="88">
        <v>216</v>
      </c>
      <c r="H918" s="89" t="str">
        <f>+H917</f>
        <v>3.1/4</v>
      </c>
      <c r="I918" s="85">
        <v>210</v>
      </c>
      <c r="J918" s="88">
        <f t="shared" si="16"/>
        <v>102.85714285714285</v>
      </c>
      <c r="K918" s="54"/>
      <c r="L918" s="54"/>
      <c r="M918" s="14">
        <v>100</v>
      </c>
    </row>
    <row r="919" spans="1:13" x14ac:dyDescent="0.25">
      <c r="A919" s="85">
        <f>+A918+1</f>
        <v>4854</v>
      </c>
      <c r="B919" s="107" t="s">
        <v>371</v>
      </c>
      <c r="C919" s="83" t="s">
        <v>513</v>
      </c>
      <c r="D919" s="44">
        <f>+D917</f>
        <v>45273</v>
      </c>
      <c r="E919" s="124">
        <f t="shared" si="14"/>
        <v>45301</v>
      </c>
      <c r="F919" s="45"/>
      <c r="G919" s="46">
        <v>217</v>
      </c>
      <c r="H919" s="89" t="str">
        <f>+H918</f>
        <v>3.1/4</v>
      </c>
      <c r="I919" s="42">
        <v>210</v>
      </c>
      <c r="J919" s="46">
        <f t="shared" si="16"/>
        <v>103.33333333333334</v>
      </c>
      <c r="K919" s="46">
        <f>+AVERAGE(G917:G919)</f>
        <v>214.33333333333334</v>
      </c>
      <c r="L919" s="46">
        <f>+ROUND((MAX(G917:G919)-MIN(G917:G919)),0)</f>
        <v>7</v>
      </c>
      <c r="M919" s="21">
        <f>+M917</f>
        <v>100</v>
      </c>
    </row>
    <row r="920" spans="1:13" x14ac:dyDescent="0.25">
      <c r="A920" s="27">
        <v>4858</v>
      </c>
      <c r="B920" s="84" t="s">
        <v>519</v>
      </c>
      <c r="C920" s="75" t="s">
        <v>468</v>
      </c>
      <c r="D920" s="71">
        <v>45273</v>
      </c>
      <c r="E920" s="71">
        <f t="shared" si="14"/>
        <v>45301</v>
      </c>
      <c r="F920" s="30" t="s">
        <v>528</v>
      </c>
      <c r="G920" s="88">
        <v>216</v>
      </c>
      <c r="H920" s="102" t="s">
        <v>72</v>
      </c>
      <c r="I920" s="85">
        <v>210</v>
      </c>
      <c r="J920" s="88">
        <f t="shared" si="16"/>
        <v>102.85714285714285</v>
      </c>
      <c r="K920" s="33"/>
      <c r="L920" s="33"/>
      <c r="M920" s="6">
        <v>100</v>
      </c>
    </row>
    <row r="921" spans="1:13" x14ac:dyDescent="0.25">
      <c r="A921" s="49">
        <f>+A920+1</f>
        <v>4859</v>
      </c>
      <c r="B921" s="50" t="s">
        <v>519</v>
      </c>
      <c r="C921" s="49" t="s">
        <v>468</v>
      </c>
      <c r="D921" s="51">
        <f>+D920</f>
        <v>45273</v>
      </c>
      <c r="E921" s="71">
        <f t="shared" si="14"/>
        <v>45301</v>
      </c>
      <c r="F921" s="105"/>
      <c r="G921" s="88">
        <v>213</v>
      </c>
      <c r="H921" s="89" t="str">
        <f>+H920</f>
        <v>3.1/2</v>
      </c>
      <c r="I921" s="85">
        <v>210</v>
      </c>
      <c r="J921" s="88">
        <f t="shared" si="16"/>
        <v>101.42857142857142</v>
      </c>
      <c r="K921" s="54"/>
      <c r="L921" s="54"/>
      <c r="M921" s="14">
        <v>100</v>
      </c>
    </row>
    <row r="922" spans="1:13" x14ac:dyDescent="0.25">
      <c r="A922" s="85">
        <f>+A921+1</f>
        <v>4860</v>
      </c>
      <c r="B922" s="107" t="s">
        <v>519</v>
      </c>
      <c r="C922" s="83" t="s">
        <v>468</v>
      </c>
      <c r="D922" s="44">
        <f>+D920</f>
        <v>45273</v>
      </c>
      <c r="E922" s="124">
        <f t="shared" si="14"/>
        <v>45301</v>
      </c>
      <c r="F922" s="45"/>
      <c r="G922" s="46">
        <v>205</v>
      </c>
      <c r="H922" s="89" t="str">
        <f>+H921</f>
        <v>3.1/2</v>
      </c>
      <c r="I922" s="42">
        <v>210</v>
      </c>
      <c r="J922" s="46">
        <f t="shared" si="16"/>
        <v>97.61904761904762</v>
      </c>
      <c r="K922" s="46">
        <f>+AVERAGE(G920:G922)</f>
        <v>211.33333333333334</v>
      </c>
      <c r="L922" s="46">
        <f>+ROUND((MAX(G920:G922)-MIN(G920:G922)),0)</f>
        <v>11</v>
      </c>
      <c r="M922" s="21">
        <f>+M920</f>
        <v>100</v>
      </c>
    </row>
    <row r="923" spans="1:13" x14ac:dyDescent="0.25">
      <c r="A923" s="27">
        <v>4870</v>
      </c>
      <c r="B923" s="84" t="s">
        <v>371</v>
      </c>
      <c r="C923" s="75" t="s">
        <v>513</v>
      </c>
      <c r="D923" s="71">
        <v>45273</v>
      </c>
      <c r="E923" s="71">
        <f t="shared" si="14"/>
        <v>45301</v>
      </c>
      <c r="F923" s="30" t="s">
        <v>529</v>
      </c>
      <c r="G923" s="88">
        <v>209</v>
      </c>
      <c r="H923" s="102" t="s">
        <v>72</v>
      </c>
      <c r="I923" s="85">
        <v>210</v>
      </c>
      <c r="J923" s="88">
        <f t="shared" si="16"/>
        <v>99.523809523809518</v>
      </c>
      <c r="K923" s="33"/>
      <c r="L923" s="33"/>
      <c r="M923" s="6">
        <v>100</v>
      </c>
    </row>
    <row r="924" spans="1:13" x14ac:dyDescent="0.25">
      <c r="A924" s="49">
        <f>+A923+1</f>
        <v>4871</v>
      </c>
      <c r="B924" s="50" t="s">
        <v>371</v>
      </c>
      <c r="C924" s="49" t="s">
        <v>513</v>
      </c>
      <c r="D924" s="51">
        <f>+D923</f>
        <v>45273</v>
      </c>
      <c r="E924" s="71">
        <f t="shared" si="14"/>
        <v>45301</v>
      </c>
      <c r="F924" s="105"/>
      <c r="G924" s="88">
        <v>204</v>
      </c>
      <c r="H924" s="89" t="str">
        <f>+H923</f>
        <v>3.1/2</v>
      </c>
      <c r="I924" s="85">
        <v>210</v>
      </c>
      <c r="J924" s="88">
        <f t="shared" si="16"/>
        <v>97.142857142857139</v>
      </c>
      <c r="K924" s="54"/>
      <c r="L924" s="54"/>
      <c r="M924" s="14">
        <v>100</v>
      </c>
    </row>
    <row r="925" spans="1:13" x14ac:dyDescent="0.25">
      <c r="A925" s="85">
        <f>+A924+1</f>
        <v>4872</v>
      </c>
      <c r="B925" s="107" t="s">
        <v>371</v>
      </c>
      <c r="C925" s="83" t="s">
        <v>513</v>
      </c>
      <c r="D925" s="44">
        <f>+D923</f>
        <v>45273</v>
      </c>
      <c r="E925" s="124">
        <f t="shared" si="14"/>
        <v>45301</v>
      </c>
      <c r="F925" s="45"/>
      <c r="G925" s="46">
        <v>215</v>
      </c>
      <c r="H925" s="89" t="str">
        <f>+H924</f>
        <v>3.1/2</v>
      </c>
      <c r="I925" s="42">
        <v>210</v>
      </c>
      <c r="J925" s="46">
        <f t="shared" si="16"/>
        <v>102.38095238095238</v>
      </c>
      <c r="K925" s="46">
        <f>+AVERAGE(G923:G925)</f>
        <v>209.33333333333334</v>
      </c>
      <c r="L925" s="46">
        <f>+ROUND((MAX(G923:G925)-MIN(G923:G925)),0)</f>
        <v>11</v>
      </c>
      <c r="M925" s="21">
        <f>+M923</f>
        <v>100</v>
      </c>
    </row>
    <row r="926" spans="1:13" x14ac:dyDescent="0.25">
      <c r="A926" s="27">
        <v>4881</v>
      </c>
      <c r="B926" s="84" t="s">
        <v>519</v>
      </c>
      <c r="C926" s="75" t="s">
        <v>468</v>
      </c>
      <c r="D926" s="71">
        <v>45273</v>
      </c>
      <c r="E926" s="71">
        <f t="shared" si="14"/>
        <v>45301</v>
      </c>
      <c r="F926" s="30" t="s">
        <v>530</v>
      </c>
      <c r="G926" s="88">
        <v>213</v>
      </c>
      <c r="H926" s="102" t="s">
        <v>164</v>
      </c>
      <c r="I926" s="85">
        <v>210</v>
      </c>
      <c r="J926" s="88">
        <f t="shared" si="16"/>
        <v>101.42857142857142</v>
      </c>
      <c r="K926" s="33"/>
      <c r="L926" s="33"/>
      <c r="M926" s="6">
        <v>100</v>
      </c>
    </row>
    <row r="927" spans="1:13" x14ac:dyDescent="0.25">
      <c r="A927" s="49">
        <f>+A926+1</f>
        <v>4882</v>
      </c>
      <c r="B927" s="50" t="s">
        <v>519</v>
      </c>
      <c r="C927" s="49" t="s">
        <v>468</v>
      </c>
      <c r="D927" s="51">
        <f>+D926</f>
        <v>45273</v>
      </c>
      <c r="E927" s="71">
        <f t="shared" si="14"/>
        <v>45301</v>
      </c>
      <c r="F927" s="105" t="s">
        <v>531</v>
      </c>
      <c r="G927" s="88">
        <v>207</v>
      </c>
      <c r="H927" s="89" t="str">
        <f>+H926</f>
        <v>3.3/4</v>
      </c>
      <c r="I927" s="85">
        <v>210</v>
      </c>
      <c r="J927" s="88">
        <f t="shared" si="16"/>
        <v>98.571428571428584</v>
      </c>
      <c r="K927" s="54"/>
      <c r="L927" s="54"/>
      <c r="M927" s="14">
        <v>100</v>
      </c>
    </row>
    <row r="928" spans="1:13" x14ac:dyDescent="0.25">
      <c r="A928" s="85">
        <f>+A927+1</f>
        <v>4883</v>
      </c>
      <c r="B928" s="107" t="s">
        <v>519</v>
      </c>
      <c r="C928" s="83" t="s">
        <v>468</v>
      </c>
      <c r="D928" s="44">
        <f>+D926</f>
        <v>45273</v>
      </c>
      <c r="E928" s="124">
        <f t="shared" si="14"/>
        <v>45301</v>
      </c>
      <c r="F928" s="45"/>
      <c r="G928" s="46">
        <v>201</v>
      </c>
      <c r="H928" s="89" t="str">
        <f>+H927</f>
        <v>3.3/4</v>
      </c>
      <c r="I928" s="42">
        <v>210</v>
      </c>
      <c r="J928" s="46">
        <f t="shared" si="16"/>
        <v>95.714285714285722</v>
      </c>
      <c r="K928" s="46">
        <f>+AVERAGE(G926:G928)</f>
        <v>207</v>
      </c>
      <c r="L928" s="46">
        <f>+ROUND((MAX(G926:G928)-MIN(G926:G928)),0)</f>
        <v>12</v>
      </c>
      <c r="M928" s="21">
        <f>+M926</f>
        <v>100</v>
      </c>
    </row>
    <row r="929" spans="1:13" x14ac:dyDescent="0.25">
      <c r="A929" s="27">
        <v>4894</v>
      </c>
      <c r="B929" s="84" t="s">
        <v>378</v>
      </c>
      <c r="C929" s="75" t="s">
        <v>513</v>
      </c>
      <c r="D929" s="71">
        <v>45273</v>
      </c>
      <c r="E929" s="71">
        <f t="shared" si="14"/>
        <v>45301</v>
      </c>
      <c r="F929" s="30" t="s">
        <v>532</v>
      </c>
      <c r="G929" s="88">
        <v>211</v>
      </c>
      <c r="H929" s="102" t="s">
        <v>72</v>
      </c>
      <c r="I929" s="85">
        <v>210</v>
      </c>
      <c r="J929" s="88">
        <f t="shared" si="16"/>
        <v>100.47619047619048</v>
      </c>
      <c r="K929" s="33"/>
      <c r="L929" s="33"/>
      <c r="M929" s="6">
        <v>100</v>
      </c>
    </row>
    <row r="930" spans="1:13" x14ac:dyDescent="0.25">
      <c r="A930" s="49">
        <f>+A929+1</f>
        <v>4895</v>
      </c>
      <c r="B930" s="50" t="s">
        <v>378</v>
      </c>
      <c r="C930" s="49" t="s">
        <v>513</v>
      </c>
      <c r="D930" s="51">
        <f>+D929</f>
        <v>45273</v>
      </c>
      <c r="E930" s="71">
        <f t="shared" si="14"/>
        <v>45301</v>
      </c>
      <c r="F930" s="105"/>
      <c r="G930" s="88">
        <v>216</v>
      </c>
      <c r="H930" s="89" t="str">
        <f>+H929</f>
        <v>3.1/2</v>
      </c>
      <c r="I930" s="85">
        <v>210</v>
      </c>
      <c r="J930" s="88">
        <f t="shared" si="16"/>
        <v>102.85714285714285</v>
      </c>
      <c r="K930" s="54"/>
      <c r="L930" s="54"/>
      <c r="M930" s="14">
        <v>100</v>
      </c>
    </row>
    <row r="931" spans="1:13" x14ac:dyDescent="0.25">
      <c r="A931" s="85">
        <f>+A930+1</f>
        <v>4896</v>
      </c>
      <c r="B931" s="107" t="s">
        <v>378</v>
      </c>
      <c r="C931" s="83" t="s">
        <v>513</v>
      </c>
      <c r="D931" s="44">
        <f>+D929</f>
        <v>45273</v>
      </c>
      <c r="E931" s="124">
        <f t="shared" si="14"/>
        <v>45301</v>
      </c>
      <c r="F931" s="45"/>
      <c r="G931" s="46">
        <v>218</v>
      </c>
      <c r="H931" s="89" t="str">
        <f>+H930</f>
        <v>3.1/2</v>
      </c>
      <c r="I931" s="42">
        <v>210</v>
      </c>
      <c r="J931" s="46">
        <f t="shared" si="16"/>
        <v>103.80952380952382</v>
      </c>
      <c r="K931" s="46">
        <f>+AVERAGE(G929:G931)</f>
        <v>215</v>
      </c>
      <c r="L931" s="46">
        <f>+ROUND((MAX(G929:G931)-MIN(G929:G931)),0)</f>
        <v>7</v>
      </c>
      <c r="M931" s="21">
        <f>+M929</f>
        <v>100</v>
      </c>
    </row>
    <row r="932" spans="1:13" x14ac:dyDescent="0.25">
      <c r="A932" s="27">
        <v>4912</v>
      </c>
      <c r="B932" s="28" t="s">
        <v>533</v>
      </c>
      <c r="C932" s="75" t="s">
        <v>534</v>
      </c>
      <c r="D932" s="71">
        <v>45273</v>
      </c>
      <c r="E932" s="71">
        <f t="shared" si="14"/>
        <v>45301</v>
      </c>
      <c r="F932" s="30" t="s">
        <v>535</v>
      </c>
      <c r="G932" s="88">
        <v>216</v>
      </c>
      <c r="H932" s="102" t="s">
        <v>26</v>
      </c>
      <c r="I932" s="85">
        <v>210</v>
      </c>
      <c r="J932" s="88">
        <f t="shared" si="16"/>
        <v>102.85714285714285</v>
      </c>
      <c r="K932" s="33"/>
      <c r="L932" s="33"/>
      <c r="M932" s="6">
        <v>100</v>
      </c>
    </row>
    <row r="933" spans="1:13" x14ac:dyDescent="0.25">
      <c r="A933" s="49">
        <f>+A932+1</f>
        <v>4913</v>
      </c>
      <c r="B933" s="50" t="s">
        <v>533</v>
      </c>
      <c r="C933" s="49" t="s">
        <v>534</v>
      </c>
      <c r="D933" s="51">
        <f>+D932</f>
        <v>45273</v>
      </c>
      <c r="E933" s="71">
        <f t="shared" si="14"/>
        <v>45301</v>
      </c>
      <c r="F933" s="105"/>
      <c r="G933" s="88">
        <v>217</v>
      </c>
      <c r="H933" s="89" t="str">
        <f>+H932</f>
        <v>3.1/4</v>
      </c>
      <c r="I933" s="85">
        <v>210</v>
      </c>
      <c r="J933" s="88">
        <f t="shared" si="16"/>
        <v>103.33333333333334</v>
      </c>
      <c r="K933" s="54"/>
      <c r="L933" s="54"/>
      <c r="M933" s="14">
        <v>100</v>
      </c>
    </row>
    <row r="934" spans="1:13" x14ac:dyDescent="0.25">
      <c r="A934" s="85">
        <f>+A933+1</f>
        <v>4914</v>
      </c>
      <c r="B934" s="50" t="s">
        <v>533</v>
      </c>
      <c r="C934" s="83" t="s">
        <v>534</v>
      </c>
      <c r="D934" s="44">
        <f>+D932</f>
        <v>45273</v>
      </c>
      <c r="E934" s="124">
        <f t="shared" si="14"/>
        <v>45301</v>
      </c>
      <c r="F934" s="45"/>
      <c r="G934" s="46">
        <v>214</v>
      </c>
      <c r="H934" s="89" t="str">
        <f>+H933</f>
        <v>3.1/4</v>
      </c>
      <c r="I934" s="42">
        <v>210</v>
      </c>
      <c r="J934" s="46">
        <f t="shared" si="16"/>
        <v>101.9047619047619</v>
      </c>
      <c r="K934" s="46">
        <f>+AVERAGE(G932:G934)</f>
        <v>215.66666666666666</v>
      </c>
      <c r="L934" s="46">
        <f>+ROUND((MAX(G932:G934)-MIN(G932:G934)),0)</f>
        <v>3</v>
      </c>
      <c r="M934" s="21">
        <f>+M932</f>
        <v>100</v>
      </c>
    </row>
    <row r="935" spans="1:13" x14ac:dyDescent="0.25">
      <c r="A935" s="27">
        <v>4930</v>
      </c>
      <c r="B935" s="84" t="s">
        <v>221</v>
      </c>
      <c r="C935" s="27" t="s">
        <v>468</v>
      </c>
      <c r="D935" s="71">
        <v>45273</v>
      </c>
      <c r="E935" s="71">
        <f t="shared" si="14"/>
        <v>45301</v>
      </c>
      <c r="F935" s="30"/>
      <c r="G935" s="88">
        <v>213</v>
      </c>
      <c r="H935" s="102" t="s">
        <v>72</v>
      </c>
      <c r="I935" s="85">
        <v>210</v>
      </c>
      <c r="J935" s="88">
        <f t="shared" si="16"/>
        <v>101.42857142857142</v>
      </c>
      <c r="K935" s="33"/>
      <c r="L935" s="33"/>
      <c r="M935" s="6">
        <v>100</v>
      </c>
    </row>
    <row r="936" spans="1:13" x14ac:dyDescent="0.25">
      <c r="A936" s="34">
        <f>+A935+1</f>
        <v>4931</v>
      </c>
      <c r="B936" s="35" t="s">
        <v>221</v>
      </c>
      <c r="C936" s="34" t="s">
        <v>466</v>
      </c>
      <c r="D936" s="36">
        <f>+D935</f>
        <v>45273</v>
      </c>
      <c r="E936" s="100">
        <f t="shared" ref="E936:E999" si="17">+D936+28</f>
        <v>45301</v>
      </c>
      <c r="F936" s="72" t="s">
        <v>536</v>
      </c>
      <c r="G936" s="118">
        <v>220.1210374639769</v>
      </c>
      <c r="H936" s="108" t="str">
        <f>+H935</f>
        <v>3.1/2</v>
      </c>
      <c r="I936" s="119">
        <v>210</v>
      </c>
      <c r="J936" s="118">
        <f t="shared" si="16"/>
        <v>104.81954164951281</v>
      </c>
      <c r="K936" s="40"/>
      <c r="L936" s="40"/>
      <c r="M936" s="34">
        <v>100</v>
      </c>
    </row>
    <row r="937" spans="1:13" x14ac:dyDescent="0.25">
      <c r="A937" s="85">
        <f>+A936+1</f>
        <v>4932</v>
      </c>
      <c r="B937" s="107" t="s">
        <v>221</v>
      </c>
      <c r="C937" s="42" t="s">
        <v>466</v>
      </c>
      <c r="D937" s="44">
        <f>+D935</f>
        <v>45273</v>
      </c>
      <c r="E937" s="124">
        <f t="shared" si="17"/>
        <v>45301</v>
      </c>
      <c r="F937" s="45"/>
      <c r="G937" s="46">
        <v>214</v>
      </c>
      <c r="H937" s="89" t="str">
        <f>+H936</f>
        <v>3.1/2</v>
      </c>
      <c r="I937" s="42">
        <v>210</v>
      </c>
      <c r="J937" s="46">
        <f t="shared" si="16"/>
        <v>101.9047619047619</v>
      </c>
      <c r="K937" s="46">
        <f>+AVERAGE(G935:G937)</f>
        <v>215.7070124879923</v>
      </c>
      <c r="L937" s="46">
        <f>+ROUND((MAX(G935:G937)-MIN(G935:G937)),0)</f>
        <v>7</v>
      </c>
      <c r="M937" s="21">
        <f>+M935</f>
        <v>100</v>
      </c>
    </row>
    <row r="938" spans="1:13" x14ac:dyDescent="0.25">
      <c r="A938" s="27">
        <v>4942</v>
      </c>
      <c r="B938" s="84" t="s">
        <v>244</v>
      </c>
      <c r="C938" s="49" t="s">
        <v>468</v>
      </c>
      <c r="D938" s="71">
        <v>45273</v>
      </c>
      <c r="E938" s="71">
        <f t="shared" si="17"/>
        <v>45301</v>
      </c>
      <c r="F938" s="30" t="s">
        <v>537</v>
      </c>
      <c r="G938" s="88">
        <v>215</v>
      </c>
      <c r="H938" s="102" t="s">
        <v>164</v>
      </c>
      <c r="I938" s="85">
        <v>210</v>
      </c>
      <c r="J938" s="88">
        <f t="shared" si="16"/>
        <v>102.38095238095238</v>
      </c>
      <c r="K938" s="33"/>
      <c r="L938" s="33"/>
      <c r="M938" s="6">
        <v>100</v>
      </c>
    </row>
    <row r="939" spans="1:13" x14ac:dyDescent="0.25">
      <c r="A939" s="34">
        <f>+A938+1</f>
        <v>4943</v>
      </c>
      <c r="B939" s="35" t="s">
        <v>244</v>
      </c>
      <c r="C939" s="34" t="s">
        <v>466</v>
      </c>
      <c r="D939" s="36">
        <f>+D938</f>
        <v>45273</v>
      </c>
      <c r="E939" s="100">
        <f t="shared" si="17"/>
        <v>45301</v>
      </c>
      <c r="F939" s="72"/>
      <c r="G939" s="118">
        <v>220.1210374639769</v>
      </c>
      <c r="H939" s="108" t="str">
        <f>+H938</f>
        <v>3.3/4</v>
      </c>
      <c r="I939" s="119">
        <v>210</v>
      </c>
      <c r="J939" s="118">
        <f t="shared" si="16"/>
        <v>104.81954164951281</v>
      </c>
      <c r="K939" s="40"/>
      <c r="L939" s="40"/>
      <c r="M939" s="34">
        <v>100</v>
      </c>
    </row>
    <row r="940" spans="1:13" x14ac:dyDescent="0.25">
      <c r="A940" s="85">
        <f>+A939+1</f>
        <v>4944</v>
      </c>
      <c r="B940" s="107" t="s">
        <v>244</v>
      </c>
      <c r="C940" s="42" t="s">
        <v>466</v>
      </c>
      <c r="D940" s="44">
        <f>+D938</f>
        <v>45273</v>
      </c>
      <c r="E940" s="124">
        <f t="shared" si="17"/>
        <v>45301</v>
      </c>
      <c r="F940" s="45"/>
      <c r="G940" s="46">
        <v>209</v>
      </c>
      <c r="H940" s="89" t="str">
        <f>+H939</f>
        <v>3.3/4</v>
      </c>
      <c r="I940" s="42">
        <v>210</v>
      </c>
      <c r="J940" s="46">
        <f t="shared" si="16"/>
        <v>99.523809523809518</v>
      </c>
      <c r="K940" s="46">
        <f>+AVERAGE(G938:G940)</f>
        <v>214.7070124879923</v>
      </c>
      <c r="L940" s="46">
        <f>+ROUND((MAX(G938:G940)-MIN(G938:G940)),0)</f>
        <v>11</v>
      </c>
      <c r="M940" s="21">
        <f>+M938</f>
        <v>100</v>
      </c>
    </row>
    <row r="941" spans="1:13" x14ac:dyDescent="0.25">
      <c r="A941" s="27">
        <v>4960</v>
      </c>
      <c r="B941" s="84" t="s">
        <v>515</v>
      </c>
      <c r="C941" s="91" t="s">
        <v>516</v>
      </c>
      <c r="D941" s="71">
        <v>45273</v>
      </c>
      <c r="E941" s="71">
        <f t="shared" si="17"/>
        <v>45301</v>
      </c>
      <c r="F941" s="30" t="s">
        <v>538</v>
      </c>
      <c r="G941" s="88">
        <v>211</v>
      </c>
      <c r="H941" s="102" t="s">
        <v>164</v>
      </c>
      <c r="I941" s="85">
        <v>210</v>
      </c>
      <c r="J941" s="88">
        <f t="shared" si="16"/>
        <v>100.47619047619048</v>
      </c>
      <c r="K941" s="33"/>
      <c r="L941" s="33"/>
      <c r="M941" s="6">
        <v>100</v>
      </c>
    </row>
    <row r="942" spans="1:13" x14ac:dyDescent="0.25">
      <c r="A942" s="49">
        <f>+A941+1</f>
        <v>4961</v>
      </c>
      <c r="B942" s="50" t="s">
        <v>515</v>
      </c>
      <c r="C942" s="91" t="s">
        <v>516</v>
      </c>
      <c r="D942" s="51">
        <f>+D941</f>
        <v>45273</v>
      </c>
      <c r="E942" s="71">
        <f t="shared" si="17"/>
        <v>45301</v>
      </c>
      <c r="F942" s="105"/>
      <c r="G942" s="88">
        <v>213</v>
      </c>
      <c r="H942" s="89" t="str">
        <f>+H941</f>
        <v>3.3/4</v>
      </c>
      <c r="I942" s="85">
        <v>210</v>
      </c>
      <c r="J942" s="88">
        <f t="shared" si="16"/>
        <v>101.42857142857142</v>
      </c>
      <c r="K942" s="54"/>
      <c r="L942" s="54"/>
      <c r="M942" s="14">
        <v>100</v>
      </c>
    </row>
    <row r="943" spans="1:13" x14ac:dyDescent="0.25">
      <c r="A943" s="119">
        <f>+A942+1</f>
        <v>4962</v>
      </c>
      <c r="B943" s="125" t="s">
        <v>515</v>
      </c>
      <c r="C943" s="121" t="s">
        <v>516</v>
      </c>
      <c r="D943" s="58">
        <f>+D941</f>
        <v>45273</v>
      </c>
      <c r="E943" s="126">
        <f t="shared" si="17"/>
        <v>45301</v>
      </c>
      <c r="F943" s="59"/>
      <c r="G943" s="60">
        <v>220.1210374639769</v>
      </c>
      <c r="H943" s="108" t="str">
        <f>+H942</f>
        <v>3.3/4</v>
      </c>
      <c r="I943" s="56">
        <v>210</v>
      </c>
      <c r="J943" s="60">
        <f t="shared" si="16"/>
        <v>104.81954164951281</v>
      </c>
      <c r="K943" s="60">
        <f>+AVERAGE(G941:G943)</f>
        <v>214.7070124879923</v>
      </c>
      <c r="L943" s="60">
        <f>+ROUND((MAX(G941:G943)-MIN(G941:G943)),0)</f>
        <v>9</v>
      </c>
      <c r="M943" s="56">
        <f>+M941</f>
        <v>100</v>
      </c>
    </row>
    <row r="944" spans="1:13" x14ac:dyDescent="0.25">
      <c r="A944" s="27">
        <v>4972</v>
      </c>
      <c r="B944" s="50" t="s">
        <v>381</v>
      </c>
      <c r="C944" s="49" t="s">
        <v>468</v>
      </c>
      <c r="D944" s="71">
        <v>45273</v>
      </c>
      <c r="E944" s="71">
        <f t="shared" si="17"/>
        <v>45301</v>
      </c>
      <c r="F944" s="30" t="s">
        <v>539</v>
      </c>
      <c r="G944" s="88">
        <v>206</v>
      </c>
      <c r="H944" s="102" t="s">
        <v>72</v>
      </c>
      <c r="I944" s="85">
        <v>210</v>
      </c>
      <c r="J944" s="88">
        <f t="shared" si="16"/>
        <v>98.095238095238088</v>
      </c>
      <c r="K944" s="33"/>
      <c r="L944" s="33"/>
      <c r="M944" s="6">
        <v>100</v>
      </c>
    </row>
    <row r="945" spans="1:13" x14ac:dyDescent="0.25">
      <c r="A945" s="49">
        <f>+A944+1</f>
        <v>4973</v>
      </c>
      <c r="B945" s="50" t="s">
        <v>381</v>
      </c>
      <c r="C945" s="49" t="s">
        <v>468</v>
      </c>
      <c r="D945" s="51">
        <f>+D944</f>
        <v>45273</v>
      </c>
      <c r="E945" s="71">
        <f t="shared" si="17"/>
        <v>45301</v>
      </c>
      <c r="F945" s="105"/>
      <c r="G945" s="88">
        <v>211</v>
      </c>
      <c r="H945" s="89" t="str">
        <f>+H944</f>
        <v>3.1/2</v>
      </c>
      <c r="I945" s="85">
        <v>210</v>
      </c>
      <c r="J945" s="88">
        <f t="shared" si="16"/>
        <v>100.47619047619048</v>
      </c>
      <c r="K945" s="54"/>
      <c r="L945" s="54"/>
      <c r="M945" s="14">
        <v>100</v>
      </c>
    </row>
    <row r="946" spans="1:13" x14ac:dyDescent="0.25">
      <c r="A946" s="85">
        <f>+A945+1</f>
        <v>4974</v>
      </c>
      <c r="B946" s="50" t="s">
        <v>381</v>
      </c>
      <c r="C946" s="42" t="s">
        <v>468</v>
      </c>
      <c r="D946" s="44">
        <f>+D944</f>
        <v>45273</v>
      </c>
      <c r="E946" s="124">
        <f t="shared" si="17"/>
        <v>45301</v>
      </c>
      <c r="F946" s="45"/>
      <c r="G946" s="46">
        <v>214</v>
      </c>
      <c r="H946" s="89" t="str">
        <f>+H945</f>
        <v>3.1/2</v>
      </c>
      <c r="I946" s="42">
        <v>210</v>
      </c>
      <c r="J946" s="46">
        <f t="shared" si="16"/>
        <v>101.9047619047619</v>
      </c>
      <c r="K946" s="46">
        <f>+AVERAGE(G944:G946)</f>
        <v>210.33333333333334</v>
      </c>
      <c r="L946" s="46">
        <f>+ROUND((MAX(G944:G946)-MIN(G944:G946)),0)</f>
        <v>8</v>
      </c>
      <c r="M946" s="21">
        <f>+M944</f>
        <v>100</v>
      </c>
    </row>
    <row r="947" spans="1:13" x14ac:dyDescent="0.25">
      <c r="A947" s="27">
        <v>4990</v>
      </c>
      <c r="B947" s="84" t="s">
        <v>540</v>
      </c>
      <c r="C947" s="75" t="s">
        <v>513</v>
      </c>
      <c r="D947" s="71">
        <v>45273</v>
      </c>
      <c r="E947" s="71">
        <f t="shared" si="17"/>
        <v>45301</v>
      </c>
      <c r="F947" s="30" t="s">
        <v>541</v>
      </c>
      <c r="G947" s="88">
        <v>206</v>
      </c>
      <c r="H947" s="102" t="s">
        <v>164</v>
      </c>
      <c r="I947" s="85">
        <v>210</v>
      </c>
      <c r="J947" s="88">
        <f t="shared" si="16"/>
        <v>98.095238095238088</v>
      </c>
      <c r="K947" s="33"/>
      <c r="L947" s="33"/>
      <c r="M947" s="6">
        <v>100</v>
      </c>
    </row>
    <row r="948" spans="1:13" x14ac:dyDescent="0.25">
      <c r="A948" s="49">
        <f>+A947+1</f>
        <v>4991</v>
      </c>
      <c r="B948" s="50" t="s">
        <v>540</v>
      </c>
      <c r="C948" s="49" t="s">
        <v>513</v>
      </c>
      <c r="D948" s="51">
        <f>+D947</f>
        <v>45273</v>
      </c>
      <c r="E948" s="71">
        <f t="shared" si="17"/>
        <v>45301</v>
      </c>
      <c r="F948" s="105"/>
      <c r="G948" s="88">
        <v>203</v>
      </c>
      <c r="H948" s="89" t="str">
        <f>+H947</f>
        <v>3.3/4</v>
      </c>
      <c r="I948" s="85">
        <v>210</v>
      </c>
      <c r="J948" s="88">
        <f t="shared" si="16"/>
        <v>96.666666666666671</v>
      </c>
      <c r="K948" s="54"/>
      <c r="L948" s="54"/>
      <c r="M948" s="14">
        <v>100</v>
      </c>
    </row>
    <row r="949" spans="1:13" x14ac:dyDescent="0.25">
      <c r="A949" s="85">
        <f>+A948+1</f>
        <v>4992</v>
      </c>
      <c r="B949" s="107" t="s">
        <v>540</v>
      </c>
      <c r="C949" s="83" t="s">
        <v>513</v>
      </c>
      <c r="D949" s="44">
        <f>+D947</f>
        <v>45273</v>
      </c>
      <c r="E949" s="124">
        <f t="shared" si="17"/>
        <v>45301</v>
      </c>
      <c r="F949" s="45"/>
      <c r="G949" s="46">
        <v>216</v>
      </c>
      <c r="H949" s="89" t="str">
        <f>+H948</f>
        <v>3.3/4</v>
      </c>
      <c r="I949" s="42">
        <v>210</v>
      </c>
      <c r="J949" s="46">
        <f t="shared" si="16"/>
        <v>102.85714285714285</v>
      </c>
      <c r="K949" s="46">
        <f>+AVERAGE(G947:G949)</f>
        <v>208.33333333333334</v>
      </c>
      <c r="L949" s="46">
        <f>+ROUND((MAX(G947:G949)-MIN(G947:G949)),0)</f>
        <v>13</v>
      </c>
      <c r="M949" s="21">
        <f>+M947</f>
        <v>100</v>
      </c>
    </row>
    <row r="950" spans="1:13" x14ac:dyDescent="0.25">
      <c r="A950" s="27">
        <v>5008</v>
      </c>
      <c r="B950" s="84" t="s">
        <v>519</v>
      </c>
      <c r="C950" s="75" t="s">
        <v>542</v>
      </c>
      <c r="D950" s="71">
        <v>45273</v>
      </c>
      <c r="E950" s="71">
        <f t="shared" si="17"/>
        <v>45301</v>
      </c>
      <c r="F950" s="30" t="s">
        <v>543</v>
      </c>
      <c r="G950" s="88">
        <v>214</v>
      </c>
      <c r="H950" s="102" t="s">
        <v>72</v>
      </c>
      <c r="I950" s="85">
        <v>210</v>
      </c>
      <c r="J950" s="88">
        <f t="shared" si="16"/>
        <v>101.9047619047619</v>
      </c>
      <c r="K950" s="33"/>
      <c r="L950" s="33"/>
      <c r="M950" s="6">
        <v>100</v>
      </c>
    </row>
    <row r="951" spans="1:13" x14ac:dyDescent="0.25">
      <c r="A951" s="49">
        <f>+A950+1</f>
        <v>5009</v>
      </c>
      <c r="B951" s="50" t="s">
        <v>519</v>
      </c>
      <c r="C951" s="49" t="s">
        <v>542</v>
      </c>
      <c r="D951" s="51">
        <f>+D950</f>
        <v>45273</v>
      </c>
      <c r="E951" s="71">
        <f t="shared" si="17"/>
        <v>45301</v>
      </c>
      <c r="F951" s="105"/>
      <c r="G951" s="88">
        <v>215</v>
      </c>
      <c r="H951" s="89" t="str">
        <f>+H950</f>
        <v>3.1/2</v>
      </c>
      <c r="I951" s="85">
        <v>210</v>
      </c>
      <c r="J951" s="88">
        <f t="shared" si="16"/>
        <v>102.38095238095238</v>
      </c>
      <c r="K951" s="54"/>
      <c r="L951" s="54"/>
      <c r="M951" s="14">
        <v>100</v>
      </c>
    </row>
    <row r="952" spans="1:13" x14ac:dyDescent="0.25">
      <c r="A952" s="85">
        <f>+A951+1</f>
        <v>5010</v>
      </c>
      <c r="B952" s="107" t="s">
        <v>519</v>
      </c>
      <c r="C952" s="83" t="s">
        <v>542</v>
      </c>
      <c r="D952" s="44">
        <f>+D950</f>
        <v>45273</v>
      </c>
      <c r="E952" s="124">
        <f t="shared" si="17"/>
        <v>45301</v>
      </c>
      <c r="F952" s="45"/>
      <c r="G952" s="46">
        <v>215</v>
      </c>
      <c r="H952" s="89" t="str">
        <f>+H951</f>
        <v>3.1/2</v>
      </c>
      <c r="I952" s="42">
        <v>210</v>
      </c>
      <c r="J952" s="46">
        <f t="shared" si="16"/>
        <v>102.38095238095238</v>
      </c>
      <c r="K952" s="46">
        <f>+AVERAGE(G950:G952)</f>
        <v>214.66666666666666</v>
      </c>
      <c r="L952" s="46">
        <f>+ROUND((MAX(G950:G952)-MIN(G950:G952)),0)</f>
        <v>1</v>
      </c>
      <c r="M952" s="21">
        <f>+M950</f>
        <v>100</v>
      </c>
    </row>
    <row r="953" spans="1:13" x14ac:dyDescent="0.25">
      <c r="A953" s="27">
        <v>5026</v>
      </c>
      <c r="B953" s="84" t="s">
        <v>544</v>
      </c>
      <c r="C953" s="75" t="s">
        <v>513</v>
      </c>
      <c r="D953" s="71">
        <v>45273</v>
      </c>
      <c r="E953" s="71">
        <f t="shared" si="17"/>
        <v>45301</v>
      </c>
      <c r="F953" s="30" t="s">
        <v>545</v>
      </c>
      <c r="G953" s="88">
        <v>216</v>
      </c>
      <c r="H953" s="102" t="s">
        <v>164</v>
      </c>
      <c r="I953" s="85">
        <v>210</v>
      </c>
      <c r="J953" s="88">
        <f t="shared" si="16"/>
        <v>102.85714285714285</v>
      </c>
      <c r="K953" s="33"/>
      <c r="L953" s="33"/>
      <c r="M953" s="6">
        <v>100</v>
      </c>
    </row>
    <row r="954" spans="1:13" x14ac:dyDescent="0.25">
      <c r="A954" s="34">
        <f>+A953+1</f>
        <v>5027</v>
      </c>
      <c r="B954" s="35" t="s">
        <v>544</v>
      </c>
      <c r="C954" s="34" t="s">
        <v>513</v>
      </c>
      <c r="D954" s="36">
        <f>+D953</f>
        <v>45273</v>
      </c>
      <c r="E954" s="100">
        <f t="shared" si="17"/>
        <v>45301</v>
      </c>
      <c r="F954" s="72" t="s">
        <v>546</v>
      </c>
      <c r="G954" s="118">
        <v>220.1210374639769</v>
      </c>
      <c r="H954" s="108" t="str">
        <f>+H953</f>
        <v>3.3/4</v>
      </c>
      <c r="I954" s="119">
        <v>210</v>
      </c>
      <c r="J954" s="118">
        <f t="shared" si="16"/>
        <v>104.81954164951281</v>
      </c>
      <c r="K954" s="40"/>
      <c r="L954" s="40"/>
      <c r="M954" s="34">
        <v>100</v>
      </c>
    </row>
    <row r="955" spans="1:13" x14ac:dyDescent="0.25">
      <c r="A955" s="42">
        <f>+A954+1</f>
        <v>5028</v>
      </c>
      <c r="B955" s="107" t="s">
        <v>544</v>
      </c>
      <c r="C955" s="83" t="s">
        <v>513</v>
      </c>
      <c r="D955" s="44">
        <f>+D953</f>
        <v>45273</v>
      </c>
      <c r="E955" s="124">
        <f t="shared" si="17"/>
        <v>45301</v>
      </c>
      <c r="F955" s="45"/>
      <c r="G955" s="46">
        <v>211</v>
      </c>
      <c r="H955" s="89" t="str">
        <f>+H954</f>
        <v>3.3/4</v>
      </c>
      <c r="I955" s="42">
        <v>210</v>
      </c>
      <c r="J955" s="46">
        <f t="shared" si="16"/>
        <v>100.47619047619048</v>
      </c>
      <c r="K955" s="46">
        <f>+AVERAGE(G953:G955)</f>
        <v>215.7070124879923</v>
      </c>
      <c r="L955" s="46">
        <f>+ROUND((MAX(G953:G955)-MIN(G953:G955)),0)</f>
        <v>9</v>
      </c>
      <c r="M955" s="21">
        <f>+M953</f>
        <v>100</v>
      </c>
    </row>
    <row r="956" spans="1:13" x14ac:dyDescent="0.25">
      <c r="A956" s="27">
        <v>5038</v>
      </c>
      <c r="B956" s="84" t="s">
        <v>519</v>
      </c>
      <c r="C956" s="27" t="s">
        <v>468</v>
      </c>
      <c r="D956" s="71">
        <v>45273</v>
      </c>
      <c r="E956" s="71">
        <f t="shared" si="17"/>
        <v>45301</v>
      </c>
      <c r="F956" s="30" t="s">
        <v>547</v>
      </c>
      <c r="G956" s="88">
        <v>216</v>
      </c>
      <c r="H956" s="102" t="s">
        <v>72</v>
      </c>
      <c r="I956" s="85">
        <v>210</v>
      </c>
      <c r="J956" s="88">
        <f t="shared" si="16"/>
        <v>102.85714285714285</v>
      </c>
      <c r="K956" s="33"/>
      <c r="L956" s="33"/>
      <c r="M956" s="6">
        <v>100</v>
      </c>
    </row>
    <row r="957" spans="1:13" x14ac:dyDescent="0.25">
      <c r="A957" s="34">
        <f>+A956+1</f>
        <v>5039</v>
      </c>
      <c r="B957" s="35" t="s">
        <v>519</v>
      </c>
      <c r="C957" s="34" t="s">
        <v>466</v>
      </c>
      <c r="D957" s="36">
        <f>+D956</f>
        <v>45273</v>
      </c>
      <c r="E957" s="36">
        <f t="shared" si="17"/>
        <v>45301</v>
      </c>
      <c r="F957" s="72"/>
      <c r="G957" s="118">
        <v>220.1210374639769</v>
      </c>
      <c r="H957" s="108" t="str">
        <f>+H956</f>
        <v>3.1/2</v>
      </c>
      <c r="I957" s="119">
        <v>210</v>
      </c>
      <c r="J957" s="118">
        <f t="shared" si="16"/>
        <v>104.81954164951281</v>
      </c>
      <c r="K957" s="40"/>
      <c r="L957" s="40"/>
      <c r="M957" s="34">
        <v>100</v>
      </c>
    </row>
    <row r="958" spans="1:13" x14ac:dyDescent="0.25">
      <c r="A958" s="42">
        <f>+A957+1</f>
        <v>5040</v>
      </c>
      <c r="B958" s="43" t="s">
        <v>519</v>
      </c>
      <c r="C958" s="42" t="s">
        <v>466</v>
      </c>
      <c r="D958" s="71">
        <v>45273</v>
      </c>
      <c r="E958" s="127">
        <f t="shared" si="17"/>
        <v>45301</v>
      </c>
      <c r="F958" s="45"/>
      <c r="G958" s="46">
        <v>217</v>
      </c>
      <c r="H958" s="47" t="str">
        <f>+H957</f>
        <v>3.1/2</v>
      </c>
      <c r="I958" s="42">
        <v>210</v>
      </c>
      <c r="J958" s="46">
        <f t="shared" si="16"/>
        <v>103.33333333333334</v>
      </c>
      <c r="K958" s="46">
        <f>+AVERAGE(G956:G958)</f>
        <v>217.7070124879923</v>
      </c>
      <c r="L958" s="46">
        <f>+ROUND((MAX(G956:G958)-MIN(G956:G958)),0)</f>
        <v>4</v>
      </c>
      <c r="M958" s="21">
        <f>+M956</f>
        <v>100</v>
      </c>
    </row>
    <row r="959" spans="1:13" x14ac:dyDescent="0.25">
      <c r="A959" s="27">
        <v>5062</v>
      </c>
      <c r="B959" s="84" t="s">
        <v>548</v>
      </c>
      <c r="C959" s="49" t="s">
        <v>513</v>
      </c>
      <c r="D959" s="71">
        <v>45273</v>
      </c>
      <c r="E959" s="71">
        <f t="shared" si="17"/>
        <v>45301</v>
      </c>
      <c r="F959" s="30" t="s">
        <v>549</v>
      </c>
      <c r="G959" s="88">
        <v>211</v>
      </c>
      <c r="H959" s="102" t="s">
        <v>72</v>
      </c>
      <c r="I959" s="85">
        <v>210</v>
      </c>
      <c r="J959" s="88">
        <f t="shared" si="16"/>
        <v>100.47619047619048</v>
      </c>
      <c r="K959" s="33"/>
      <c r="L959" s="33"/>
      <c r="M959" s="6">
        <v>100</v>
      </c>
    </row>
    <row r="960" spans="1:13" x14ac:dyDescent="0.25">
      <c r="A960" s="49">
        <f>+A959+1</f>
        <v>5063</v>
      </c>
      <c r="B960" s="50" t="s">
        <v>548</v>
      </c>
      <c r="C960" s="49" t="s">
        <v>513</v>
      </c>
      <c r="D960" s="51">
        <f>+D959</f>
        <v>45273</v>
      </c>
      <c r="E960" s="51">
        <f t="shared" si="17"/>
        <v>45301</v>
      </c>
      <c r="F960" s="105"/>
      <c r="G960" s="88">
        <v>216</v>
      </c>
      <c r="H960" s="89" t="s">
        <v>72</v>
      </c>
      <c r="I960" s="85">
        <v>210</v>
      </c>
      <c r="J960" s="88">
        <f t="shared" si="16"/>
        <v>102.85714285714285</v>
      </c>
      <c r="K960" s="54"/>
      <c r="L960" s="54"/>
      <c r="M960" s="14">
        <v>100</v>
      </c>
    </row>
    <row r="961" spans="1:13" x14ac:dyDescent="0.25">
      <c r="A961" s="85">
        <f>+A960+1</f>
        <v>5064</v>
      </c>
      <c r="B961" s="107" t="s">
        <v>548</v>
      </c>
      <c r="C961" s="85" t="s">
        <v>513</v>
      </c>
      <c r="D961" s="44">
        <f>+D959</f>
        <v>45273</v>
      </c>
      <c r="E961" s="127">
        <f t="shared" si="17"/>
        <v>45301</v>
      </c>
      <c r="F961" s="45"/>
      <c r="G961" s="46">
        <v>215</v>
      </c>
      <c r="H961" s="47" t="s">
        <v>72</v>
      </c>
      <c r="I961" s="42">
        <v>210</v>
      </c>
      <c r="J961" s="46">
        <f t="shared" si="16"/>
        <v>102.38095238095238</v>
      </c>
      <c r="K961" s="46">
        <f>+AVERAGE(G959:G961)</f>
        <v>214</v>
      </c>
      <c r="L961" s="46">
        <f>+ROUND((MAX(G959:G961)-MIN(G959:G961)),0)</f>
        <v>5</v>
      </c>
      <c r="M961" s="21">
        <f>+M959</f>
        <v>100</v>
      </c>
    </row>
    <row r="962" spans="1:13" x14ac:dyDescent="0.25">
      <c r="A962" s="27">
        <v>5068</v>
      </c>
      <c r="B962" s="84" t="s">
        <v>519</v>
      </c>
      <c r="C962" s="27" t="s">
        <v>468</v>
      </c>
      <c r="D962" s="71">
        <v>45273</v>
      </c>
      <c r="E962" s="71">
        <f t="shared" si="17"/>
        <v>45301</v>
      </c>
      <c r="F962" s="30" t="s">
        <v>550</v>
      </c>
      <c r="G962" s="88">
        <v>210</v>
      </c>
      <c r="H962" s="102" t="s">
        <v>72</v>
      </c>
      <c r="I962" s="85">
        <v>210</v>
      </c>
      <c r="J962" s="88">
        <f t="shared" ref="J962:J1025" si="18">+G962/I962*100</f>
        <v>100</v>
      </c>
      <c r="K962" s="33"/>
      <c r="L962" s="33"/>
      <c r="M962" s="6">
        <v>100</v>
      </c>
    </row>
    <row r="963" spans="1:13" x14ac:dyDescent="0.25">
      <c r="A963" s="49">
        <f>+A962+1</f>
        <v>5069</v>
      </c>
      <c r="B963" s="50" t="s">
        <v>519</v>
      </c>
      <c r="C963" s="49" t="s">
        <v>466</v>
      </c>
      <c r="D963" s="51">
        <f>+D962</f>
        <v>45273</v>
      </c>
      <c r="E963" s="51">
        <f t="shared" si="17"/>
        <v>45301</v>
      </c>
      <c r="F963" s="105" t="s">
        <v>551</v>
      </c>
      <c r="G963" s="88">
        <v>208</v>
      </c>
      <c r="H963" s="89" t="s">
        <v>72</v>
      </c>
      <c r="I963" s="85">
        <v>210</v>
      </c>
      <c r="J963" s="88">
        <f t="shared" si="18"/>
        <v>99.047619047619051</v>
      </c>
      <c r="K963" s="54"/>
      <c r="L963" s="54"/>
      <c r="M963" s="14">
        <v>100</v>
      </c>
    </row>
    <row r="964" spans="1:13" x14ac:dyDescent="0.25">
      <c r="A964" s="42">
        <f>+A963+1</f>
        <v>5070</v>
      </c>
      <c r="B964" s="107" t="s">
        <v>519</v>
      </c>
      <c r="C964" s="42" t="s">
        <v>466</v>
      </c>
      <c r="D964" s="44">
        <f>+D962</f>
        <v>45273</v>
      </c>
      <c r="E964" s="127">
        <f t="shared" si="17"/>
        <v>45301</v>
      </c>
      <c r="F964" s="45"/>
      <c r="G964" s="46">
        <v>216</v>
      </c>
      <c r="H964" s="47" t="s">
        <v>72</v>
      </c>
      <c r="I964" s="42">
        <v>210</v>
      </c>
      <c r="J964" s="46">
        <f t="shared" si="18"/>
        <v>102.85714285714285</v>
      </c>
      <c r="K964" s="46">
        <f>+AVERAGE(G962:G964)</f>
        <v>211.33333333333334</v>
      </c>
      <c r="L964" s="46">
        <f>+ROUND((MAX(G962:G964)-MIN(G962:G964)),0)</f>
        <v>8</v>
      </c>
      <c r="M964" s="21">
        <f>+M962</f>
        <v>100</v>
      </c>
    </row>
    <row r="965" spans="1:13" x14ac:dyDescent="0.25">
      <c r="A965" s="27">
        <v>5074</v>
      </c>
      <c r="B965" s="84" t="s">
        <v>548</v>
      </c>
      <c r="C965" s="49" t="s">
        <v>513</v>
      </c>
      <c r="D965" s="71">
        <v>45274</v>
      </c>
      <c r="E965" s="71">
        <f t="shared" si="17"/>
        <v>45302</v>
      </c>
      <c r="F965" s="30" t="s">
        <v>552</v>
      </c>
      <c r="G965" s="31">
        <v>218</v>
      </c>
      <c r="H965" s="102" t="s">
        <v>72</v>
      </c>
      <c r="I965" s="27">
        <v>210</v>
      </c>
      <c r="J965" s="31">
        <f t="shared" si="18"/>
        <v>103.80952380952382</v>
      </c>
      <c r="K965" s="33"/>
      <c r="L965" s="33"/>
      <c r="M965" s="6">
        <v>100</v>
      </c>
    </row>
    <row r="966" spans="1:13" x14ac:dyDescent="0.25">
      <c r="A966" s="34">
        <f>+A965+1</f>
        <v>5075</v>
      </c>
      <c r="B966" s="35" t="s">
        <v>548</v>
      </c>
      <c r="C966" s="34" t="s">
        <v>513</v>
      </c>
      <c r="D966" s="36">
        <f>+D965</f>
        <v>45274</v>
      </c>
      <c r="E966" s="36">
        <f t="shared" si="17"/>
        <v>45302</v>
      </c>
      <c r="F966" s="65"/>
      <c r="G966" s="38">
        <v>220.1210374639769</v>
      </c>
      <c r="H966" s="39" t="s">
        <v>72</v>
      </c>
      <c r="I966" s="34">
        <f>+I965</f>
        <v>210</v>
      </c>
      <c r="J966" s="115">
        <f t="shared" si="18"/>
        <v>104.81954164951281</v>
      </c>
      <c r="K966" s="40"/>
      <c r="L966" s="40"/>
      <c r="M966" s="34">
        <v>100</v>
      </c>
    </row>
    <row r="967" spans="1:13" x14ac:dyDescent="0.25">
      <c r="A967" s="85">
        <f>+A966+1</f>
        <v>5076</v>
      </c>
      <c r="B967" s="107" t="s">
        <v>548</v>
      </c>
      <c r="C967" s="42" t="s">
        <v>513</v>
      </c>
      <c r="D967" s="44">
        <f>+D965</f>
        <v>45274</v>
      </c>
      <c r="E967" s="127">
        <f t="shared" si="17"/>
        <v>45302</v>
      </c>
      <c r="F967" s="113"/>
      <c r="G967" s="46">
        <v>213</v>
      </c>
      <c r="H967" s="94" t="s">
        <v>72</v>
      </c>
      <c r="I967" s="42">
        <f>+I966</f>
        <v>210</v>
      </c>
      <c r="J967" s="46">
        <f t="shared" si="18"/>
        <v>101.42857142857142</v>
      </c>
      <c r="K967" s="46">
        <f>+AVERAGE(G965:G967)</f>
        <v>217.04034582132564</v>
      </c>
      <c r="L967" s="46">
        <f>+ROUND((MAX(G965:G967)-MIN(G965:G967)),0)</f>
        <v>7</v>
      </c>
      <c r="M967" s="21">
        <f>+M965</f>
        <v>100</v>
      </c>
    </row>
    <row r="968" spans="1:13" x14ac:dyDescent="0.25">
      <c r="A968" s="27">
        <v>5086</v>
      </c>
      <c r="B968" s="84" t="s">
        <v>221</v>
      </c>
      <c r="C968" s="75" t="s">
        <v>468</v>
      </c>
      <c r="D968" s="71">
        <v>45274</v>
      </c>
      <c r="E968" s="71">
        <f t="shared" si="17"/>
        <v>45302</v>
      </c>
      <c r="F968" s="110" t="s">
        <v>553</v>
      </c>
      <c r="G968" s="31">
        <v>215</v>
      </c>
      <c r="H968" s="102" t="s">
        <v>26</v>
      </c>
      <c r="I968" s="27">
        <v>210</v>
      </c>
      <c r="J968" s="31">
        <f t="shared" si="18"/>
        <v>102.38095238095238</v>
      </c>
      <c r="K968" s="33"/>
      <c r="L968" s="33"/>
      <c r="M968" s="6">
        <v>100</v>
      </c>
    </row>
    <row r="969" spans="1:13" x14ac:dyDescent="0.25">
      <c r="A969" s="34">
        <f>+A968+1</f>
        <v>5087</v>
      </c>
      <c r="B969" s="35" t="s">
        <v>221</v>
      </c>
      <c r="C969" s="34" t="s">
        <v>468</v>
      </c>
      <c r="D969" s="36">
        <f>+D968</f>
        <v>45274</v>
      </c>
      <c r="E969" s="36">
        <f t="shared" si="17"/>
        <v>45302</v>
      </c>
      <c r="F969" s="37"/>
      <c r="G969" s="38">
        <v>220.1210374639769</v>
      </c>
      <c r="H969" s="104" t="s">
        <v>26</v>
      </c>
      <c r="I969" s="34">
        <f>+I968</f>
        <v>210</v>
      </c>
      <c r="J969" s="115">
        <f t="shared" si="18"/>
        <v>104.81954164951281</v>
      </c>
      <c r="K969" s="40"/>
      <c r="L969" s="40"/>
      <c r="M969" s="34">
        <v>100</v>
      </c>
    </row>
    <row r="970" spans="1:13" x14ac:dyDescent="0.25">
      <c r="A970" s="85">
        <f>+A969+1</f>
        <v>5088</v>
      </c>
      <c r="B970" s="107" t="s">
        <v>221</v>
      </c>
      <c r="C970" s="91" t="s">
        <v>468</v>
      </c>
      <c r="D970" s="44">
        <f>+D968</f>
        <v>45274</v>
      </c>
      <c r="E970" s="127">
        <f t="shared" si="17"/>
        <v>45302</v>
      </c>
      <c r="F970" s="113"/>
      <c r="G970" s="46">
        <v>211</v>
      </c>
      <c r="H970" s="102" t="s">
        <v>26</v>
      </c>
      <c r="I970" s="42">
        <f>+I969</f>
        <v>210</v>
      </c>
      <c r="J970" s="46">
        <f t="shared" si="18"/>
        <v>100.47619047619048</v>
      </c>
      <c r="K970" s="46">
        <f>+AVERAGE(G968:G970)</f>
        <v>215.37367915465896</v>
      </c>
      <c r="L970" s="46">
        <f>+ROUND((MAX(G968:G970)-MIN(G968:G970)),0)</f>
        <v>9</v>
      </c>
      <c r="M970" s="21">
        <f>+M968</f>
        <v>100</v>
      </c>
    </row>
    <row r="971" spans="1:13" x14ac:dyDescent="0.25">
      <c r="A971" s="27">
        <v>5098</v>
      </c>
      <c r="B971" s="84" t="s">
        <v>519</v>
      </c>
      <c r="C971" s="75" t="s">
        <v>468</v>
      </c>
      <c r="D971" s="71">
        <v>45274</v>
      </c>
      <c r="E971" s="71">
        <f t="shared" si="17"/>
        <v>45302</v>
      </c>
      <c r="F971" s="30" t="s">
        <v>554</v>
      </c>
      <c r="G971" s="31">
        <v>216</v>
      </c>
      <c r="H971" s="32" t="s">
        <v>72</v>
      </c>
      <c r="I971" s="27">
        <v>210</v>
      </c>
      <c r="J971" s="31">
        <f t="shared" si="18"/>
        <v>102.85714285714285</v>
      </c>
      <c r="K971" s="33"/>
      <c r="L971" s="33"/>
      <c r="M971" s="6">
        <v>100</v>
      </c>
    </row>
    <row r="972" spans="1:13" x14ac:dyDescent="0.25">
      <c r="A972" s="49">
        <f>+A971+1</f>
        <v>5099</v>
      </c>
      <c r="B972" s="50" t="s">
        <v>519</v>
      </c>
      <c r="C972" s="49" t="s">
        <v>468</v>
      </c>
      <c r="D972" s="51">
        <f>+D971</f>
        <v>45274</v>
      </c>
      <c r="E972" s="51">
        <f t="shared" si="17"/>
        <v>45302</v>
      </c>
      <c r="F972" s="55" t="s">
        <v>555</v>
      </c>
      <c r="G972" s="52">
        <v>213</v>
      </c>
      <c r="H972" s="94" t="s">
        <v>72</v>
      </c>
      <c r="I972" s="49">
        <f>+I971</f>
        <v>210</v>
      </c>
      <c r="J972" s="114">
        <f t="shared" si="18"/>
        <v>101.42857142857142</v>
      </c>
      <c r="K972" s="54"/>
      <c r="L972" s="54"/>
      <c r="M972" s="14">
        <v>100</v>
      </c>
    </row>
    <row r="973" spans="1:13" x14ac:dyDescent="0.25">
      <c r="A973" s="85">
        <f>+A972+1</f>
        <v>5100</v>
      </c>
      <c r="B973" s="107" t="s">
        <v>519</v>
      </c>
      <c r="C973" s="42" t="s">
        <v>468</v>
      </c>
      <c r="D973" s="44">
        <f>+D971</f>
        <v>45274</v>
      </c>
      <c r="E973" s="127">
        <f t="shared" si="17"/>
        <v>45302</v>
      </c>
      <c r="F973" s="113"/>
      <c r="G973" s="46">
        <v>212</v>
      </c>
      <c r="H973" s="103" t="s">
        <v>72</v>
      </c>
      <c r="I973" s="42">
        <f>+I972</f>
        <v>210</v>
      </c>
      <c r="J973" s="46">
        <f t="shared" si="18"/>
        <v>100.95238095238095</v>
      </c>
      <c r="K973" s="46">
        <f>+AVERAGE(G971:G973)</f>
        <v>213.66666666666666</v>
      </c>
      <c r="L973" s="46">
        <f>+ROUND((MAX(G971:G973)-MIN(G971:G973)),0)</f>
        <v>4</v>
      </c>
      <c r="M973" s="21">
        <f>+M971</f>
        <v>100</v>
      </c>
    </row>
    <row r="974" spans="1:13" x14ac:dyDescent="0.25">
      <c r="A974" s="27">
        <v>5110</v>
      </c>
      <c r="B974" s="84" t="s">
        <v>556</v>
      </c>
      <c r="C974" s="91" t="s">
        <v>534</v>
      </c>
      <c r="D974" s="71">
        <v>45274</v>
      </c>
      <c r="E974" s="71">
        <f t="shared" si="17"/>
        <v>45302</v>
      </c>
      <c r="F974" s="105" t="s">
        <v>557</v>
      </c>
      <c r="G974" s="31">
        <v>218</v>
      </c>
      <c r="H974" s="102" t="s">
        <v>164</v>
      </c>
      <c r="I974" s="85">
        <v>210</v>
      </c>
      <c r="J974" s="31">
        <f t="shared" si="18"/>
        <v>103.80952380952382</v>
      </c>
      <c r="K974" s="33"/>
      <c r="L974" s="33"/>
      <c r="M974" s="6">
        <v>100</v>
      </c>
    </row>
    <row r="975" spans="1:13" x14ac:dyDescent="0.25">
      <c r="A975" s="34">
        <f>+A974+1</f>
        <v>5111</v>
      </c>
      <c r="B975" s="35" t="s">
        <v>556</v>
      </c>
      <c r="C975" s="121" t="s">
        <v>534</v>
      </c>
      <c r="D975" s="36">
        <f>+D974</f>
        <v>45274</v>
      </c>
      <c r="E975" s="36">
        <f t="shared" si="17"/>
        <v>45302</v>
      </c>
      <c r="F975" s="37" t="s">
        <v>558</v>
      </c>
      <c r="G975" s="38">
        <v>220.1210374639769</v>
      </c>
      <c r="H975" s="108" t="s">
        <v>164</v>
      </c>
      <c r="I975" s="119">
        <v>210</v>
      </c>
      <c r="J975" s="115">
        <f t="shared" si="18"/>
        <v>104.81954164951281</v>
      </c>
      <c r="K975" s="40"/>
      <c r="L975" s="40"/>
      <c r="M975" s="34">
        <v>100</v>
      </c>
    </row>
    <row r="976" spans="1:13" x14ac:dyDescent="0.25">
      <c r="A976" s="85">
        <f>+A975+1</f>
        <v>5112</v>
      </c>
      <c r="B976" s="107" t="s">
        <v>556</v>
      </c>
      <c r="C976" s="42" t="s">
        <v>534</v>
      </c>
      <c r="D976" s="44">
        <f>+D974</f>
        <v>45274</v>
      </c>
      <c r="E976" s="127">
        <f t="shared" si="17"/>
        <v>45302</v>
      </c>
      <c r="F976" s="113"/>
      <c r="G976" s="117">
        <v>216</v>
      </c>
      <c r="H976" s="47" t="s">
        <v>164</v>
      </c>
      <c r="I976" s="42">
        <v>210</v>
      </c>
      <c r="J976" s="46">
        <f t="shared" si="18"/>
        <v>102.85714285714285</v>
      </c>
      <c r="K976" s="46">
        <f>+AVERAGE(G974:G976)</f>
        <v>218.04034582132564</v>
      </c>
      <c r="L976" s="46">
        <f>+ROUND((MAX(G974:G976)-MIN(G974:G976)),0)</f>
        <v>4</v>
      </c>
      <c r="M976" s="21">
        <f>+M974</f>
        <v>100</v>
      </c>
    </row>
    <row r="977" spans="1:13" x14ac:dyDescent="0.25">
      <c r="A977" s="62">
        <v>5128</v>
      </c>
      <c r="B977" s="120" t="s">
        <v>559</v>
      </c>
      <c r="C977" s="121" t="s">
        <v>534</v>
      </c>
      <c r="D977" s="100">
        <v>45274</v>
      </c>
      <c r="E977" s="100">
        <f t="shared" si="17"/>
        <v>45302</v>
      </c>
      <c r="F977" s="70" t="s">
        <v>560</v>
      </c>
      <c r="G977" s="118">
        <v>220.1210374639769</v>
      </c>
      <c r="H977" s="104" t="s">
        <v>72</v>
      </c>
      <c r="I977" s="119">
        <v>210</v>
      </c>
      <c r="J977" s="118">
        <f t="shared" si="18"/>
        <v>104.81954164951281</v>
      </c>
      <c r="K977" s="68"/>
      <c r="L977" s="68"/>
      <c r="M977" s="62">
        <v>100</v>
      </c>
    </row>
    <row r="978" spans="1:13" x14ac:dyDescent="0.25">
      <c r="A978" s="49">
        <f>+A977+1</f>
        <v>5129</v>
      </c>
      <c r="B978" s="50" t="s">
        <v>559</v>
      </c>
      <c r="C978" s="91" t="s">
        <v>534</v>
      </c>
      <c r="D978" s="51">
        <f>+D977</f>
        <v>45274</v>
      </c>
      <c r="E978" s="51">
        <f t="shared" si="17"/>
        <v>45302</v>
      </c>
      <c r="F978" s="105" t="s">
        <v>561</v>
      </c>
      <c r="G978" s="88">
        <v>216</v>
      </c>
      <c r="H978" s="89" t="str">
        <f>+H977</f>
        <v>3.1/2</v>
      </c>
      <c r="I978" s="85">
        <v>210</v>
      </c>
      <c r="J978" s="88">
        <f t="shared" si="18"/>
        <v>102.85714285714285</v>
      </c>
      <c r="K978" s="54"/>
      <c r="L978" s="54"/>
      <c r="M978" s="14">
        <v>100</v>
      </c>
    </row>
    <row r="979" spans="1:13" x14ac:dyDescent="0.25">
      <c r="A979" s="85">
        <f>+A978+1</f>
        <v>5130</v>
      </c>
      <c r="B979" s="43" t="s">
        <v>559</v>
      </c>
      <c r="C979" s="42" t="s">
        <v>534</v>
      </c>
      <c r="D979" s="44">
        <f>+D977</f>
        <v>45274</v>
      </c>
      <c r="E979" s="127">
        <f t="shared" si="17"/>
        <v>45302</v>
      </c>
      <c r="F979" s="45"/>
      <c r="G979" s="46">
        <v>217</v>
      </c>
      <c r="H979" s="89" t="str">
        <f>+H978</f>
        <v>3.1/2</v>
      </c>
      <c r="I979" s="42">
        <v>210</v>
      </c>
      <c r="J979" s="46">
        <f t="shared" si="18"/>
        <v>103.33333333333334</v>
      </c>
      <c r="K979" s="46">
        <f>+AVERAGE(G977:G979)</f>
        <v>217.7070124879923</v>
      </c>
      <c r="L979" s="46">
        <f>+ROUND((MAX(G977:G979)-MIN(G977:G979)),0)</f>
        <v>4</v>
      </c>
      <c r="M979" s="21">
        <f>+M977</f>
        <v>100</v>
      </c>
    </row>
    <row r="980" spans="1:13" x14ac:dyDescent="0.25">
      <c r="A980" s="27">
        <v>5140</v>
      </c>
      <c r="B980" s="107" t="s">
        <v>244</v>
      </c>
      <c r="C980" s="91" t="s">
        <v>468</v>
      </c>
      <c r="D980" s="71">
        <v>45274</v>
      </c>
      <c r="E980" s="71">
        <f t="shared" si="17"/>
        <v>45302</v>
      </c>
      <c r="F980" s="30" t="s">
        <v>562</v>
      </c>
      <c r="G980" s="88">
        <v>212</v>
      </c>
      <c r="H980" s="102" t="s">
        <v>26</v>
      </c>
      <c r="I980" s="85">
        <v>210</v>
      </c>
      <c r="J980" s="88">
        <f t="shared" si="18"/>
        <v>100.95238095238095</v>
      </c>
      <c r="K980" s="33"/>
      <c r="L980" s="33"/>
      <c r="M980" s="6">
        <v>100</v>
      </c>
    </row>
    <row r="981" spans="1:13" x14ac:dyDescent="0.25">
      <c r="A981" s="49">
        <f>+A980+1</f>
        <v>5141</v>
      </c>
      <c r="B981" s="50" t="s">
        <v>244</v>
      </c>
      <c r="C981" s="91" t="s">
        <v>468</v>
      </c>
      <c r="D981" s="51">
        <f>+D980</f>
        <v>45274</v>
      </c>
      <c r="E981" s="51">
        <f t="shared" si="17"/>
        <v>45302</v>
      </c>
      <c r="F981" s="105" t="s">
        <v>563</v>
      </c>
      <c r="G981" s="88">
        <v>216</v>
      </c>
      <c r="H981" s="89" t="str">
        <f>+H980</f>
        <v>3.1/4</v>
      </c>
      <c r="I981" s="85">
        <v>210</v>
      </c>
      <c r="J981" s="88">
        <f t="shared" si="18"/>
        <v>102.85714285714285</v>
      </c>
      <c r="K981" s="54"/>
      <c r="L981" s="54"/>
      <c r="M981" s="14">
        <v>100</v>
      </c>
    </row>
    <row r="982" spans="1:13" x14ac:dyDescent="0.25">
      <c r="A982" s="119">
        <f>+A981+1</f>
        <v>5142</v>
      </c>
      <c r="B982" s="57" t="s">
        <v>244</v>
      </c>
      <c r="C982" s="56" t="s">
        <v>468</v>
      </c>
      <c r="D982" s="58">
        <f>+D980</f>
        <v>45274</v>
      </c>
      <c r="E982" s="128">
        <f t="shared" si="17"/>
        <v>45302</v>
      </c>
      <c r="F982" s="59"/>
      <c r="G982" s="60">
        <v>220.1210374639769</v>
      </c>
      <c r="H982" s="108" t="str">
        <f>+H981</f>
        <v>3.1/4</v>
      </c>
      <c r="I982" s="56">
        <v>210</v>
      </c>
      <c r="J982" s="60">
        <f t="shared" si="18"/>
        <v>104.81954164951281</v>
      </c>
      <c r="K982" s="60">
        <f>+AVERAGE(G980:G982)</f>
        <v>216.04034582132564</v>
      </c>
      <c r="L982" s="60">
        <f>+ROUND((MAX(G980:G982)-MIN(G980:G982)),0)</f>
        <v>8</v>
      </c>
      <c r="M982" s="56">
        <f>+M980</f>
        <v>100</v>
      </c>
    </row>
    <row r="983" spans="1:13" x14ac:dyDescent="0.25">
      <c r="A983" s="27">
        <v>5152</v>
      </c>
      <c r="B983" s="84" t="s">
        <v>559</v>
      </c>
      <c r="C983" s="91" t="s">
        <v>468</v>
      </c>
      <c r="D983" s="71">
        <v>45274</v>
      </c>
      <c r="E983" s="71">
        <f t="shared" si="17"/>
        <v>45302</v>
      </c>
      <c r="F983" s="30" t="s">
        <v>564</v>
      </c>
      <c r="G983" s="88">
        <v>217</v>
      </c>
      <c r="H983" s="102" t="s">
        <v>72</v>
      </c>
      <c r="I983" s="85">
        <v>210</v>
      </c>
      <c r="J983" s="88">
        <f t="shared" si="18"/>
        <v>103.33333333333334</v>
      </c>
      <c r="K983" s="33"/>
      <c r="L983" s="33"/>
      <c r="M983" s="6">
        <v>100</v>
      </c>
    </row>
    <row r="984" spans="1:13" x14ac:dyDescent="0.25">
      <c r="A984" s="49">
        <f>+A983+1</f>
        <v>5153</v>
      </c>
      <c r="B984" s="50" t="s">
        <v>559</v>
      </c>
      <c r="C984" s="91" t="s">
        <v>468</v>
      </c>
      <c r="D984" s="51">
        <f>+D983</f>
        <v>45274</v>
      </c>
      <c r="E984" s="51">
        <f t="shared" si="17"/>
        <v>45302</v>
      </c>
      <c r="F984" s="105" t="s">
        <v>565</v>
      </c>
      <c r="G984" s="88">
        <v>216</v>
      </c>
      <c r="H984" s="89" t="str">
        <f>+H983</f>
        <v>3.1/2</v>
      </c>
      <c r="I984" s="85">
        <v>210</v>
      </c>
      <c r="J984" s="88">
        <f t="shared" si="18"/>
        <v>102.85714285714285</v>
      </c>
      <c r="K984" s="54"/>
      <c r="L984" s="54"/>
      <c r="M984" s="14">
        <v>100</v>
      </c>
    </row>
    <row r="985" spans="1:13" x14ac:dyDescent="0.25">
      <c r="A985" s="85">
        <f>+A984+1</f>
        <v>5154</v>
      </c>
      <c r="B985" s="107" t="s">
        <v>559</v>
      </c>
      <c r="C985" s="83" t="s">
        <v>468</v>
      </c>
      <c r="D985" s="44">
        <f>+D983</f>
        <v>45274</v>
      </c>
      <c r="E985" s="127">
        <f t="shared" si="17"/>
        <v>45302</v>
      </c>
      <c r="F985" s="45" t="s">
        <v>566</v>
      </c>
      <c r="G985" s="46">
        <v>217</v>
      </c>
      <c r="H985" s="89" t="str">
        <f>+H984</f>
        <v>3.1/2</v>
      </c>
      <c r="I985" s="42">
        <v>210</v>
      </c>
      <c r="J985" s="46">
        <f t="shared" si="18"/>
        <v>103.33333333333334</v>
      </c>
      <c r="K985" s="46">
        <f>+AVERAGE(G983:G985)</f>
        <v>216.66666666666666</v>
      </c>
      <c r="L985" s="46">
        <f>+ROUND((MAX(G983:G985)-MIN(G983:G985)),0)</f>
        <v>1</v>
      </c>
      <c r="M985" s="21">
        <f>+M983</f>
        <v>100</v>
      </c>
    </row>
    <row r="986" spans="1:13" x14ac:dyDescent="0.25">
      <c r="A986" s="27">
        <v>5204</v>
      </c>
      <c r="B986" s="84" t="s">
        <v>567</v>
      </c>
      <c r="C986" s="27" t="s">
        <v>534</v>
      </c>
      <c r="D986" s="71">
        <v>45274</v>
      </c>
      <c r="E986" s="71">
        <f t="shared" si="17"/>
        <v>45302</v>
      </c>
      <c r="F986" s="30" t="s">
        <v>568</v>
      </c>
      <c r="G986" s="88">
        <v>213</v>
      </c>
      <c r="H986" s="102" t="s">
        <v>164</v>
      </c>
      <c r="I986" s="85">
        <v>210</v>
      </c>
      <c r="J986" s="88">
        <f t="shared" si="18"/>
        <v>101.42857142857142</v>
      </c>
      <c r="K986" s="33"/>
      <c r="L986" s="33"/>
      <c r="M986" s="6">
        <v>100</v>
      </c>
    </row>
    <row r="987" spans="1:13" x14ac:dyDescent="0.25">
      <c r="A987" s="49">
        <f>+A986+1</f>
        <v>5205</v>
      </c>
      <c r="B987" s="50" t="s">
        <v>567</v>
      </c>
      <c r="C987" s="91" t="s">
        <v>534</v>
      </c>
      <c r="D987" s="51">
        <f>+D986</f>
        <v>45274</v>
      </c>
      <c r="E987" s="51">
        <f t="shared" si="17"/>
        <v>45302</v>
      </c>
      <c r="F987" s="105" t="s">
        <v>569</v>
      </c>
      <c r="G987" s="88">
        <v>216</v>
      </c>
      <c r="H987" s="89" t="str">
        <f>+H986</f>
        <v>3.3/4</v>
      </c>
      <c r="I987" s="85">
        <v>210</v>
      </c>
      <c r="J987" s="88">
        <f t="shared" si="18"/>
        <v>102.85714285714285</v>
      </c>
      <c r="K987" s="54"/>
      <c r="L987" s="54"/>
      <c r="M987" s="14">
        <v>100</v>
      </c>
    </row>
    <row r="988" spans="1:13" x14ac:dyDescent="0.25">
      <c r="A988" s="85">
        <f>+A987+1</f>
        <v>5206</v>
      </c>
      <c r="B988" s="107" t="s">
        <v>567</v>
      </c>
      <c r="C988" s="91" t="s">
        <v>534</v>
      </c>
      <c r="D988" s="44">
        <f>+D986</f>
        <v>45274</v>
      </c>
      <c r="E988" s="127">
        <f t="shared" si="17"/>
        <v>45302</v>
      </c>
      <c r="F988" s="45"/>
      <c r="G988" s="46">
        <v>214</v>
      </c>
      <c r="H988" s="89" t="str">
        <f>+H987</f>
        <v>3.3/4</v>
      </c>
      <c r="I988" s="42">
        <v>210</v>
      </c>
      <c r="J988" s="46">
        <f t="shared" si="18"/>
        <v>101.9047619047619</v>
      </c>
      <c r="K988" s="46">
        <f>+AVERAGE(G986:G988)</f>
        <v>214.33333333333334</v>
      </c>
      <c r="L988" s="46">
        <f>+ROUND((MAX(G986:G988)-MIN(G986:G988)),0)</f>
        <v>3</v>
      </c>
      <c r="M988" s="21">
        <f>+M986</f>
        <v>100</v>
      </c>
    </row>
    <row r="989" spans="1:13" x14ac:dyDescent="0.25">
      <c r="A989" s="62">
        <v>5216</v>
      </c>
      <c r="B989" s="120" t="s">
        <v>559</v>
      </c>
      <c r="C989" s="122" t="s">
        <v>534</v>
      </c>
      <c r="D989" s="100">
        <v>45274</v>
      </c>
      <c r="E989" s="100">
        <f t="shared" si="17"/>
        <v>45302</v>
      </c>
      <c r="F989" s="70" t="s">
        <v>570</v>
      </c>
      <c r="G989" s="118">
        <v>220.1210374639769</v>
      </c>
      <c r="H989" s="104" t="s">
        <v>72</v>
      </c>
      <c r="I989" s="119">
        <v>210</v>
      </c>
      <c r="J989" s="118">
        <f t="shared" si="18"/>
        <v>104.81954164951281</v>
      </c>
      <c r="K989" s="68"/>
      <c r="L989" s="68"/>
      <c r="M989" s="62">
        <v>100</v>
      </c>
    </row>
    <row r="990" spans="1:13" x14ac:dyDescent="0.25">
      <c r="A990" s="49">
        <f>+A989+1</f>
        <v>5217</v>
      </c>
      <c r="B990" s="50" t="s">
        <v>559</v>
      </c>
      <c r="C990" s="49" t="s">
        <v>534</v>
      </c>
      <c r="D990" s="51">
        <f>+D989</f>
        <v>45274</v>
      </c>
      <c r="E990" s="51">
        <f t="shared" si="17"/>
        <v>45302</v>
      </c>
      <c r="F990" s="105" t="s">
        <v>571</v>
      </c>
      <c r="G990" s="88">
        <v>213</v>
      </c>
      <c r="H990" s="89" t="str">
        <f>+H989</f>
        <v>3.1/2</v>
      </c>
      <c r="I990" s="85">
        <v>210</v>
      </c>
      <c r="J990" s="88">
        <f t="shared" si="18"/>
        <v>101.42857142857142</v>
      </c>
      <c r="K990" s="54"/>
      <c r="L990" s="54"/>
      <c r="M990" s="14">
        <v>100</v>
      </c>
    </row>
    <row r="991" spans="1:13" x14ac:dyDescent="0.25">
      <c r="A991" s="85">
        <f>+A990+1</f>
        <v>5218</v>
      </c>
      <c r="B991" s="107" t="s">
        <v>559</v>
      </c>
      <c r="C991" s="91" t="s">
        <v>534</v>
      </c>
      <c r="D991" s="44">
        <f>+D989</f>
        <v>45274</v>
      </c>
      <c r="E991" s="127">
        <f t="shared" si="17"/>
        <v>45302</v>
      </c>
      <c r="F991" s="45"/>
      <c r="G991" s="46">
        <v>215</v>
      </c>
      <c r="H991" s="89" t="str">
        <f>+H990</f>
        <v>3.1/2</v>
      </c>
      <c r="I991" s="42">
        <v>210</v>
      </c>
      <c r="J991" s="46">
        <f t="shared" si="18"/>
        <v>102.38095238095238</v>
      </c>
      <c r="K991" s="46">
        <f>+AVERAGE(G989:G991)</f>
        <v>216.04034582132564</v>
      </c>
      <c r="L991" s="46">
        <f>+ROUND((MAX(G989:G991)-MIN(G989:G991)),0)</f>
        <v>7</v>
      </c>
      <c r="M991" s="21">
        <f>+M989</f>
        <v>100</v>
      </c>
    </row>
    <row r="992" spans="1:13" x14ac:dyDescent="0.25">
      <c r="A992" s="27">
        <v>5222</v>
      </c>
      <c r="B992" s="84" t="s">
        <v>572</v>
      </c>
      <c r="C992" s="75" t="s">
        <v>573</v>
      </c>
      <c r="D992" s="71">
        <v>45274</v>
      </c>
      <c r="E992" s="71">
        <f t="shared" si="17"/>
        <v>45302</v>
      </c>
      <c r="F992" s="30" t="s">
        <v>574</v>
      </c>
      <c r="G992" s="88">
        <v>216</v>
      </c>
      <c r="H992" s="102" t="s">
        <v>26</v>
      </c>
      <c r="I992" s="85">
        <v>210</v>
      </c>
      <c r="J992" s="88">
        <f t="shared" si="18"/>
        <v>102.85714285714285</v>
      </c>
      <c r="K992" s="33"/>
      <c r="L992" s="33"/>
      <c r="M992" s="6">
        <v>100</v>
      </c>
    </row>
    <row r="993" spans="1:13" x14ac:dyDescent="0.25">
      <c r="A993" s="34">
        <f>+A992+1</f>
        <v>5223</v>
      </c>
      <c r="B993" s="35" t="s">
        <v>572</v>
      </c>
      <c r="C993" s="34" t="s">
        <v>573</v>
      </c>
      <c r="D993" s="36">
        <f>+D992</f>
        <v>45274</v>
      </c>
      <c r="E993" s="36">
        <f t="shared" si="17"/>
        <v>45302</v>
      </c>
      <c r="F993" s="72" t="s">
        <v>575</v>
      </c>
      <c r="G993" s="118">
        <v>220.1210374639769</v>
      </c>
      <c r="H993" s="108" t="str">
        <f>+H992</f>
        <v>3.1/4</v>
      </c>
      <c r="I993" s="119">
        <v>210</v>
      </c>
      <c r="J993" s="118">
        <f t="shared" si="18"/>
        <v>104.81954164951281</v>
      </c>
      <c r="K993" s="40"/>
      <c r="L993" s="40"/>
      <c r="M993" s="34">
        <v>100</v>
      </c>
    </row>
    <row r="994" spans="1:13" x14ac:dyDescent="0.25">
      <c r="A994" s="85">
        <f>+A993+1</f>
        <v>5224</v>
      </c>
      <c r="B994" s="107" t="s">
        <v>572</v>
      </c>
      <c r="C994" s="83" t="s">
        <v>573</v>
      </c>
      <c r="D994" s="44">
        <f>+D992</f>
        <v>45274</v>
      </c>
      <c r="E994" s="127">
        <f t="shared" si="17"/>
        <v>45302</v>
      </c>
      <c r="F994" s="45"/>
      <c r="G994" s="46">
        <v>216</v>
      </c>
      <c r="H994" s="89" t="str">
        <f>+H993</f>
        <v>3.1/4</v>
      </c>
      <c r="I994" s="42">
        <v>210</v>
      </c>
      <c r="J994" s="46">
        <f t="shared" si="18"/>
        <v>102.85714285714285</v>
      </c>
      <c r="K994" s="46">
        <f>+AVERAGE(G992:G994)</f>
        <v>217.37367915465896</v>
      </c>
      <c r="L994" s="46">
        <f>+ROUND((MAX(G992:G994)-MIN(G992:G994)),0)</f>
        <v>4</v>
      </c>
      <c r="M994" s="21">
        <f>+M992</f>
        <v>100</v>
      </c>
    </row>
    <row r="995" spans="1:13" x14ac:dyDescent="0.25">
      <c r="A995" s="27">
        <v>5246</v>
      </c>
      <c r="B995" s="84" t="s">
        <v>559</v>
      </c>
      <c r="C995" s="75" t="s">
        <v>534</v>
      </c>
      <c r="D995" s="71">
        <v>45274</v>
      </c>
      <c r="E995" s="71">
        <f t="shared" si="17"/>
        <v>45302</v>
      </c>
      <c r="F995" s="30" t="s">
        <v>576</v>
      </c>
      <c r="G995" s="88">
        <v>213</v>
      </c>
      <c r="H995" s="102" t="s">
        <v>72</v>
      </c>
      <c r="I995" s="85">
        <v>210</v>
      </c>
      <c r="J995" s="88">
        <f t="shared" si="18"/>
        <v>101.42857142857142</v>
      </c>
      <c r="K995" s="33"/>
      <c r="L995" s="33"/>
      <c r="M995" s="6">
        <v>100</v>
      </c>
    </row>
    <row r="996" spans="1:13" x14ac:dyDescent="0.25">
      <c r="A996" s="49">
        <f>+A995+1</f>
        <v>5247</v>
      </c>
      <c r="B996" s="50" t="s">
        <v>559</v>
      </c>
      <c r="C996" s="49" t="s">
        <v>534</v>
      </c>
      <c r="D996" s="51">
        <f>+D995</f>
        <v>45274</v>
      </c>
      <c r="E996" s="51">
        <f t="shared" si="17"/>
        <v>45302</v>
      </c>
      <c r="F996" s="105" t="s">
        <v>577</v>
      </c>
      <c r="G996" s="88">
        <v>214</v>
      </c>
      <c r="H996" s="89" t="str">
        <f>+H995</f>
        <v>3.1/2</v>
      </c>
      <c r="I996" s="85">
        <v>210</v>
      </c>
      <c r="J996" s="88">
        <f t="shared" si="18"/>
        <v>101.9047619047619</v>
      </c>
      <c r="K996" s="54"/>
      <c r="L996" s="54"/>
      <c r="M996" s="14">
        <v>100</v>
      </c>
    </row>
    <row r="997" spans="1:13" x14ac:dyDescent="0.25">
      <c r="A997" s="85">
        <f>+A996+1</f>
        <v>5248</v>
      </c>
      <c r="B997" s="107" t="s">
        <v>559</v>
      </c>
      <c r="C997" s="83" t="s">
        <v>534</v>
      </c>
      <c r="D997" s="44">
        <f>+D995</f>
        <v>45274</v>
      </c>
      <c r="E997" s="127">
        <f t="shared" si="17"/>
        <v>45302</v>
      </c>
      <c r="F997" s="45"/>
      <c r="G997" s="46">
        <v>214</v>
      </c>
      <c r="H997" s="89" t="str">
        <f>+H996</f>
        <v>3.1/2</v>
      </c>
      <c r="I997" s="42">
        <v>210</v>
      </c>
      <c r="J997" s="46">
        <f t="shared" si="18"/>
        <v>101.9047619047619</v>
      </c>
      <c r="K997" s="46">
        <f>+AVERAGE(G995:G997)</f>
        <v>213.66666666666666</v>
      </c>
      <c r="L997" s="46">
        <f>+ROUND((MAX(G995:G997)-MIN(G995:G997)),0)</f>
        <v>1</v>
      </c>
      <c r="M997" s="21">
        <f>+M995</f>
        <v>100</v>
      </c>
    </row>
    <row r="998" spans="1:13" x14ac:dyDescent="0.25">
      <c r="A998" s="27">
        <v>5264</v>
      </c>
      <c r="B998" s="28" t="s">
        <v>578</v>
      </c>
      <c r="C998" s="75" t="s">
        <v>573</v>
      </c>
      <c r="D998" s="71">
        <v>45274</v>
      </c>
      <c r="E998" s="71">
        <f t="shared" si="17"/>
        <v>45302</v>
      </c>
      <c r="F998" s="30" t="s">
        <v>579</v>
      </c>
      <c r="G998" s="88">
        <v>216</v>
      </c>
      <c r="H998" s="102" t="s">
        <v>72</v>
      </c>
      <c r="I998" s="85">
        <v>210</v>
      </c>
      <c r="J998" s="88">
        <f t="shared" si="18"/>
        <v>102.85714285714285</v>
      </c>
      <c r="K998" s="33"/>
      <c r="L998" s="33"/>
      <c r="M998" s="6">
        <v>100</v>
      </c>
    </row>
    <row r="999" spans="1:13" x14ac:dyDescent="0.25">
      <c r="A999" s="34">
        <f>+A998+1</f>
        <v>5265</v>
      </c>
      <c r="B999" s="35" t="s">
        <v>578</v>
      </c>
      <c r="C999" s="34" t="s">
        <v>573</v>
      </c>
      <c r="D999" s="36">
        <f>+D998</f>
        <v>45274</v>
      </c>
      <c r="E999" s="36">
        <f t="shared" si="17"/>
        <v>45302</v>
      </c>
      <c r="F999" s="72" t="s">
        <v>580</v>
      </c>
      <c r="G999" s="118">
        <v>220.1210374639769</v>
      </c>
      <c r="H999" s="108" t="str">
        <f>+H998</f>
        <v>3.1/2</v>
      </c>
      <c r="I999" s="119">
        <v>210</v>
      </c>
      <c r="J999" s="118">
        <f t="shared" si="18"/>
        <v>104.81954164951281</v>
      </c>
      <c r="K999" s="40"/>
      <c r="L999" s="40"/>
      <c r="M999" s="34">
        <v>100</v>
      </c>
    </row>
    <row r="1000" spans="1:13" x14ac:dyDescent="0.25">
      <c r="A1000" s="85">
        <f>+A999+1</f>
        <v>5266</v>
      </c>
      <c r="B1000" s="97" t="s">
        <v>578</v>
      </c>
      <c r="C1000" s="83" t="s">
        <v>573</v>
      </c>
      <c r="D1000" s="44">
        <f>+D998</f>
        <v>45274</v>
      </c>
      <c r="E1000" s="127">
        <f t="shared" ref="E1000:E1063" si="19">+D1000+28</f>
        <v>45302</v>
      </c>
      <c r="F1000" s="45"/>
      <c r="G1000" s="46">
        <v>212</v>
      </c>
      <c r="H1000" s="89" t="str">
        <f>+H999</f>
        <v>3.1/2</v>
      </c>
      <c r="I1000" s="42">
        <v>210</v>
      </c>
      <c r="J1000" s="46">
        <f t="shared" si="18"/>
        <v>100.95238095238095</v>
      </c>
      <c r="K1000" s="46">
        <f>+AVERAGE(G998:G1000)</f>
        <v>216.04034582132564</v>
      </c>
      <c r="L1000" s="46">
        <f>+ROUND((MAX(G998:G1000)-MIN(G998:G1000)),0)</f>
        <v>8</v>
      </c>
      <c r="M1000" s="21">
        <f>+M998</f>
        <v>100</v>
      </c>
    </row>
    <row r="1001" spans="1:13" x14ac:dyDescent="0.25">
      <c r="A1001" s="27">
        <v>5276</v>
      </c>
      <c r="B1001" s="28" t="s">
        <v>559</v>
      </c>
      <c r="C1001" s="75" t="s">
        <v>534</v>
      </c>
      <c r="D1001" s="71">
        <v>45274</v>
      </c>
      <c r="E1001" s="71">
        <f t="shared" si="19"/>
        <v>45302</v>
      </c>
      <c r="F1001" s="30" t="s">
        <v>581</v>
      </c>
      <c r="G1001" s="88">
        <v>213</v>
      </c>
      <c r="H1001" s="102" t="s">
        <v>164</v>
      </c>
      <c r="I1001" s="85">
        <v>210</v>
      </c>
      <c r="J1001" s="88">
        <f t="shared" si="18"/>
        <v>101.42857142857142</v>
      </c>
      <c r="K1001" s="33"/>
      <c r="L1001" s="33"/>
      <c r="M1001" s="6">
        <v>100</v>
      </c>
    </row>
    <row r="1002" spans="1:13" x14ac:dyDescent="0.25">
      <c r="A1002" s="49">
        <f>+A1001+1</f>
        <v>5277</v>
      </c>
      <c r="B1002" s="50" t="s">
        <v>559</v>
      </c>
      <c r="C1002" s="49" t="s">
        <v>534</v>
      </c>
      <c r="D1002" s="51">
        <f>+D1001</f>
        <v>45274</v>
      </c>
      <c r="E1002" s="51">
        <f t="shared" si="19"/>
        <v>45302</v>
      </c>
      <c r="F1002" s="105" t="s">
        <v>582</v>
      </c>
      <c r="G1002" s="88">
        <v>210</v>
      </c>
      <c r="H1002" s="89" t="str">
        <f>+H1001</f>
        <v>3.3/4</v>
      </c>
      <c r="I1002" s="85">
        <v>210</v>
      </c>
      <c r="J1002" s="88">
        <f t="shared" si="18"/>
        <v>100</v>
      </c>
      <c r="K1002" s="54"/>
      <c r="L1002" s="54"/>
      <c r="M1002" s="14">
        <v>100</v>
      </c>
    </row>
    <row r="1003" spans="1:13" x14ac:dyDescent="0.25">
      <c r="A1003" s="85">
        <f>+A1002+1</f>
        <v>5278</v>
      </c>
      <c r="B1003" s="43" t="s">
        <v>559</v>
      </c>
      <c r="C1003" s="83" t="s">
        <v>534</v>
      </c>
      <c r="D1003" s="44">
        <f>+D1001</f>
        <v>45274</v>
      </c>
      <c r="E1003" s="127">
        <f t="shared" si="19"/>
        <v>45302</v>
      </c>
      <c r="F1003" s="45"/>
      <c r="G1003" s="46">
        <v>216</v>
      </c>
      <c r="H1003" s="89" t="str">
        <f>+H1002</f>
        <v>3.3/4</v>
      </c>
      <c r="I1003" s="42">
        <v>210</v>
      </c>
      <c r="J1003" s="46">
        <f t="shared" si="18"/>
        <v>102.85714285714285</v>
      </c>
      <c r="K1003" s="46">
        <f>+AVERAGE(G1001:G1003)</f>
        <v>213</v>
      </c>
      <c r="L1003" s="46">
        <f>+ROUND((MAX(G1001:G1003)-MIN(G1001:G1003)),0)</f>
        <v>6</v>
      </c>
      <c r="M1003" s="21">
        <f>+M1001</f>
        <v>100</v>
      </c>
    </row>
    <row r="1004" spans="1:13" x14ac:dyDescent="0.25">
      <c r="A1004" s="27">
        <v>5288</v>
      </c>
      <c r="B1004" s="84" t="s">
        <v>559</v>
      </c>
      <c r="C1004" s="75" t="s">
        <v>534</v>
      </c>
      <c r="D1004" s="71">
        <v>45274</v>
      </c>
      <c r="E1004" s="71">
        <f t="shared" si="19"/>
        <v>45302</v>
      </c>
      <c r="F1004" s="30" t="s">
        <v>583</v>
      </c>
      <c r="G1004" s="88">
        <v>218</v>
      </c>
      <c r="H1004" s="102" t="s">
        <v>72</v>
      </c>
      <c r="I1004" s="85">
        <v>210</v>
      </c>
      <c r="J1004" s="88">
        <f t="shared" si="18"/>
        <v>103.80952380952382</v>
      </c>
      <c r="K1004" s="33"/>
      <c r="L1004" s="33"/>
      <c r="M1004" s="6">
        <v>100</v>
      </c>
    </row>
    <row r="1005" spans="1:13" x14ac:dyDescent="0.25">
      <c r="A1005" s="49">
        <f>+A1004+1</f>
        <v>5289</v>
      </c>
      <c r="B1005" s="50" t="s">
        <v>559</v>
      </c>
      <c r="C1005" s="49" t="s">
        <v>534</v>
      </c>
      <c r="D1005" s="51">
        <f>+D1004</f>
        <v>45274</v>
      </c>
      <c r="E1005" s="51">
        <f t="shared" si="19"/>
        <v>45302</v>
      </c>
      <c r="F1005" s="105" t="s">
        <v>584</v>
      </c>
      <c r="G1005" s="88">
        <v>217</v>
      </c>
      <c r="H1005" s="89" t="str">
        <f>+H1004</f>
        <v>3.1/2</v>
      </c>
      <c r="I1005" s="85">
        <v>210</v>
      </c>
      <c r="J1005" s="88">
        <f t="shared" si="18"/>
        <v>103.33333333333334</v>
      </c>
      <c r="K1005" s="54"/>
      <c r="L1005" s="54"/>
      <c r="M1005" s="14">
        <v>100</v>
      </c>
    </row>
    <row r="1006" spans="1:13" x14ac:dyDescent="0.25">
      <c r="A1006" s="85">
        <f>+A1005+1</f>
        <v>5290</v>
      </c>
      <c r="B1006" s="92" t="s">
        <v>559</v>
      </c>
      <c r="C1006" s="83" t="s">
        <v>534</v>
      </c>
      <c r="D1006" s="44">
        <f>+D1004</f>
        <v>45274</v>
      </c>
      <c r="E1006" s="127">
        <f t="shared" si="19"/>
        <v>45302</v>
      </c>
      <c r="F1006" s="45"/>
      <c r="G1006" s="46">
        <v>217</v>
      </c>
      <c r="H1006" s="89" t="str">
        <f>+H1005</f>
        <v>3.1/2</v>
      </c>
      <c r="I1006" s="42">
        <v>210</v>
      </c>
      <c r="J1006" s="46">
        <f t="shared" si="18"/>
        <v>103.33333333333334</v>
      </c>
      <c r="K1006" s="46">
        <f>+AVERAGE(G1004:G1006)</f>
        <v>217.33333333333334</v>
      </c>
      <c r="L1006" s="46">
        <f>+ROUND((MAX(G1004:G1006)-MIN(G1004:G1006)),0)</f>
        <v>1</v>
      </c>
      <c r="M1006" s="21">
        <f>+M1004</f>
        <v>100</v>
      </c>
    </row>
    <row r="1007" spans="1:13" x14ac:dyDescent="0.25">
      <c r="A1007" s="27">
        <v>5300</v>
      </c>
      <c r="B1007" s="84" t="s">
        <v>585</v>
      </c>
      <c r="C1007" s="75" t="s">
        <v>586</v>
      </c>
      <c r="D1007" s="71">
        <v>45274</v>
      </c>
      <c r="E1007" s="71">
        <f t="shared" si="19"/>
        <v>45302</v>
      </c>
      <c r="F1007" s="30" t="s">
        <v>587</v>
      </c>
      <c r="G1007" s="88">
        <v>213</v>
      </c>
      <c r="H1007" s="102" t="s">
        <v>26</v>
      </c>
      <c r="I1007" s="85">
        <v>210</v>
      </c>
      <c r="J1007" s="88">
        <f t="shared" si="18"/>
        <v>101.42857142857142</v>
      </c>
      <c r="K1007" s="33"/>
      <c r="L1007" s="33"/>
      <c r="M1007" s="6">
        <v>100</v>
      </c>
    </row>
    <row r="1008" spans="1:13" x14ac:dyDescent="0.25">
      <c r="A1008" s="49">
        <f>+A1007+1</f>
        <v>5301</v>
      </c>
      <c r="B1008" s="50" t="s">
        <v>585</v>
      </c>
      <c r="C1008" s="49" t="s">
        <v>586</v>
      </c>
      <c r="D1008" s="51">
        <f>+D1007</f>
        <v>45274</v>
      </c>
      <c r="E1008" s="51">
        <f t="shared" si="19"/>
        <v>45302</v>
      </c>
      <c r="F1008" s="105"/>
      <c r="G1008" s="88">
        <v>216</v>
      </c>
      <c r="H1008" s="89" t="str">
        <f>+H1007</f>
        <v>3.1/4</v>
      </c>
      <c r="I1008" s="85">
        <v>210</v>
      </c>
      <c r="J1008" s="88">
        <f t="shared" si="18"/>
        <v>102.85714285714285</v>
      </c>
      <c r="K1008" s="54"/>
      <c r="L1008" s="54"/>
      <c r="M1008" s="14">
        <v>100</v>
      </c>
    </row>
    <row r="1009" spans="1:13" x14ac:dyDescent="0.25">
      <c r="A1009" s="85">
        <f>+A1008+1</f>
        <v>5302</v>
      </c>
      <c r="B1009" s="92" t="s">
        <v>585</v>
      </c>
      <c r="C1009" s="83" t="s">
        <v>586</v>
      </c>
      <c r="D1009" s="44">
        <f>+D1007</f>
        <v>45274</v>
      </c>
      <c r="E1009" s="127">
        <f t="shared" si="19"/>
        <v>45302</v>
      </c>
      <c r="F1009" s="45"/>
      <c r="G1009" s="46">
        <v>214</v>
      </c>
      <c r="H1009" s="89" t="str">
        <f>+H1008</f>
        <v>3.1/4</v>
      </c>
      <c r="I1009" s="42">
        <v>210</v>
      </c>
      <c r="J1009" s="46">
        <f t="shared" si="18"/>
        <v>101.9047619047619</v>
      </c>
      <c r="K1009" s="46">
        <f>+AVERAGE(G1007:G1009)</f>
        <v>214.33333333333334</v>
      </c>
      <c r="L1009" s="46">
        <f>+ROUND((MAX(G1007:G1009)-MIN(G1007:G1009)),0)</f>
        <v>3</v>
      </c>
      <c r="M1009" s="21">
        <f>+M1007</f>
        <v>100</v>
      </c>
    </row>
    <row r="1010" spans="1:13" x14ac:dyDescent="0.25">
      <c r="A1010" s="27">
        <v>5312</v>
      </c>
      <c r="B1010" s="84" t="s">
        <v>548</v>
      </c>
      <c r="C1010" s="27" t="s">
        <v>513</v>
      </c>
      <c r="D1010" s="71">
        <v>45274</v>
      </c>
      <c r="E1010" s="71">
        <f t="shared" si="19"/>
        <v>45302</v>
      </c>
      <c r="F1010" s="30"/>
      <c r="G1010" s="88">
        <v>216</v>
      </c>
      <c r="H1010" s="102" t="s">
        <v>72</v>
      </c>
      <c r="I1010" s="85">
        <v>210</v>
      </c>
      <c r="J1010" s="88">
        <f t="shared" si="18"/>
        <v>102.85714285714285</v>
      </c>
      <c r="K1010" s="33"/>
      <c r="L1010" s="33"/>
      <c r="M1010" s="6">
        <v>100</v>
      </c>
    </row>
    <row r="1011" spans="1:13" x14ac:dyDescent="0.25">
      <c r="A1011" s="34">
        <f>+A1010+1</f>
        <v>5313</v>
      </c>
      <c r="B1011" s="35" t="s">
        <v>548</v>
      </c>
      <c r="C1011" s="34" t="s">
        <v>513</v>
      </c>
      <c r="D1011" s="36">
        <f>+D1010</f>
        <v>45274</v>
      </c>
      <c r="E1011" s="36">
        <f t="shared" si="19"/>
        <v>45302</v>
      </c>
      <c r="F1011" s="72" t="s">
        <v>588</v>
      </c>
      <c r="G1011" s="118">
        <v>220.1210374639769</v>
      </c>
      <c r="H1011" s="108" t="str">
        <f>+H1010</f>
        <v>3.1/2</v>
      </c>
      <c r="I1011" s="119">
        <v>210</v>
      </c>
      <c r="J1011" s="118">
        <f t="shared" si="18"/>
        <v>104.81954164951281</v>
      </c>
      <c r="K1011" s="40"/>
      <c r="L1011" s="40"/>
      <c r="M1011" s="34">
        <v>100</v>
      </c>
    </row>
    <row r="1012" spans="1:13" x14ac:dyDescent="0.25">
      <c r="A1012" s="85">
        <f>+A1011+1</f>
        <v>5314</v>
      </c>
      <c r="B1012" s="107" t="s">
        <v>548</v>
      </c>
      <c r="C1012" s="42" t="s">
        <v>513</v>
      </c>
      <c r="D1012" s="44">
        <f>+D1010</f>
        <v>45274</v>
      </c>
      <c r="E1012" s="127">
        <f t="shared" si="19"/>
        <v>45302</v>
      </c>
      <c r="F1012" s="45"/>
      <c r="G1012" s="46">
        <v>215</v>
      </c>
      <c r="H1012" s="89" t="str">
        <f>+H1011</f>
        <v>3.1/2</v>
      </c>
      <c r="I1012" s="42">
        <v>210</v>
      </c>
      <c r="J1012" s="46">
        <f t="shared" si="18"/>
        <v>102.38095238095238</v>
      </c>
      <c r="K1012" s="46">
        <f>+AVERAGE(G1010:G1012)</f>
        <v>217.04034582132564</v>
      </c>
      <c r="L1012" s="46">
        <f>+ROUND((MAX(G1010:G1012)-MIN(G1010:G1012)),0)</f>
        <v>5</v>
      </c>
      <c r="M1012" s="21">
        <f>+M1010</f>
        <v>100</v>
      </c>
    </row>
    <row r="1013" spans="1:13" x14ac:dyDescent="0.25">
      <c r="A1013" s="62">
        <v>5324</v>
      </c>
      <c r="B1013" s="120" t="s">
        <v>519</v>
      </c>
      <c r="C1013" s="121" t="s">
        <v>468</v>
      </c>
      <c r="D1013" s="100">
        <v>45274</v>
      </c>
      <c r="E1013" s="100">
        <f t="shared" si="19"/>
        <v>45302</v>
      </c>
      <c r="F1013" s="70" t="s">
        <v>589</v>
      </c>
      <c r="G1013" s="118">
        <v>220.1210374639769</v>
      </c>
      <c r="H1013" s="104" t="s">
        <v>164</v>
      </c>
      <c r="I1013" s="119">
        <v>210</v>
      </c>
      <c r="J1013" s="118">
        <f t="shared" si="18"/>
        <v>104.81954164951281</v>
      </c>
      <c r="K1013" s="68"/>
      <c r="L1013" s="68"/>
      <c r="M1013" s="62">
        <v>100</v>
      </c>
    </row>
    <row r="1014" spans="1:13" x14ac:dyDescent="0.25">
      <c r="A1014" s="49">
        <f>+A1013+1</f>
        <v>5325</v>
      </c>
      <c r="B1014" s="50" t="s">
        <v>519</v>
      </c>
      <c r="C1014" s="49" t="s">
        <v>466</v>
      </c>
      <c r="D1014" s="51">
        <f>+D1013</f>
        <v>45274</v>
      </c>
      <c r="E1014" s="51">
        <f t="shared" si="19"/>
        <v>45302</v>
      </c>
      <c r="F1014" s="105"/>
      <c r="G1014" s="88">
        <v>215</v>
      </c>
      <c r="H1014" s="89" t="str">
        <f>+H1013</f>
        <v>3.3/4</v>
      </c>
      <c r="I1014" s="85">
        <v>210</v>
      </c>
      <c r="J1014" s="88">
        <f t="shared" si="18"/>
        <v>102.38095238095238</v>
      </c>
      <c r="K1014" s="54"/>
      <c r="L1014" s="54"/>
      <c r="M1014" s="14">
        <v>100</v>
      </c>
    </row>
    <row r="1015" spans="1:13" x14ac:dyDescent="0.25">
      <c r="A1015" s="85">
        <f>+A1014+1</f>
        <v>5326</v>
      </c>
      <c r="B1015" s="107" t="s">
        <v>519</v>
      </c>
      <c r="C1015" s="42" t="s">
        <v>466</v>
      </c>
      <c r="D1015" s="44">
        <f>+D1013</f>
        <v>45274</v>
      </c>
      <c r="E1015" s="127">
        <f t="shared" si="19"/>
        <v>45302</v>
      </c>
      <c r="F1015" s="45"/>
      <c r="G1015" s="46">
        <v>216</v>
      </c>
      <c r="H1015" s="89" t="str">
        <f>+H1014</f>
        <v>3.3/4</v>
      </c>
      <c r="I1015" s="42">
        <v>210</v>
      </c>
      <c r="J1015" s="46">
        <f t="shared" si="18"/>
        <v>102.85714285714285</v>
      </c>
      <c r="K1015" s="46">
        <f>+AVERAGE(G1013:G1015)</f>
        <v>217.04034582132564</v>
      </c>
      <c r="L1015" s="46">
        <f>+ROUND((MAX(G1013:G1015)-MIN(G1013:G1015)),0)</f>
        <v>5</v>
      </c>
      <c r="M1015" s="21">
        <f>+M1013</f>
        <v>100</v>
      </c>
    </row>
    <row r="1016" spans="1:13" x14ac:dyDescent="0.25">
      <c r="A1016" s="27">
        <v>5330</v>
      </c>
      <c r="B1016" s="84" t="s">
        <v>590</v>
      </c>
      <c r="C1016" s="91" t="s">
        <v>591</v>
      </c>
      <c r="D1016" s="71">
        <v>45274</v>
      </c>
      <c r="E1016" s="71">
        <f t="shared" si="19"/>
        <v>45302</v>
      </c>
      <c r="F1016" s="30" t="s">
        <v>592</v>
      </c>
      <c r="G1016" s="88">
        <v>217</v>
      </c>
      <c r="H1016" s="102" t="s">
        <v>164</v>
      </c>
      <c r="I1016" s="85">
        <v>210</v>
      </c>
      <c r="J1016" s="88">
        <f t="shared" si="18"/>
        <v>103.33333333333334</v>
      </c>
      <c r="K1016" s="33"/>
      <c r="L1016" s="33"/>
      <c r="M1016" s="6">
        <v>100</v>
      </c>
    </row>
    <row r="1017" spans="1:13" x14ac:dyDescent="0.25">
      <c r="A1017" s="34">
        <f>+A1016+1</f>
        <v>5331</v>
      </c>
      <c r="B1017" s="35" t="s">
        <v>590</v>
      </c>
      <c r="C1017" s="121" t="s">
        <v>591</v>
      </c>
      <c r="D1017" s="36">
        <f>+D1016</f>
        <v>45274</v>
      </c>
      <c r="E1017" s="36">
        <f t="shared" si="19"/>
        <v>45302</v>
      </c>
      <c r="F1017" s="72"/>
      <c r="G1017" s="118">
        <v>220.1210374639769</v>
      </c>
      <c r="H1017" s="108" t="str">
        <f>+H1016</f>
        <v>3.3/4</v>
      </c>
      <c r="I1017" s="119">
        <v>210</v>
      </c>
      <c r="J1017" s="118">
        <f t="shared" si="18"/>
        <v>104.81954164951281</v>
      </c>
      <c r="K1017" s="40"/>
      <c r="L1017" s="40"/>
      <c r="M1017" s="34">
        <v>100</v>
      </c>
    </row>
    <row r="1018" spans="1:13" x14ac:dyDescent="0.25">
      <c r="A1018" s="85">
        <f>+A1017+1</f>
        <v>5332</v>
      </c>
      <c r="B1018" s="43" t="s">
        <v>590</v>
      </c>
      <c r="C1018" s="42" t="s">
        <v>591</v>
      </c>
      <c r="D1018" s="44">
        <f>+D1016</f>
        <v>45274</v>
      </c>
      <c r="E1018" s="127">
        <f t="shared" si="19"/>
        <v>45302</v>
      </c>
      <c r="F1018" s="45"/>
      <c r="G1018" s="46">
        <v>214</v>
      </c>
      <c r="H1018" s="89" t="str">
        <f>+H1017</f>
        <v>3.3/4</v>
      </c>
      <c r="I1018" s="42">
        <v>210</v>
      </c>
      <c r="J1018" s="46">
        <f t="shared" si="18"/>
        <v>101.9047619047619</v>
      </c>
      <c r="K1018" s="46">
        <f>+AVERAGE(G1016:G1018)</f>
        <v>217.04034582132564</v>
      </c>
      <c r="L1018" s="46">
        <f>+ROUND((MAX(G1016:G1018)-MIN(G1016:G1018)),0)</f>
        <v>6</v>
      </c>
      <c r="M1018" s="21">
        <f>+M1016</f>
        <v>100</v>
      </c>
    </row>
    <row r="1019" spans="1:13" x14ac:dyDescent="0.25">
      <c r="A1019" s="27">
        <v>5342</v>
      </c>
      <c r="B1019" s="84" t="s">
        <v>519</v>
      </c>
      <c r="C1019" s="91" t="s">
        <v>468</v>
      </c>
      <c r="D1019" s="71">
        <v>45274</v>
      </c>
      <c r="E1019" s="71">
        <f t="shared" si="19"/>
        <v>45302</v>
      </c>
      <c r="F1019" s="30" t="s">
        <v>593</v>
      </c>
      <c r="G1019" s="88">
        <v>218</v>
      </c>
      <c r="H1019" s="102" t="s">
        <v>72</v>
      </c>
      <c r="I1019" s="85">
        <v>210</v>
      </c>
      <c r="J1019" s="88">
        <f t="shared" si="18"/>
        <v>103.80952380952382</v>
      </c>
      <c r="K1019" s="33"/>
      <c r="L1019" s="33"/>
      <c r="M1019" s="6">
        <v>100</v>
      </c>
    </row>
    <row r="1020" spans="1:13" x14ac:dyDescent="0.25">
      <c r="A1020" s="49">
        <f>+A1019+1</f>
        <v>5343</v>
      </c>
      <c r="B1020" s="50" t="s">
        <v>519</v>
      </c>
      <c r="C1020" s="49" t="s">
        <v>468</v>
      </c>
      <c r="D1020" s="51">
        <f>+D1019</f>
        <v>45274</v>
      </c>
      <c r="E1020" s="51">
        <f t="shared" si="19"/>
        <v>45302</v>
      </c>
      <c r="F1020" s="105"/>
      <c r="G1020" s="88">
        <v>216</v>
      </c>
      <c r="H1020" s="89" t="str">
        <f>+H1019</f>
        <v>3.1/2</v>
      </c>
      <c r="I1020" s="85">
        <v>210</v>
      </c>
      <c r="J1020" s="88">
        <f t="shared" si="18"/>
        <v>102.85714285714285</v>
      </c>
      <c r="K1020" s="54"/>
      <c r="L1020" s="54"/>
      <c r="M1020" s="14">
        <v>100</v>
      </c>
    </row>
    <row r="1021" spans="1:13" x14ac:dyDescent="0.25">
      <c r="A1021" s="85">
        <f>+A1020+1</f>
        <v>5344</v>
      </c>
      <c r="B1021" s="107" t="s">
        <v>519</v>
      </c>
      <c r="C1021" s="42" t="s">
        <v>468</v>
      </c>
      <c r="D1021" s="44">
        <f>+D1019</f>
        <v>45274</v>
      </c>
      <c r="E1021" s="127">
        <f t="shared" si="19"/>
        <v>45302</v>
      </c>
      <c r="F1021" s="45"/>
      <c r="G1021" s="46">
        <v>217</v>
      </c>
      <c r="H1021" s="89" t="str">
        <f>+H1020</f>
        <v>3.1/2</v>
      </c>
      <c r="I1021" s="42">
        <v>210</v>
      </c>
      <c r="J1021" s="46">
        <f t="shared" si="18"/>
        <v>103.33333333333334</v>
      </c>
      <c r="K1021" s="46">
        <f>+AVERAGE(G1019:G1021)</f>
        <v>217</v>
      </c>
      <c r="L1021" s="46">
        <f>+ROUND((MAX(G1019:G1021)-MIN(G1019:G1021)),0)</f>
        <v>2</v>
      </c>
      <c r="M1021" s="21">
        <f>+M1019</f>
        <v>100</v>
      </c>
    </row>
    <row r="1022" spans="1:13" x14ac:dyDescent="0.25">
      <c r="A1022" s="27">
        <v>5354</v>
      </c>
      <c r="B1022" s="84" t="s">
        <v>594</v>
      </c>
      <c r="C1022" s="91" t="s">
        <v>591</v>
      </c>
      <c r="D1022" s="71">
        <v>45274</v>
      </c>
      <c r="E1022" s="71">
        <f t="shared" si="19"/>
        <v>45302</v>
      </c>
      <c r="F1022" s="30" t="s">
        <v>595</v>
      </c>
      <c r="G1022" s="88">
        <v>219</v>
      </c>
      <c r="H1022" s="102" t="s">
        <v>164</v>
      </c>
      <c r="I1022" s="85">
        <v>210</v>
      </c>
      <c r="J1022" s="88">
        <f t="shared" si="18"/>
        <v>104.28571428571429</v>
      </c>
      <c r="K1022" s="33"/>
      <c r="L1022" s="33"/>
      <c r="M1022" s="6">
        <v>100</v>
      </c>
    </row>
    <row r="1023" spans="1:13" x14ac:dyDescent="0.25">
      <c r="A1023" s="49">
        <f>+A1022+1</f>
        <v>5355</v>
      </c>
      <c r="B1023" s="50" t="s">
        <v>594</v>
      </c>
      <c r="C1023" s="91" t="s">
        <v>591</v>
      </c>
      <c r="D1023" s="51">
        <f>+D1022</f>
        <v>45274</v>
      </c>
      <c r="E1023" s="51">
        <f t="shared" si="19"/>
        <v>45302</v>
      </c>
      <c r="F1023" s="105"/>
      <c r="G1023" s="88">
        <v>216</v>
      </c>
      <c r="H1023" s="89" t="str">
        <f>+H1022</f>
        <v>3.3/4</v>
      </c>
      <c r="I1023" s="85">
        <v>210</v>
      </c>
      <c r="J1023" s="88">
        <f t="shared" si="18"/>
        <v>102.85714285714285</v>
      </c>
      <c r="K1023" s="54"/>
      <c r="L1023" s="54"/>
      <c r="M1023" s="14">
        <v>100</v>
      </c>
    </row>
    <row r="1024" spans="1:13" x14ac:dyDescent="0.25">
      <c r="A1024" s="85">
        <f>+A1023+1</f>
        <v>5356</v>
      </c>
      <c r="B1024" s="107" t="s">
        <v>594</v>
      </c>
      <c r="C1024" s="91" t="s">
        <v>591</v>
      </c>
      <c r="D1024" s="44">
        <f>+D1022</f>
        <v>45274</v>
      </c>
      <c r="E1024" s="127">
        <f t="shared" si="19"/>
        <v>45302</v>
      </c>
      <c r="F1024" s="45"/>
      <c r="G1024" s="46">
        <v>217</v>
      </c>
      <c r="H1024" s="89" t="str">
        <f>+H1023</f>
        <v>3.3/4</v>
      </c>
      <c r="I1024" s="42">
        <v>210</v>
      </c>
      <c r="J1024" s="46">
        <f t="shared" si="18"/>
        <v>103.33333333333334</v>
      </c>
      <c r="K1024" s="46">
        <f>+AVERAGE(G1022:G1024)</f>
        <v>217.33333333333334</v>
      </c>
      <c r="L1024" s="46">
        <f>+ROUND((MAX(G1022:G1024)-MIN(G1022:G1024)),0)</f>
        <v>3</v>
      </c>
      <c r="M1024" s="21">
        <f>+M1022</f>
        <v>100</v>
      </c>
    </row>
    <row r="1025" spans="1:13" x14ac:dyDescent="0.25">
      <c r="A1025" s="27">
        <v>5357</v>
      </c>
      <c r="B1025" s="28" t="s">
        <v>381</v>
      </c>
      <c r="C1025" s="75" t="s">
        <v>70</v>
      </c>
      <c r="D1025" s="71">
        <v>45274</v>
      </c>
      <c r="E1025" s="71">
        <f t="shared" si="19"/>
        <v>45302</v>
      </c>
      <c r="F1025" s="30" t="s">
        <v>596</v>
      </c>
      <c r="G1025" s="88">
        <v>215</v>
      </c>
      <c r="H1025" s="102" t="s">
        <v>72</v>
      </c>
      <c r="I1025" s="85">
        <v>210</v>
      </c>
      <c r="J1025" s="88">
        <f t="shared" si="18"/>
        <v>102.38095238095238</v>
      </c>
      <c r="K1025" s="33"/>
      <c r="L1025" s="33"/>
      <c r="M1025" s="6">
        <v>100</v>
      </c>
    </row>
    <row r="1026" spans="1:13" x14ac:dyDescent="0.25">
      <c r="A1026" s="34">
        <f>+A1025+1</f>
        <v>5358</v>
      </c>
      <c r="B1026" s="35" t="s">
        <v>381</v>
      </c>
      <c r="C1026" s="34" t="s">
        <v>70</v>
      </c>
      <c r="D1026" s="36">
        <f>+D1025</f>
        <v>45274</v>
      </c>
      <c r="E1026" s="36">
        <f t="shared" si="19"/>
        <v>45302</v>
      </c>
      <c r="F1026" s="72"/>
      <c r="G1026" s="118">
        <v>220.1210374639769</v>
      </c>
      <c r="H1026" s="108" t="str">
        <f>+H1025</f>
        <v>3.1/2</v>
      </c>
      <c r="I1026" s="119">
        <v>210</v>
      </c>
      <c r="J1026" s="118">
        <f t="shared" ref="J1026:J1089" si="20">+G1026/I1026*100</f>
        <v>104.81954164951281</v>
      </c>
      <c r="K1026" s="40"/>
      <c r="L1026" s="40"/>
      <c r="M1026" s="34">
        <v>100</v>
      </c>
    </row>
    <row r="1027" spans="1:13" x14ac:dyDescent="0.25">
      <c r="A1027" s="85">
        <f>+A1026+1</f>
        <v>5359</v>
      </c>
      <c r="B1027" s="43" t="s">
        <v>381</v>
      </c>
      <c r="C1027" s="83" t="s">
        <v>70</v>
      </c>
      <c r="D1027" s="44">
        <f>+D1025</f>
        <v>45274</v>
      </c>
      <c r="E1027" s="127">
        <f t="shared" si="19"/>
        <v>45302</v>
      </c>
      <c r="F1027" s="45"/>
      <c r="G1027" s="46">
        <v>219</v>
      </c>
      <c r="H1027" s="89" t="str">
        <f>+H1026</f>
        <v>3.1/2</v>
      </c>
      <c r="I1027" s="42">
        <v>210</v>
      </c>
      <c r="J1027" s="46">
        <f t="shared" si="20"/>
        <v>104.28571428571429</v>
      </c>
      <c r="K1027" s="46">
        <f>+AVERAGE(G1025:G1027)</f>
        <v>218.04034582132564</v>
      </c>
      <c r="L1027" s="46">
        <f>+ROUND((MAX(G1025:G1027)-MIN(G1025:G1027)),0)</f>
        <v>5</v>
      </c>
      <c r="M1027" s="21">
        <f>+M1025</f>
        <v>100</v>
      </c>
    </row>
    <row r="1028" spans="1:13" x14ac:dyDescent="0.25">
      <c r="A1028" s="27">
        <v>5360</v>
      </c>
      <c r="B1028" s="84" t="s">
        <v>548</v>
      </c>
      <c r="C1028" s="75" t="s">
        <v>513</v>
      </c>
      <c r="D1028" s="71">
        <v>45274</v>
      </c>
      <c r="E1028" s="71">
        <f t="shared" si="19"/>
        <v>45302</v>
      </c>
      <c r="F1028" s="30" t="s">
        <v>597</v>
      </c>
      <c r="G1028" s="88">
        <v>217</v>
      </c>
      <c r="H1028" s="102" t="s">
        <v>164</v>
      </c>
      <c r="I1028" s="85">
        <v>210</v>
      </c>
      <c r="J1028" s="88">
        <f t="shared" si="20"/>
        <v>103.33333333333334</v>
      </c>
      <c r="K1028" s="33"/>
      <c r="L1028" s="33"/>
      <c r="M1028" s="6">
        <v>100</v>
      </c>
    </row>
    <row r="1029" spans="1:13" x14ac:dyDescent="0.25">
      <c r="A1029" s="34">
        <f>+A1028+1</f>
        <v>5361</v>
      </c>
      <c r="B1029" s="35" t="s">
        <v>548</v>
      </c>
      <c r="C1029" s="34" t="s">
        <v>513</v>
      </c>
      <c r="D1029" s="36">
        <f>+D1028</f>
        <v>45274</v>
      </c>
      <c r="E1029" s="36">
        <f t="shared" si="19"/>
        <v>45302</v>
      </c>
      <c r="F1029" s="72"/>
      <c r="G1029" s="118">
        <v>220.1210374639769</v>
      </c>
      <c r="H1029" s="108" t="str">
        <f>+H1028</f>
        <v>3.3/4</v>
      </c>
      <c r="I1029" s="119">
        <v>210</v>
      </c>
      <c r="J1029" s="118">
        <f t="shared" si="20"/>
        <v>104.81954164951281</v>
      </c>
      <c r="K1029" s="40"/>
      <c r="L1029" s="40"/>
      <c r="M1029" s="34">
        <v>100</v>
      </c>
    </row>
    <row r="1030" spans="1:13" x14ac:dyDescent="0.25">
      <c r="A1030" s="42">
        <f>+A1029+1</f>
        <v>5362</v>
      </c>
      <c r="B1030" s="43" t="s">
        <v>548</v>
      </c>
      <c r="C1030" s="42" t="s">
        <v>513</v>
      </c>
      <c r="D1030" s="44">
        <f>+D1028</f>
        <v>45274</v>
      </c>
      <c r="E1030" s="127">
        <f t="shared" si="19"/>
        <v>45302</v>
      </c>
      <c r="F1030" s="45"/>
      <c r="G1030" s="46">
        <v>215</v>
      </c>
      <c r="H1030" s="47" t="str">
        <f>+H1029</f>
        <v>3.3/4</v>
      </c>
      <c r="I1030" s="42">
        <v>210</v>
      </c>
      <c r="J1030" s="46">
        <f t="shared" si="20"/>
        <v>102.38095238095238</v>
      </c>
      <c r="K1030" s="46">
        <f>+AVERAGE(G1028:G1030)</f>
        <v>217.37367915465896</v>
      </c>
      <c r="L1030" s="46">
        <f>+ROUND((MAX(G1028:G1030)-MIN(G1028:G1030)),0)</f>
        <v>5</v>
      </c>
      <c r="M1030" s="21">
        <f>+M1028</f>
        <v>100</v>
      </c>
    </row>
    <row r="1031" spans="1:13" x14ac:dyDescent="0.25">
      <c r="A1031" s="27">
        <v>5363</v>
      </c>
      <c r="B1031" s="84" t="s">
        <v>548</v>
      </c>
      <c r="C1031" s="75" t="s">
        <v>513</v>
      </c>
      <c r="D1031" s="71">
        <v>45274</v>
      </c>
      <c r="E1031" s="71">
        <f t="shared" si="19"/>
        <v>45302</v>
      </c>
      <c r="F1031" s="30" t="s">
        <v>598</v>
      </c>
      <c r="G1031" s="88">
        <v>219</v>
      </c>
      <c r="H1031" s="102" t="s">
        <v>164</v>
      </c>
      <c r="I1031" s="85">
        <v>210</v>
      </c>
      <c r="J1031" s="88">
        <f t="shared" si="20"/>
        <v>104.28571428571429</v>
      </c>
      <c r="K1031" s="33"/>
      <c r="L1031" s="33"/>
      <c r="M1031" s="6">
        <v>100</v>
      </c>
    </row>
    <row r="1032" spans="1:13" x14ac:dyDescent="0.25">
      <c r="A1032" s="49">
        <f>+A1031+1</f>
        <v>5364</v>
      </c>
      <c r="B1032" s="50" t="s">
        <v>548</v>
      </c>
      <c r="C1032" s="49" t="s">
        <v>513</v>
      </c>
      <c r="D1032" s="51">
        <f>+D1031</f>
        <v>45274</v>
      </c>
      <c r="E1032" s="51">
        <f t="shared" si="19"/>
        <v>45302</v>
      </c>
      <c r="F1032" s="105"/>
      <c r="G1032" s="88">
        <v>216</v>
      </c>
      <c r="H1032" s="89" t="str">
        <f>+H1031</f>
        <v>3.3/4</v>
      </c>
      <c r="I1032" s="85">
        <v>210</v>
      </c>
      <c r="J1032" s="88">
        <f t="shared" si="20"/>
        <v>102.85714285714285</v>
      </c>
      <c r="K1032" s="54"/>
      <c r="L1032" s="54"/>
      <c r="M1032" s="14">
        <v>100</v>
      </c>
    </row>
    <row r="1033" spans="1:13" x14ac:dyDescent="0.25">
      <c r="A1033" s="42">
        <f>+A1032+1</f>
        <v>5365</v>
      </c>
      <c r="B1033" s="43" t="s">
        <v>548</v>
      </c>
      <c r="C1033" s="42" t="s">
        <v>513</v>
      </c>
      <c r="D1033" s="44">
        <f>+D1031</f>
        <v>45274</v>
      </c>
      <c r="E1033" s="127">
        <f t="shared" si="19"/>
        <v>45302</v>
      </c>
      <c r="F1033" s="45"/>
      <c r="G1033" s="46">
        <v>218</v>
      </c>
      <c r="H1033" s="47" t="str">
        <f>+H1032</f>
        <v>3.3/4</v>
      </c>
      <c r="I1033" s="42">
        <v>210</v>
      </c>
      <c r="J1033" s="46">
        <f t="shared" si="20"/>
        <v>103.80952380952382</v>
      </c>
      <c r="K1033" s="46">
        <f>+AVERAGE(G1031:G1033)</f>
        <v>217.66666666666666</v>
      </c>
      <c r="L1033" s="46">
        <f>+ROUND((MAX(G1031:G1033)-MIN(G1031:G1033)),0)</f>
        <v>3</v>
      </c>
      <c r="M1033" s="21">
        <f>+M1031</f>
        <v>100</v>
      </c>
    </row>
    <row r="1034" spans="1:13" x14ac:dyDescent="0.25">
      <c r="A1034" s="27">
        <v>5366</v>
      </c>
      <c r="B1034" s="107" t="s">
        <v>244</v>
      </c>
      <c r="C1034" s="27" t="s">
        <v>534</v>
      </c>
      <c r="D1034" s="71">
        <v>45274</v>
      </c>
      <c r="E1034" s="71">
        <f t="shared" si="19"/>
        <v>45302</v>
      </c>
      <c r="F1034" s="30" t="s">
        <v>599</v>
      </c>
      <c r="G1034" s="88">
        <v>220</v>
      </c>
      <c r="H1034" s="102" t="s">
        <v>26</v>
      </c>
      <c r="I1034" s="85">
        <v>210</v>
      </c>
      <c r="J1034" s="88">
        <f t="shared" si="20"/>
        <v>104.76190476190477</v>
      </c>
      <c r="K1034" s="33"/>
      <c r="L1034" s="33"/>
      <c r="M1034" s="6">
        <v>100</v>
      </c>
    </row>
    <row r="1035" spans="1:13" x14ac:dyDescent="0.25">
      <c r="A1035" s="34">
        <f>+A1034+1</f>
        <v>5367</v>
      </c>
      <c r="B1035" s="35" t="s">
        <v>244</v>
      </c>
      <c r="C1035" s="34" t="s">
        <v>534</v>
      </c>
      <c r="D1035" s="36">
        <f>+D1034</f>
        <v>45274</v>
      </c>
      <c r="E1035" s="36">
        <f t="shared" si="19"/>
        <v>45302</v>
      </c>
      <c r="F1035" s="72" t="s">
        <v>600</v>
      </c>
      <c r="G1035" s="118">
        <v>220.1210374639769</v>
      </c>
      <c r="H1035" s="108" t="str">
        <f>+H1034</f>
        <v>3.1/4</v>
      </c>
      <c r="I1035" s="119">
        <v>210</v>
      </c>
      <c r="J1035" s="118">
        <f t="shared" si="20"/>
        <v>104.81954164951281</v>
      </c>
      <c r="K1035" s="40"/>
      <c r="L1035" s="40"/>
      <c r="M1035" s="34">
        <v>100</v>
      </c>
    </row>
    <row r="1036" spans="1:13" x14ac:dyDescent="0.25">
      <c r="A1036" s="85">
        <f>+A1035+1</f>
        <v>5368</v>
      </c>
      <c r="B1036" s="43" t="s">
        <v>244</v>
      </c>
      <c r="C1036" s="42" t="s">
        <v>534</v>
      </c>
      <c r="D1036" s="44">
        <f>+D1034</f>
        <v>45274</v>
      </c>
      <c r="E1036" s="127">
        <f t="shared" si="19"/>
        <v>45302</v>
      </c>
      <c r="F1036" s="45" t="s">
        <v>601</v>
      </c>
      <c r="G1036" s="46">
        <v>219</v>
      </c>
      <c r="H1036" s="89" t="str">
        <f>+H1035</f>
        <v>3.1/4</v>
      </c>
      <c r="I1036" s="42">
        <v>210</v>
      </c>
      <c r="J1036" s="46">
        <f t="shared" si="20"/>
        <v>104.28571428571429</v>
      </c>
      <c r="K1036" s="46">
        <f>+AVERAGE(G1034:G1036)</f>
        <v>219.7070124879923</v>
      </c>
      <c r="L1036" s="46">
        <f>+ROUND((MAX(G1034:G1036)-MIN(G1034:G1036)),0)</f>
        <v>1</v>
      </c>
      <c r="M1036" s="21">
        <f>+M1034</f>
        <v>100</v>
      </c>
    </row>
    <row r="1037" spans="1:13" x14ac:dyDescent="0.25">
      <c r="A1037" s="27">
        <v>5369</v>
      </c>
      <c r="B1037" s="84" t="s">
        <v>559</v>
      </c>
      <c r="C1037" s="27" t="s">
        <v>573</v>
      </c>
      <c r="D1037" s="71">
        <v>45275</v>
      </c>
      <c r="E1037" s="71">
        <f t="shared" si="19"/>
        <v>45303</v>
      </c>
      <c r="F1037" s="30" t="s">
        <v>602</v>
      </c>
      <c r="G1037" s="88">
        <v>218</v>
      </c>
      <c r="H1037" s="102" t="s">
        <v>72</v>
      </c>
      <c r="I1037" s="85">
        <v>210</v>
      </c>
      <c r="J1037" s="88">
        <f t="shared" si="20"/>
        <v>103.80952380952382</v>
      </c>
      <c r="K1037" s="33"/>
      <c r="L1037" s="33"/>
      <c r="M1037" s="6">
        <v>100</v>
      </c>
    </row>
    <row r="1038" spans="1:13" x14ac:dyDescent="0.25">
      <c r="A1038" s="49">
        <f>+A1037+1</f>
        <v>5370</v>
      </c>
      <c r="B1038" s="50" t="s">
        <v>559</v>
      </c>
      <c r="C1038" s="49" t="s">
        <v>573</v>
      </c>
      <c r="D1038" s="51">
        <f>+D1037</f>
        <v>45275</v>
      </c>
      <c r="E1038" s="51">
        <f t="shared" si="19"/>
        <v>45303</v>
      </c>
      <c r="F1038" s="105" t="s">
        <v>603</v>
      </c>
      <c r="G1038" s="88">
        <v>220</v>
      </c>
      <c r="H1038" s="89" t="str">
        <f>+H1037</f>
        <v>3.1/2</v>
      </c>
      <c r="I1038" s="85">
        <v>210</v>
      </c>
      <c r="J1038" s="88">
        <f t="shared" si="20"/>
        <v>104.76190476190477</v>
      </c>
      <c r="K1038" s="54"/>
      <c r="L1038" s="54"/>
      <c r="M1038" s="14">
        <v>100</v>
      </c>
    </row>
    <row r="1039" spans="1:13" x14ac:dyDescent="0.25">
      <c r="A1039" s="85">
        <f>+A1038+1</f>
        <v>5371</v>
      </c>
      <c r="B1039" s="107" t="s">
        <v>559</v>
      </c>
      <c r="C1039" s="42" t="s">
        <v>573</v>
      </c>
      <c r="D1039" s="44">
        <f>+D1037</f>
        <v>45275</v>
      </c>
      <c r="E1039" s="127">
        <f t="shared" si="19"/>
        <v>45303</v>
      </c>
      <c r="F1039" s="45" t="s">
        <v>604</v>
      </c>
      <c r="G1039" s="46">
        <v>222</v>
      </c>
      <c r="H1039" s="89" t="str">
        <f>+H1038</f>
        <v>3.1/2</v>
      </c>
      <c r="I1039" s="42">
        <v>210</v>
      </c>
      <c r="J1039" s="46">
        <f t="shared" si="20"/>
        <v>105.71428571428572</v>
      </c>
      <c r="K1039" s="46">
        <f>+AVERAGE(G1037:G1039)</f>
        <v>220</v>
      </c>
      <c r="L1039" s="46">
        <f>+ROUND((MAX(G1037:G1039)-MIN(G1037:G1039)),0)</f>
        <v>4</v>
      </c>
      <c r="M1039" s="21">
        <f>+M1037</f>
        <v>100</v>
      </c>
    </row>
    <row r="1040" spans="1:13" x14ac:dyDescent="0.25">
      <c r="A1040" s="27">
        <v>5372</v>
      </c>
      <c r="B1040" s="84" t="s">
        <v>567</v>
      </c>
      <c r="C1040" s="27" t="s">
        <v>534</v>
      </c>
      <c r="D1040" s="71">
        <v>45275</v>
      </c>
      <c r="E1040" s="71">
        <f t="shared" si="19"/>
        <v>45303</v>
      </c>
      <c r="F1040" s="30" t="s">
        <v>605</v>
      </c>
      <c r="G1040" s="88">
        <v>217</v>
      </c>
      <c r="H1040" s="102" t="s">
        <v>164</v>
      </c>
      <c r="I1040" s="85">
        <v>210</v>
      </c>
      <c r="J1040" s="88">
        <f t="shared" si="20"/>
        <v>103.33333333333334</v>
      </c>
      <c r="K1040" s="33"/>
      <c r="L1040" s="33"/>
      <c r="M1040" s="6">
        <v>100</v>
      </c>
    </row>
    <row r="1041" spans="1:13" x14ac:dyDescent="0.25">
      <c r="A1041" s="49">
        <f>+A1040+1</f>
        <v>5373</v>
      </c>
      <c r="B1041" s="50" t="s">
        <v>567</v>
      </c>
      <c r="C1041" s="91" t="s">
        <v>534</v>
      </c>
      <c r="D1041" s="51">
        <f>+D1040</f>
        <v>45275</v>
      </c>
      <c r="E1041" s="51">
        <f t="shared" si="19"/>
        <v>45303</v>
      </c>
      <c r="F1041" s="105" t="s">
        <v>606</v>
      </c>
      <c r="G1041" s="88">
        <v>219</v>
      </c>
      <c r="H1041" s="89" t="str">
        <f>+H1040</f>
        <v>3.3/4</v>
      </c>
      <c r="I1041" s="85">
        <v>210</v>
      </c>
      <c r="J1041" s="88">
        <f t="shared" si="20"/>
        <v>104.28571428571429</v>
      </c>
      <c r="K1041" s="54"/>
      <c r="L1041" s="54"/>
      <c r="M1041" s="14">
        <v>100</v>
      </c>
    </row>
    <row r="1042" spans="1:13" x14ac:dyDescent="0.25">
      <c r="A1042" s="85">
        <f>+A1041+1</f>
        <v>5374</v>
      </c>
      <c r="B1042" s="107" t="s">
        <v>567</v>
      </c>
      <c r="C1042" s="91" t="s">
        <v>534</v>
      </c>
      <c r="D1042" s="44">
        <f>+D1040</f>
        <v>45275</v>
      </c>
      <c r="E1042" s="127">
        <f t="shared" si="19"/>
        <v>45303</v>
      </c>
      <c r="F1042" s="45" t="s">
        <v>607</v>
      </c>
      <c r="G1042" s="46">
        <v>218</v>
      </c>
      <c r="H1042" s="89" t="str">
        <f>+H1041</f>
        <v>3.3/4</v>
      </c>
      <c r="I1042" s="42">
        <v>210</v>
      </c>
      <c r="J1042" s="46">
        <f t="shared" si="20"/>
        <v>103.80952380952382</v>
      </c>
      <c r="K1042" s="46">
        <f>+AVERAGE(G1040:G1042)</f>
        <v>218</v>
      </c>
      <c r="L1042" s="46">
        <f>+ROUND((MAX(G1040:G1042)-MIN(G1040:G1042)),0)</f>
        <v>2</v>
      </c>
      <c r="M1042" s="21">
        <f>+M1040</f>
        <v>100</v>
      </c>
    </row>
    <row r="1043" spans="1:13" x14ac:dyDescent="0.25">
      <c r="A1043" s="27">
        <v>5375</v>
      </c>
      <c r="B1043" s="84" t="s">
        <v>559</v>
      </c>
      <c r="C1043" s="75" t="s">
        <v>534</v>
      </c>
      <c r="D1043" s="71">
        <v>45275</v>
      </c>
      <c r="E1043" s="71">
        <f t="shared" si="19"/>
        <v>45303</v>
      </c>
      <c r="F1043" s="30" t="s">
        <v>608</v>
      </c>
      <c r="G1043" s="88">
        <v>217</v>
      </c>
      <c r="H1043" s="102" t="s">
        <v>72</v>
      </c>
      <c r="I1043" s="85">
        <v>210</v>
      </c>
      <c r="J1043" s="88">
        <f t="shared" si="20"/>
        <v>103.33333333333334</v>
      </c>
      <c r="K1043" s="33"/>
      <c r="L1043" s="33"/>
      <c r="M1043" s="6">
        <v>100</v>
      </c>
    </row>
    <row r="1044" spans="1:13" x14ac:dyDescent="0.25">
      <c r="A1044" s="49">
        <f>+A1043+1</f>
        <v>5376</v>
      </c>
      <c r="B1044" s="50" t="s">
        <v>559</v>
      </c>
      <c r="C1044" s="49" t="s">
        <v>534</v>
      </c>
      <c r="D1044" s="51">
        <f>+D1043</f>
        <v>45275</v>
      </c>
      <c r="E1044" s="51">
        <f t="shared" si="19"/>
        <v>45303</v>
      </c>
      <c r="F1044" s="105" t="s">
        <v>609</v>
      </c>
      <c r="G1044" s="88">
        <v>219</v>
      </c>
      <c r="H1044" s="89" t="str">
        <f>+H1043</f>
        <v>3.1/2</v>
      </c>
      <c r="I1044" s="85">
        <v>210</v>
      </c>
      <c r="J1044" s="88">
        <f t="shared" si="20"/>
        <v>104.28571428571429</v>
      </c>
      <c r="K1044" s="54"/>
      <c r="L1044" s="54"/>
      <c r="M1044" s="14">
        <v>100</v>
      </c>
    </row>
    <row r="1045" spans="1:13" x14ac:dyDescent="0.25">
      <c r="A1045" s="85">
        <f>+A1044+1</f>
        <v>5377</v>
      </c>
      <c r="B1045" s="107" t="s">
        <v>559</v>
      </c>
      <c r="C1045" s="91" t="s">
        <v>534</v>
      </c>
      <c r="D1045" s="44">
        <f>+D1043</f>
        <v>45275</v>
      </c>
      <c r="E1045" s="127">
        <f t="shared" si="19"/>
        <v>45303</v>
      </c>
      <c r="F1045" s="45" t="s">
        <v>610</v>
      </c>
      <c r="G1045" s="46">
        <v>219</v>
      </c>
      <c r="H1045" s="89" t="str">
        <f>+H1044</f>
        <v>3.1/2</v>
      </c>
      <c r="I1045" s="42">
        <v>210</v>
      </c>
      <c r="J1045" s="46">
        <f t="shared" si="20"/>
        <v>104.28571428571429</v>
      </c>
      <c r="K1045" s="46">
        <f>+AVERAGE(G1043:G1045)</f>
        <v>218.33333333333334</v>
      </c>
      <c r="L1045" s="46">
        <f>+ROUND((MAX(G1043:G1045)-MIN(G1043:G1045)),0)</f>
        <v>2</v>
      </c>
      <c r="M1045" s="21">
        <f>+M1043</f>
        <v>100</v>
      </c>
    </row>
    <row r="1046" spans="1:13" x14ac:dyDescent="0.25">
      <c r="A1046" s="27">
        <v>5378</v>
      </c>
      <c r="B1046" s="84" t="s">
        <v>572</v>
      </c>
      <c r="C1046" s="75" t="s">
        <v>573</v>
      </c>
      <c r="D1046" s="71">
        <v>45275</v>
      </c>
      <c r="E1046" s="71">
        <f t="shared" si="19"/>
        <v>45303</v>
      </c>
      <c r="F1046" s="30" t="s">
        <v>611</v>
      </c>
      <c r="G1046" s="88">
        <v>215</v>
      </c>
      <c r="H1046" s="102" t="s">
        <v>26</v>
      </c>
      <c r="I1046" s="85">
        <v>210</v>
      </c>
      <c r="J1046" s="88">
        <f t="shared" si="20"/>
        <v>102.38095238095238</v>
      </c>
      <c r="K1046" s="33"/>
      <c r="L1046" s="33"/>
      <c r="M1046" s="6">
        <v>100</v>
      </c>
    </row>
    <row r="1047" spans="1:13" x14ac:dyDescent="0.25">
      <c r="A1047" s="49">
        <f>+A1046+1</f>
        <v>5379</v>
      </c>
      <c r="B1047" s="50" t="s">
        <v>572</v>
      </c>
      <c r="C1047" s="49" t="s">
        <v>573</v>
      </c>
      <c r="D1047" s="51">
        <f>+D1046</f>
        <v>45275</v>
      </c>
      <c r="E1047" s="51">
        <f t="shared" si="19"/>
        <v>45303</v>
      </c>
      <c r="F1047" s="105" t="s">
        <v>612</v>
      </c>
      <c r="G1047" s="88">
        <v>216</v>
      </c>
      <c r="H1047" s="89" t="str">
        <f>+H1046</f>
        <v>3.1/4</v>
      </c>
      <c r="I1047" s="85">
        <v>210</v>
      </c>
      <c r="J1047" s="88">
        <f t="shared" si="20"/>
        <v>102.85714285714285</v>
      </c>
      <c r="K1047" s="54"/>
      <c r="L1047" s="54"/>
      <c r="M1047" s="14">
        <v>100</v>
      </c>
    </row>
    <row r="1048" spans="1:13" x14ac:dyDescent="0.25">
      <c r="A1048" s="85">
        <f>+A1047+1</f>
        <v>5380</v>
      </c>
      <c r="B1048" s="107" t="s">
        <v>572</v>
      </c>
      <c r="C1048" s="83" t="s">
        <v>573</v>
      </c>
      <c r="D1048" s="44">
        <f>+D1046</f>
        <v>45275</v>
      </c>
      <c r="E1048" s="127">
        <f t="shared" si="19"/>
        <v>45303</v>
      </c>
      <c r="F1048" s="45" t="s">
        <v>613</v>
      </c>
      <c r="G1048" s="46">
        <v>214</v>
      </c>
      <c r="H1048" s="89" t="str">
        <f>+H1047</f>
        <v>3.1/4</v>
      </c>
      <c r="I1048" s="42">
        <v>210</v>
      </c>
      <c r="J1048" s="46">
        <f t="shared" si="20"/>
        <v>101.9047619047619</v>
      </c>
      <c r="K1048" s="46">
        <f>+AVERAGE(G1046:G1048)</f>
        <v>215</v>
      </c>
      <c r="L1048" s="46">
        <f>+ROUND((MAX(G1046:G1048)-MIN(G1046:G1048)),0)</f>
        <v>2</v>
      </c>
      <c r="M1048" s="21">
        <f>+M1046</f>
        <v>100</v>
      </c>
    </row>
    <row r="1049" spans="1:13" x14ac:dyDescent="0.25">
      <c r="A1049" s="27">
        <v>5381</v>
      </c>
      <c r="B1049" s="84" t="s">
        <v>559</v>
      </c>
      <c r="C1049" s="75" t="s">
        <v>534</v>
      </c>
      <c r="D1049" s="71">
        <v>45275</v>
      </c>
      <c r="E1049" s="71">
        <f t="shared" si="19"/>
        <v>45303</v>
      </c>
      <c r="F1049" s="30" t="s">
        <v>614</v>
      </c>
      <c r="G1049" s="88">
        <v>216</v>
      </c>
      <c r="H1049" s="102" t="s">
        <v>72</v>
      </c>
      <c r="I1049" s="85">
        <v>210</v>
      </c>
      <c r="J1049" s="88">
        <f t="shared" si="20"/>
        <v>102.85714285714285</v>
      </c>
      <c r="K1049" s="33"/>
      <c r="L1049" s="33"/>
      <c r="M1049" s="6">
        <v>100</v>
      </c>
    </row>
    <row r="1050" spans="1:13" x14ac:dyDescent="0.25">
      <c r="A1050" s="49">
        <f>+A1049+1</f>
        <v>5382</v>
      </c>
      <c r="B1050" s="50" t="s">
        <v>559</v>
      </c>
      <c r="C1050" s="49" t="s">
        <v>534</v>
      </c>
      <c r="D1050" s="51">
        <f>+D1049</f>
        <v>45275</v>
      </c>
      <c r="E1050" s="51">
        <f t="shared" si="19"/>
        <v>45303</v>
      </c>
      <c r="F1050" s="105" t="s">
        <v>615</v>
      </c>
      <c r="G1050" s="88">
        <v>219</v>
      </c>
      <c r="H1050" s="89" t="str">
        <f>+H1049</f>
        <v>3.1/2</v>
      </c>
      <c r="I1050" s="85">
        <v>210</v>
      </c>
      <c r="J1050" s="88">
        <f t="shared" si="20"/>
        <v>104.28571428571429</v>
      </c>
      <c r="K1050" s="54"/>
      <c r="L1050" s="54"/>
      <c r="M1050" s="14">
        <v>100</v>
      </c>
    </row>
    <row r="1051" spans="1:13" x14ac:dyDescent="0.25">
      <c r="A1051" s="85">
        <f>+A1050+1</f>
        <v>5383</v>
      </c>
      <c r="B1051" s="107" t="s">
        <v>559</v>
      </c>
      <c r="C1051" s="83" t="s">
        <v>534</v>
      </c>
      <c r="D1051" s="44">
        <f>+D1049</f>
        <v>45275</v>
      </c>
      <c r="E1051" s="127">
        <f t="shared" si="19"/>
        <v>45303</v>
      </c>
      <c r="F1051" s="45"/>
      <c r="G1051" s="46">
        <v>214</v>
      </c>
      <c r="H1051" s="89" t="str">
        <f>+H1050</f>
        <v>3.1/2</v>
      </c>
      <c r="I1051" s="42">
        <v>210</v>
      </c>
      <c r="J1051" s="46">
        <f t="shared" si="20"/>
        <v>101.9047619047619</v>
      </c>
      <c r="K1051" s="46">
        <f>+AVERAGE(G1049:G1051)</f>
        <v>216.33333333333334</v>
      </c>
      <c r="L1051" s="46">
        <f>+ROUND((MAX(G1049:G1051)-MIN(G1049:G1051)),0)</f>
        <v>5</v>
      </c>
      <c r="M1051" s="21">
        <f>+M1049</f>
        <v>100</v>
      </c>
    </row>
    <row r="1052" spans="1:13" x14ac:dyDescent="0.25">
      <c r="A1052" s="27">
        <v>5384</v>
      </c>
      <c r="B1052" s="28" t="s">
        <v>578</v>
      </c>
      <c r="C1052" s="75" t="s">
        <v>573</v>
      </c>
      <c r="D1052" s="71">
        <v>45275</v>
      </c>
      <c r="E1052" s="71">
        <f t="shared" si="19"/>
        <v>45303</v>
      </c>
      <c r="F1052" s="30" t="s">
        <v>616</v>
      </c>
      <c r="G1052" s="88">
        <v>215</v>
      </c>
      <c r="H1052" s="102" t="s">
        <v>72</v>
      </c>
      <c r="I1052" s="85">
        <v>210</v>
      </c>
      <c r="J1052" s="88">
        <f t="shared" si="20"/>
        <v>102.38095238095238</v>
      </c>
      <c r="K1052" s="33"/>
      <c r="L1052" s="33"/>
      <c r="M1052" s="6">
        <v>100</v>
      </c>
    </row>
    <row r="1053" spans="1:13" x14ac:dyDescent="0.25">
      <c r="A1053" s="34">
        <f>+A1052+1</f>
        <v>5385</v>
      </c>
      <c r="B1053" s="35" t="s">
        <v>578</v>
      </c>
      <c r="C1053" s="34" t="s">
        <v>573</v>
      </c>
      <c r="D1053" s="36">
        <f>+D1052</f>
        <v>45275</v>
      </c>
      <c r="E1053" s="36">
        <f t="shared" si="19"/>
        <v>45303</v>
      </c>
      <c r="F1053" s="72" t="s">
        <v>617</v>
      </c>
      <c r="G1053" s="118">
        <v>220.1210374639769</v>
      </c>
      <c r="H1053" s="108" t="str">
        <f>+H1052</f>
        <v>3.1/2</v>
      </c>
      <c r="I1053" s="119">
        <v>210</v>
      </c>
      <c r="J1053" s="118">
        <f t="shared" si="20"/>
        <v>104.81954164951281</v>
      </c>
      <c r="K1053" s="40"/>
      <c r="L1053" s="40"/>
      <c r="M1053" s="34">
        <v>100</v>
      </c>
    </row>
    <row r="1054" spans="1:13" x14ac:dyDescent="0.25">
      <c r="A1054" s="85">
        <f>+A1053+1</f>
        <v>5386</v>
      </c>
      <c r="B1054" s="97" t="s">
        <v>578</v>
      </c>
      <c r="C1054" s="83" t="s">
        <v>573</v>
      </c>
      <c r="D1054" s="44">
        <f>+D1052</f>
        <v>45275</v>
      </c>
      <c r="E1054" s="127">
        <f t="shared" si="19"/>
        <v>45303</v>
      </c>
      <c r="F1054" s="45" t="s">
        <v>618</v>
      </c>
      <c r="G1054" s="46">
        <v>219</v>
      </c>
      <c r="H1054" s="89" t="str">
        <f>+H1053</f>
        <v>3.1/2</v>
      </c>
      <c r="I1054" s="42">
        <v>210</v>
      </c>
      <c r="J1054" s="46">
        <f t="shared" si="20"/>
        <v>104.28571428571429</v>
      </c>
      <c r="K1054" s="46">
        <f>+AVERAGE(G1052:G1054)</f>
        <v>218.04034582132564</v>
      </c>
      <c r="L1054" s="46">
        <f>+ROUND((MAX(G1052:G1054)-MIN(G1052:G1054)),0)</f>
        <v>5</v>
      </c>
      <c r="M1054" s="21">
        <f>+M1052</f>
        <v>100</v>
      </c>
    </row>
    <row r="1055" spans="1:13" x14ac:dyDescent="0.25">
      <c r="A1055" s="27">
        <v>5387</v>
      </c>
      <c r="B1055" s="28" t="s">
        <v>559</v>
      </c>
      <c r="C1055" s="75" t="s">
        <v>534</v>
      </c>
      <c r="D1055" s="71">
        <v>45275</v>
      </c>
      <c r="E1055" s="71">
        <f t="shared" si="19"/>
        <v>45303</v>
      </c>
      <c r="F1055" s="30" t="s">
        <v>619</v>
      </c>
      <c r="G1055" s="88">
        <v>221</v>
      </c>
      <c r="H1055" s="102" t="s">
        <v>164</v>
      </c>
      <c r="I1055" s="85">
        <v>210</v>
      </c>
      <c r="J1055" s="88">
        <f t="shared" si="20"/>
        <v>105.23809523809524</v>
      </c>
      <c r="K1055" s="33"/>
      <c r="L1055" s="33"/>
      <c r="M1055" s="6">
        <v>100</v>
      </c>
    </row>
    <row r="1056" spans="1:13" x14ac:dyDescent="0.25">
      <c r="A1056" s="49">
        <f>+A1055+1</f>
        <v>5388</v>
      </c>
      <c r="B1056" s="50" t="s">
        <v>559</v>
      </c>
      <c r="C1056" s="49" t="s">
        <v>534</v>
      </c>
      <c r="D1056" s="51">
        <f>+D1055</f>
        <v>45275</v>
      </c>
      <c r="E1056" s="51">
        <f t="shared" si="19"/>
        <v>45303</v>
      </c>
      <c r="F1056" s="105" t="s">
        <v>620</v>
      </c>
      <c r="G1056" s="88">
        <v>215</v>
      </c>
      <c r="H1056" s="89" t="str">
        <f>+H1055</f>
        <v>3.3/4</v>
      </c>
      <c r="I1056" s="85">
        <v>210</v>
      </c>
      <c r="J1056" s="88">
        <f t="shared" si="20"/>
        <v>102.38095238095238</v>
      </c>
      <c r="K1056" s="54"/>
      <c r="L1056" s="54"/>
      <c r="M1056" s="14">
        <v>100</v>
      </c>
    </row>
    <row r="1057" spans="1:13" x14ac:dyDescent="0.25">
      <c r="A1057" s="85">
        <f>+A1056+1</f>
        <v>5389</v>
      </c>
      <c r="B1057" s="43" t="s">
        <v>559</v>
      </c>
      <c r="C1057" s="83" t="s">
        <v>534</v>
      </c>
      <c r="D1057" s="44">
        <f>+D1055</f>
        <v>45275</v>
      </c>
      <c r="E1057" s="127">
        <f t="shared" si="19"/>
        <v>45303</v>
      </c>
      <c r="F1057" s="45" t="s">
        <v>621</v>
      </c>
      <c r="G1057" s="46">
        <v>218</v>
      </c>
      <c r="H1057" s="89" t="str">
        <f>+H1056</f>
        <v>3.3/4</v>
      </c>
      <c r="I1057" s="42">
        <v>210</v>
      </c>
      <c r="J1057" s="46">
        <f t="shared" si="20"/>
        <v>103.80952380952382</v>
      </c>
      <c r="K1057" s="46">
        <f>+AVERAGE(G1055:G1057)</f>
        <v>218</v>
      </c>
      <c r="L1057" s="46">
        <f>+ROUND((MAX(G1055:G1057)-MIN(G1055:G1057)),0)</f>
        <v>6</v>
      </c>
      <c r="M1057" s="21">
        <f>+M1055</f>
        <v>100</v>
      </c>
    </row>
    <row r="1058" spans="1:13" x14ac:dyDescent="0.25">
      <c r="A1058" s="27">
        <v>5390</v>
      </c>
      <c r="B1058" s="84" t="s">
        <v>559</v>
      </c>
      <c r="C1058" s="75" t="s">
        <v>534</v>
      </c>
      <c r="D1058" s="71">
        <v>45275</v>
      </c>
      <c r="E1058" s="71">
        <f t="shared" si="19"/>
        <v>45303</v>
      </c>
      <c r="F1058" s="30" t="s">
        <v>622</v>
      </c>
      <c r="G1058" s="88">
        <v>217</v>
      </c>
      <c r="H1058" s="102" t="s">
        <v>72</v>
      </c>
      <c r="I1058" s="85">
        <v>210</v>
      </c>
      <c r="J1058" s="88">
        <f t="shared" si="20"/>
        <v>103.33333333333334</v>
      </c>
      <c r="K1058" s="33"/>
      <c r="L1058" s="33"/>
      <c r="M1058" s="6">
        <v>100</v>
      </c>
    </row>
    <row r="1059" spans="1:13" x14ac:dyDescent="0.25">
      <c r="A1059" s="34">
        <f>+A1058+1</f>
        <v>5391</v>
      </c>
      <c r="B1059" s="35" t="s">
        <v>559</v>
      </c>
      <c r="C1059" s="34" t="s">
        <v>534</v>
      </c>
      <c r="D1059" s="36">
        <f>+D1058</f>
        <v>45275</v>
      </c>
      <c r="E1059" s="36">
        <f t="shared" si="19"/>
        <v>45303</v>
      </c>
      <c r="F1059" s="72" t="s">
        <v>623</v>
      </c>
      <c r="G1059" s="118">
        <v>220.1210374639769</v>
      </c>
      <c r="H1059" s="108" t="str">
        <f>+H1058</f>
        <v>3.1/2</v>
      </c>
      <c r="I1059" s="119">
        <v>210</v>
      </c>
      <c r="J1059" s="118">
        <f t="shared" si="20"/>
        <v>104.81954164951281</v>
      </c>
      <c r="K1059" s="40"/>
      <c r="L1059" s="40"/>
      <c r="M1059" s="34">
        <v>100</v>
      </c>
    </row>
    <row r="1060" spans="1:13" x14ac:dyDescent="0.25">
      <c r="A1060" s="85">
        <f>+A1059+1</f>
        <v>5392</v>
      </c>
      <c r="B1060" s="92" t="s">
        <v>559</v>
      </c>
      <c r="C1060" s="83" t="s">
        <v>534</v>
      </c>
      <c r="D1060" s="44">
        <f>+D1058</f>
        <v>45275</v>
      </c>
      <c r="E1060" s="127">
        <f t="shared" si="19"/>
        <v>45303</v>
      </c>
      <c r="F1060" s="45" t="s">
        <v>624</v>
      </c>
      <c r="G1060" s="46">
        <v>218</v>
      </c>
      <c r="H1060" s="89" t="str">
        <f>+H1059</f>
        <v>3.1/2</v>
      </c>
      <c r="I1060" s="42">
        <v>210</v>
      </c>
      <c r="J1060" s="46">
        <f t="shared" si="20"/>
        <v>103.80952380952382</v>
      </c>
      <c r="K1060" s="46">
        <f>+AVERAGE(G1058:G1060)</f>
        <v>218.37367915465896</v>
      </c>
      <c r="L1060" s="46">
        <f>+ROUND((MAX(G1058:G1060)-MIN(G1058:G1060)),0)</f>
        <v>3</v>
      </c>
      <c r="M1060" s="21">
        <f>+M1058</f>
        <v>100</v>
      </c>
    </row>
    <row r="1061" spans="1:13" x14ac:dyDescent="0.25">
      <c r="A1061" s="27">
        <v>5393</v>
      </c>
      <c r="B1061" s="84" t="s">
        <v>585</v>
      </c>
      <c r="C1061" s="27" t="s">
        <v>573</v>
      </c>
      <c r="D1061" s="71">
        <v>45275</v>
      </c>
      <c r="E1061" s="71">
        <f t="shared" si="19"/>
        <v>45303</v>
      </c>
      <c r="F1061" s="30" t="s">
        <v>625</v>
      </c>
      <c r="G1061" s="88">
        <v>214</v>
      </c>
      <c r="H1061" s="102" t="s">
        <v>26</v>
      </c>
      <c r="I1061" s="85">
        <v>210</v>
      </c>
      <c r="J1061" s="88">
        <f t="shared" si="20"/>
        <v>101.9047619047619</v>
      </c>
      <c r="K1061" s="33"/>
      <c r="L1061" s="33"/>
      <c r="M1061" s="6">
        <v>100</v>
      </c>
    </row>
    <row r="1062" spans="1:13" x14ac:dyDescent="0.25">
      <c r="A1062" s="49">
        <f>+A1061+1</f>
        <v>5394</v>
      </c>
      <c r="B1062" s="50" t="s">
        <v>585</v>
      </c>
      <c r="C1062" s="49" t="s">
        <v>573</v>
      </c>
      <c r="D1062" s="51">
        <f>+D1061</f>
        <v>45275</v>
      </c>
      <c r="E1062" s="51">
        <f t="shared" si="19"/>
        <v>45303</v>
      </c>
      <c r="F1062" s="105" t="s">
        <v>626</v>
      </c>
      <c r="G1062" s="88">
        <v>218</v>
      </c>
      <c r="H1062" s="89" t="str">
        <f>+H1061</f>
        <v>3.1/4</v>
      </c>
      <c r="I1062" s="85">
        <v>210</v>
      </c>
      <c r="J1062" s="88">
        <f t="shared" si="20"/>
        <v>103.80952380952382</v>
      </c>
      <c r="K1062" s="54"/>
      <c r="L1062" s="54"/>
      <c r="M1062" s="14">
        <v>100</v>
      </c>
    </row>
    <row r="1063" spans="1:13" x14ac:dyDescent="0.25">
      <c r="A1063" s="119">
        <f>+A1062+1</f>
        <v>5395</v>
      </c>
      <c r="B1063" s="129" t="s">
        <v>585</v>
      </c>
      <c r="C1063" s="56" t="s">
        <v>573</v>
      </c>
      <c r="D1063" s="58">
        <f>+D1061</f>
        <v>45275</v>
      </c>
      <c r="E1063" s="128">
        <f t="shared" si="19"/>
        <v>45303</v>
      </c>
      <c r="F1063" s="59" t="s">
        <v>627</v>
      </c>
      <c r="G1063" s="60">
        <v>220.1210374639769</v>
      </c>
      <c r="H1063" s="108" t="str">
        <f>+H1062</f>
        <v>3.1/4</v>
      </c>
      <c r="I1063" s="56">
        <v>210</v>
      </c>
      <c r="J1063" s="60">
        <f t="shared" si="20"/>
        <v>104.81954164951281</v>
      </c>
      <c r="K1063" s="60">
        <f>+AVERAGE(G1061:G1063)</f>
        <v>217.37367915465896</v>
      </c>
      <c r="L1063" s="60">
        <f>+ROUND((MAX(G1061:G1063)-MIN(G1061:G1063)),0)</f>
        <v>6</v>
      </c>
      <c r="M1063" s="56">
        <f>+M1061</f>
        <v>100</v>
      </c>
    </row>
    <row r="1064" spans="1:13" x14ac:dyDescent="0.25">
      <c r="A1064" s="27">
        <v>5396</v>
      </c>
      <c r="B1064" s="84" t="s">
        <v>548</v>
      </c>
      <c r="C1064" s="27" t="s">
        <v>534</v>
      </c>
      <c r="D1064" s="71">
        <v>45275</v>
      </c>
      <c r="E1064" s="71">
        <f t="shared" ref="E1064:E1127" si="21">+D1064+28</f>
        <v>45303</v>
      </c>
      <c r="F1064" s="30" t="s">
        <v>628</v>
      </c>
      <c r="G1064" s="88">
        <v>213</v>
      </c>
      <c r="H1064" s="102" t="s">
        <v>72</v>
      </c>
      <c r="I1064" s="85">
        <v>210</v>
      </c>
      <c r="J1064" s="88">
        <f t="shared" si="20"/>
        <v>101.42857142857142</v>
      </c>
      <c r="K1064" s="33"/>
      <c r="L1064" s="33"/>
      <c r="M1064" s="6">
        <v>100</v>
      </c>
    </row>
    <row r="1065" spans="1:13" x14ac:dyDescent="0.25">
      <c r="A1065" s="49">
        <f>+A1064+1</f>
        <v>5397</v>
      </c>
      <c r="B1065" s="50" t="s">
        <v>548</v>
      </c>
      <c r="C1065" s="49" t="s">
        <v>534</v>
      </c>
      <c r="D1065" s="51">
        <f>+D1064</f>
        <v>45275</v>
      </c>
      <c r="E1065" s="51">
        <f t="shared" si="21"/>
        <v>45303</v>
      </c>
      <c r="F1065" s="105" t="s">
        <v>629</v>
      </c>
      <c r="G1065" s="88">
        <v>216</v>
      </c>
      <c r="H1065" s="89" t="str">
        <f>+H1064</f>
        <v>3.1/2</v>
      </c>
      <c r="I1065" s="85">
        <v>210</v>
      </c>
      <c r="J1065" s="88">
        <f t="shared" si="20"/>
        <v>102.85714285714285</v>
      </c>
      <c r="K1065" s="54"/>
      <c r="L1065" s="54"/>
      <c r="M1065" s="14">
        <v>100</v>
      </c>
    </row>
    <row r="1066" spans="1:13" x14ac:dyDescent="0.25">
      <c r="A1066" s="85">
        <f>+A1065+1</f>
        <v>5398</v>
      </c>
      <c r="B1066" s="107" t="s">
        <v>548</v>
      </c>
      <c r="C1066" s="42" t="s">
        <v>534</v>
      </c>
      <c r="D1066" s="44">
        <f>+D1064</f>
        <v>45275</v>
      </c>
      <c r="E1066" s="127">
        <f t="shared" si="21"/>
        <v>45303</v>
      </c>
      <c r="F1066" s="45" t="s">
        <v>630</v>
      </c>
      <c r="G1066" s="46">
        <v>217</v>
      </c>
      <c r="H1066" s="89" t="str">
        <f>+H1065</f>
        <v>3.1/2</v>
      </c>
      <c r="I1066" s="42">
        <v>210</v>
      </c>
      <c r="J1066" s="46">
        <f t="shared" si="20"/>
        <v>103.33333333333334</v>
      </c>
      <c r="K1066" s="46">
        <f>+AVERAGE(G1064:G1066)</f>
        <v>215.33333333333334</v>
      </c>
      <c r="L1066" s="46">
        <f>+ROUND((MAX(G1064:G1066)-MIN(G1064:G1066)),0)</f>
        <v>4</v>
      </c>
      <c r="M1066" s="21">
        <f>+M1064</f>
        <v>100</v>
      </c>
    </row>
    <row r="1067" spans="1:13" x14ac:dyDescent="0.25">
      <c r="A1067" s="27">
        <v>5399</v>
      </c>
      <c r="B1067" s="84" t="s">
        <v>519</v>
      </c>
      <c r="C1067" s="27" t="s">
        <v>573</v>
      </c>
      <c r="D1067" s="71">
        <v>45275</v>
      </c>
      <c r="E1067" s="71">
        <f t="shared" si="21"/>
        <v>45303</v>
      </c>
      <c r="F1067" s="30" t="s">
        <v>631</v>
      </c>
      <c r="G1067" s="88">
        <v>214</v>
      </c>
      <c r="H1067" s="102" t="s">
        <v>164</v>
      </c>
      <c r="I1067" s="85">
        <v>210</v>
      </c>
      <c r="J1067" s="88">
        <f t="shared" si="20"/>
        <v>101.9047619047619</v>
      </c>
      <c r="K1067" s="33"/>
      <c r="L1067" s="33"/>
      <c r="M1067" s="6">
        <v>100</v>
      </c>
    </row>
    <row r="1068" spans="1:13" x14ac:dyDescent="0.25">
      <c r="A1068" s="49">
        <f>+A1067+1</f>
        <v>5400</v>
      </c>
      <c r="B1068" s="50" t="s">
        <v>519</v>
      </c>
      <c r="C1068" s="49" t="s">
        <v>573</v>
      </c>
      <c r="D1068" s="51">
        <f>+D1067</f>
        <v>45275</v>
      </c>
      <c r="E1068" s="51">
        <f t="shared" si="21"/>
        <v>45303</v>
      </c>
      <c r="F1068" s="105" t="s">
        <v>632</v>
      </c>
      <c r="G1068" s="88">
        <v>216</v>
      </c>
      <c r="H1068" s="89" t="str">
        <f>+H1067</f>
        <v>3.3/4</v>
      </c>
      <c r="I1068" s="85">
        <v>210</v>
      </c>
      <c r="J1068" s="88">
        <f t="shared" si="20"/>
        <v>102.85714285714285</v>
      </c>
      <c r="K1068" s="54"/>
      <c r="L1068" s="54"/>
      <c r="M1068" s="14">
        <v>100</v>
      </c>
    </row>
    <row r="1069" spans="1:13" x14ac:dyDescent="0.25">
      <c r="A1069" s="85">
        <f>+A1068+1</f>
        <v>5401</v>
      </c>
      <c r="B1069" s="107" t="s">
        <v>519</v>
      </c>
      <c r="C1069" s="42" t="s">
        <v>573</v>
      </c>
      <c r="D1069" s="44">
        <f>+D1067</f>
        <v>45275</v>
      </c>
      <c r="E1069" s="127">
        <f t="shared" si="21"/>
        <v>45303</v>
      </c>
      <c r="F1069" s="45"/>
      <c r="G1069" s="46">
        <v>218</v>
      </c>
      <c r="H1069" s="89" t="str">
        <f>+H1068</f>
        <v>3.3/4</v>
      </c>
      <c r="I1069" s="42">
        <v>210</v>
      </c>
      <c r="J1069" s="46">
        <f t="shared" si="20"/>
        <v>103.80952380952382</v>
      </c>
      <c r="K1069" s="46">
        <f>+AVERAGE(G1067:G1069)</f>
        <v>216</v>
      </c>
      <c r="L1069" s="46">
        <f>+ROUND((MAX(G1067:G1069)-MIN(G1067:G1069)),0)</f>
        <v>4</v>
      </c>
      <c r="M1069" s="21">
        <f>+M1067</f>
        <v>100</v>
      </c>
    </row>
    <row r="1070" spans="1:13" x14ac:dyDescent="0.25">
      <c r="A1070" s="27">
        <v>5402</v>
      </c>
      <c r="B1070" s="84" t="s">
        <v>590</v>
      </c>
      <c r="C1070" s="27" t="s">
        <v>573</v>
      </c>
      <c r="D1070" s="71">
        <v>45275</v>
      </c>
      <c r="E1070" s="71">
        <f t="shared" si="21"/>
        <v>45303</v>
      </c>
      <c r="F1070" s="30" t="s">
        <v>633</v>
      </c>
      <c r="G1070" s="88">
        <v>215</v>
      </c>
      <c r="H1070" s="102" t="s">
        <v>164</v>
      </c>
      <c r="I1070" s="85">
        <v>210</v>
      </c>
      <c r="J1070" s="88">
        <f t="shared" si="20"/>
        <v>102.38095238095238</v>
      </c>
      <c r="K1070" s="33"/>
      <c r="L1070" s="33"/>
      <c r="M1070" s="6">
        <v>100</v>
      </c>
    </row>
    <row r="1071" spans="1:13" x14ac:dyDescent="0.25">
      <c r="A1071" s="49">
        <f>+A1070+1</f>
        <v>5403</v>
      </c>
      <c r="B1071" s="50" t="s">
        <v>590</v>
      </c>
      <c r="C1071" s="49" t="s">
        <v>573</v>
      </c>
      <c r="D1071" s="51">
        <f>+D1070</f>
        <v>45275</v>
      </c>
      <c r="E1071" s="51">
        <f t="shared" si="21"/>
        <v>45303</v>
      </c>
      <c r="F1071" s="105" t="s">
        <v>634</v>
      </c>
      <c r="G1071" s="88">
        <v>219</v>
      </c>
      <c r="H1071" s="89" t="str">
        <f>+H1070</f>
        <v>3.3/4</v>
      </c>
      <c r="I1071" s="85">
        <v>210</v>
      </c>
      <c r="J1071" s="88">
        <f t="shared" si="20"/>
        <v>104.28571428571429</v>
      </c>
      <c r="K1071" s="54"/>
      <c r="L1071" s="54"/>
      <c r="M1071" s="14">
        <v>100</v>
      </c>
    </row>
    <row r="1072" spans="1:13" x14ac:dyDescent="0.25">
      <c r="A1072" s="119">
        <f>+A1071+1</f>
        <v>5404</v>
      </c>
      <c r="B1072" s="57" t="s">
        <v>590</v>
      </c>
      <c r="C1072" s="56" t="s">
        <v>573</v>
      </c>
      <c r="D1072" s="58">
        <f>+D1070</f>
        <v>45275</v>
      </c>
      <c r="E1072" s="128">
        <f t="shared" si="21"/>
        <v>45303</v>
      </c>
      <c r="F1072" s="59" t="s">
        <v>635</v>
      </c>
      <c r="G1072" s="60">
        <v>220.1210374639769</v>
      </c>
      <c r="H1072" s="108" t="str">
        <f>+H1071</f>
        <v>3.3/4</v>
      </c>
      <c r="I1072" s="56">
        <v>210</v>
      </c>
      <c r="J1072" s="60">
        <f t="shared" si="20"/>
        <v>104.81954164951281</v>
      </c>
      <c r="K1072" s="60">
        <f>+AVERAGE(G1070:G1072)</f>
        <v>218.04034582132564</v>
      </c>
      <c r="L1072" s="60">
        <f>+ROUND((MAX(G1070:G1072)-MIN(G1070:G1072)),0)</f>
        <v>5</v>
      </c>
      <c r="M1072" s="56">
        <f>+M1070</f>
        <v>100</v>
      </c>
    </row>
    <row r="1073" spans="1:13" x14ac:dyDescent="0.25">
      <c r="A1073" s="27">
        <v>5405</v>
      </c>
      <c r="B1073" s="84" t="s">
        <v>519</v>
      </c>
      <c r="C1073" s="27" t="s">
        <v>534</v>
      </c>
      <c r="D1073" s="71">
        <v>45275</v>
      </c>
      <c r="E1073" s="71">
        <f t="shared" si="21"/>
        <v>45303</v>
      </c>
      <c r="F1073" s="30" t="s">
        <v>636</v>
      </c>
      <c r="G1073" s="88">
        <v>219</v>
      </c>
      <c r="H1073" s="102" t="s">
        <v>72</v>
      </c>
      <c r="I1073" s="85">
        <v>210</v>
      </c>
      <c r="J1073" s="88">
        <f t="shared" si="20"/>
        <v>104.28571428571429</v>
      </c>
      <c r="K1073" s="33"/>
      <c r="L1073" s="33"/>
      <c r="M1073" s="6">
        <v>100</v>
      </c>
    </row>
    <row r="1074" spans="1:13" x14ac:dyDescent="0.25">
      <c r="A1074" s="49">
        <f>+A1073+1</f>
        <v>5406</v>
      </c>
      <c r="B1074" s="50" t="s">
        <v>519</v>
      </c>
      <c r="C1074" s="49" t="s">
        <v>534</v>
      </c>
      <c r="D1074" s="51">
        <f>+D1073</f>
        <v>45275</v>
      </c>
      <c r="E1074" s="51">
        <f t="shared" si="21"/>
        <v>45303</v>
      </c>
      <c r="F1074" s="105" t="s">
        <v>637</v>
      </c>
      <c r="G1074" s="88">
        <v>215</v>
      </c>
      <c r="H1074" s="89" t="str">
        <f>+H1073</f>
        <v>3.1/2</v>
      </c>
      <c r="I1074" s="85">
        <v>210</v>
      </c>
      <c r="J1074" s="88">
        <f t="shared" si="20"/>
        <v>102.38095238095238</v>
      </c>
      <c r="K1074" s="54"/>
      <c r="L1074" s="54"/>
      <c r="M1074" s="14">
        <v>100</v>
      </c>
    </row>
    <row r="1075" spans="1:13" x14ac:dyDescent="0.25">
      <c r="A1075" s="85">
        <f>+A1074+1</f>
        <v>5407</v>
      </c>
      <c r="B1075" s="107" t="s">
        <v>519</v>
      </c>
      <c r="C1075" s="42" t="s">
        <v>534</v>
      </c>
      <c r="D1075" s="44">
        <f>+D1073</f>
        <v>45275</v>
      </c>
      <c r="E1075" s="127">
        <f t="shared" si="21"/>
        <v>45303</v>
      </c>
      <c r="F1075" s="45" t="s">
        <v>638</v>
      </c>
      <c r="G1075" s="46">
        <v>218</v>
      </c>
      <c r="H1075" s="89" t="str">
        <f>+H1074</f>
        <v>3.1/2</v>
      </c>
      <c r="I1075" s="42">
        <v>210</v>
      </c>
      <c r="J1075" s="46">
        <f t="shared" si="20"/>
        <v>103.80952380952382</v>
      </c>
      <c r="K1075" s="46">
        <f>+AVERAGE(G1073:G1075)</f>
        <v>217.33333333333334</v>
      </c>
      <c r="L1075" s="46">
        <f>+ROUND((MAX(G1073:G1075)-MIN(G1073:G1075)),0)</f>
        <v>4</v>
      </c>
      <c r="M1075" s="21">
        <f>+M1073</f>
        <v>100</v>
      </c>
    </row>
    <row r="1076" spans="1:13" x14ac:dyDescent="0.25">
      <c r="A1076" s="27">
        <v>5408</v>
      </c>
      <c r="B1076" s="84" t="s">
        <v>594</v>
      </c>
      <c r="C1076" s="27" t="s">
        <v>573</v>
      </c>
      <c r="D1076" s="71">
        <v>45275</v>
      </c>
      <c r="E1076" s="71">
        <f t="shared" si="21"/>
        <v>45303</v>
      </c>
      <c r="F1076" s="30" t="s">
        <v>639</v>
      </c>
      <c r="G1076" s="88">
        <v>217</v>
      </c>
      <c r="H1076" s="102" t="s">
        <v>164</v>
      </c>
      <c r="I1076" s="85">
        <v>210</v>
      </c>
      <c r="J1076" s="88">
        <f t="shared" si="20"/>
        <v>103.33333333333334</v>
      </c>
      <c r="K1076" s="33"/>
      <c r="L1076" s="33"/>
      <c r="M1076" s="6">
        <v>100</v>
      </c>
    </row>
    <row r="1077" spans="1:13" x14ac:dyDescent="0.25">
      <c r="A1077" s="34">
        <f>+A1076+1</f>
        <v>5409</v>
      </c>
      <c r="B1077" s="35" t="s">
        <v>594</v>
      </c>
      <c r="C1077" s="34" t="s">
        <v>573</v>
      </c>
      <c r="D1077" s="36">
        <f>+D1076</f>
        <v>45275</v>
      </c>
      <c r="E1077" s="36">
        <f t="shared" si="21"/>
        <v>45303</v>
      </c>
      <c r="F1077" s="72" t="s">
        <v>640</v>
      </c>
      <c r="G1077" s="118">
        <v>220.1210374639769</v>
      </c>
      <c r="H1077" s="108" t="str">
        <f>+H1076</f>
        <v>3.3/4</v>
      </c>
      <c r="I1077" s="119">
        <v>210</v>
      </c>
      <c r="J1077" s="118">
        <f t="shared" si="20"/>
        <v>104.81954164951281</v>
      </c>
      <c r="K1077" s="40"/>
      <c r="L1077" s="40"/>
      <c r="M1077" s="34">
        <v>100</v>
      </c>
    </row>
    <row r="1078" spans="1:13" x14ac:dyDescent="0.25">
      <c r="A1078" s="85">
        <f>+A1077+1</f>
        <v>5410</v>
      </c>
      <c r="B1078" s="107" t="s">
        <v>594</v>
      </c>
      <c r="C1078" s="42" t="s">
        <v>573</v>
      </c>
      <c r="D1078" s="44">
        <f>+D1076</f>
        <v>45275</v>
      </c>
      <c r="E1078" s="127">
        <f t="shared" si="21"/>
        <v>45303</v>
      </c>
      <c r="F1078" s="45" t="s">
        <v>641</v>
      </c>
      <c r="G1078" s="46">
        <v>218</v>
      </c>
      <c r="H1078" s="89" t="str">
        <f>+H1077</f>
        <v>3.3/4</v>
      </c>
      <c r="I1078" s="42">
        <v>210</v>
      </c>
      <c r="J1078" s="46">
        <f t="shared" si="20"/>
        <v>103.80952380952382</v>
      </c>
      <c r="K1078" s="46">
        <f>+AVERAGE(G1076:G1078)</f>
        <v>218.37367915465896</v>
      </c>
      <c r="L1078" s="46">
        <f>+ROUND((MAX(G1076:G1078)-MIN(G1076:G1078)),0)</f>
        <v>3</v>
      </c>
      <c r="M1078" s="21">
        <f>+M1076</f>
        <v>100</v>
      </c>
    </row>
    <row r="1079" spans="1:13" x14ac:dyDescent="0.25">
      <c r="A1079" s="27">
        <v>5411</v>
      </c>
      <c r="B1079" s="28" t="s">
        <v>381</v>
      </c>
      <c r="C1079" s="27" t="s">
        <v>534</v>
      </c>
      <c r="D1079" s="71">
        <v>45275</v>
      </c>
      <c r="E1079" s="71">
        <f t="shared" si="21"/>
        <v>45303</v>
      </c>
      <c r="F1079" s="30"/>
      <c r="G1079" s="88">
        <v>214</v>
      </c>
      <c r="H1079" s="102" t="s">
        <v>72</v>
      </c>
      <c r="I1079" s="85">
        <v>210</v>
      </c>
      <c r="J1079" s="88">
        <f t="shared" si="20"/>
        <v>101.9047619047619</v>
      </c>
      <c r="K1079" s="33"/>
      <c r="L1079" s="33"/>
      <c r="M1079" s="6">
        <v>100</v>
      </c>
    </row>
    <row r="1080" spans="1:13" x14ac:dyDescent="0.25">
      <c r="A1080" s="49">
        <f>+A1079+1</f>
        <v>5412</v>
      </c>
      <c r="B1080" s="50" t="s">
        <v>381</v>
      </c>
      <c r="C1080" s="49" t="s">
        <v>534</v>
      </c>
      <c r="D1080" s="51">
        <f>+D1079</f>
        <v>45275</v>
      </c>
      <c r="E1080" s="51">
        <f t="shared" si="21"/>
        <v>45303</v>
      </c>
      <c r="F1080" s="105" t="s">
        <v>639</v>
      </c>
      <c r="G1080" s="88">
        <v>216</v>
      </c>
      <c r="H1080" s="89" t="str">
        <f>+H1079</f>
        <v>3.1/2</v>
      </c>
      <c r="I1080" s="85">
        <v>210</v>
      </c>
      <c r="J1080" s="88">
        <f t="shared" si="20"/>
        <v>102.85714285714285</v>
      </c>
      <c r="K1080" s="54"/>
      <c r="L1080" s="54"/>
      <c r="M1080" s="14">
        <v>100</v>
      </c>
    </row>
    <row r="1081" spans="1:13" x14ac:dyDescent="0.25">
      <c r="A1081" s="85">
        <f>+A1080+1</f>
        <v>5413</v>
      </c>
      <c r="B1081" s="43" t="s">
        <v>381</v>
      </c>
      <c r="C1081" s="42" t="s">
        <v>534</v>
      </c>
      <c r="D1081" s="44">
        <f>+D1079</f>
        <v>45275</v>
      </c>
      <c r="E1081" s="127">
        <f t="shared" si="21"/>
        <v>45303</v>
      </c>
      <c r="F1081" s="45"/>
      <c r="G1081" s="46">
        <v>218</v>
      </c>
      <c r="H1081" s="89" t="str">
        <f>+H1080</f>
        <v>3.1/2</v>
      </c>
      <c r="I1081" s="42">
        <v>210</v>
      </c>
      <c r="J1081" s="46">
        <f t="shared" si="20"/>
        <v>103.80952380952382</v>
      </c>
      <c r="K1081" s="46">
        <f>+AVERAGE(G1079:G1081)</f>
        <v>216</v>
      </c>
      <c r="L1081" s="46">
        <f>+ROUND((MAX(G1079:G1081)-MIN(G1079:G1081)),0)</f>
        <v>4</v>
      </c>
      <c r="M1081" s="21">
        <f>+M1079</f>
        <v>100</v>
      </c>
    </row>
    <row r="1082" spans="1:13" x14ac:dyDescent="0.25">
      <c r="A1082" s="27">
        <v>5414</v>
      </c>
      <c r="B1082" s="84" t="s">
        <v>548</v>
      </c>
      <c r="C1082" s="27" t="s">
        <v>573</v>
      </c>
      <c r="D1082" s="71">
        <v>45275</v>
      </c>
      <c r="E1082" s="71">
        <f t="shared" si="21"/>
        <v>45303</v>
      </c>
      <c r="F1082" s="30" t="s">
        <v>642</v>
      </c>
      <c r="G1082" s="88">
        <v>215</v>
      </c>
      <c r="H1082" s="102" t="s">
        <v>164</v>
      </c>
      <c r="I1082" s="85">
        <v>210</v>
      </c>
      <c r="J1082" s="88">
        <f t="shared" si="20"/>
        <v>102.38095238095238</v>
      </c>
      <c r="K1082" s="33"/>
      <c r="L1082" s="33"/>
      <c r="M1082" s="6">
        <v>100</v>
      </c>
    </row>
    <row r="1083" spans="1:13" x14ac:dyDescent="0.25">
      <c r="A1083" s="49">
        <f>+A1082+1</f>
        <v>5415</v>
      </c>
      <c r="B1083" s="50" t="s">
        <v>548</v>
      </c>
      <c r="C1083" s="49" t="s">
        <v>573</v>
      </c>
      <c r="D1083" s="51">
        <f>+D1082</f>
        <v>45275</v>
      </c>
      <c r="E1083" s="51">
        <f t="shared" si="21"/>
        <v>45303</v>
      </c>
      <c r="F1083" s="105" t="s">
        <v>643</v>
      </c>
      <c r="G1083" s="88">
        <v>219</v>
      </c>
      <c r="H1083" s="89" t="str">
        <f>+H1082</f>
        <v>3.3/4</v>
      </c>
      <c r="I1083" s="85">
        <v>210</v>
      </c>
      <c r="J1083" s="88">
        <f t="shared" si="20"/>
        <v>104.28571428571429</v>
      </c>
      <c r="K1083" s="54"/>
      <c r="L1083" s="54"/>
      <c r="M1083" s="14">
        <v>100</v>
      </c>
    </row>
    <row r="1084" spans="1:13" x14ac:dyDescent="0.25">
      <c r="A1084" s="42">
        <f>+A1083+1</f>
        <v>5416</v>
      </c>
      <c r="B1084" s="43" t="s">
        <v>548</v>
      </c>
      <c r="C1084" s="42" t="s">
        <v>573</v>
      </c>
      <c r="D1084" s="44">
        <f>+D1082</f>
        <v>45275</v>
      </c>
      <c r="E1084" s="127">
        <f t="shared" si="21"/>
        <v>45303</v>
      </c>
      <c r="F1084" s="45" t="s">
        <v>644</v>
      </c>
      <c r="G1084" s="46">
        <v>217</v>
      </c>
      <c r="H1084" s="47" t="str">
        <f>+H1083</f>
        <v>3.3/4</v>
      </c>
      <c r="I1084" s="42">
        <v>210</v>
      </c>
      <c r="J1084" s="46">
        <f t="shared" si="20"/>
        <v>103.33333333333334</v>
      </c>
      <c r="K1084" s="46">
        <f>+AVERAGE(G1082:G1084)</f>
        <v>217</v>
      </c>
      <c r="L1084" s="46">
        <f>+ROUND((MAX(G1082:G1084)-MIN(G1082:G1084)),0)</f>
        <v>4</v>
      </c>
      <c r="M1084" s="21">
        <f>+M1082</f>
        <v>100</v>
      </c>
    </row>
    <row r="1085" spans="1:13" x14ac:dyDescent="0.25">
      <c r="A1085" s="27">
        <v>5417</v>
      </c>
      <c r="B1085" s="84" t="s">
        <v>548</v>
      </c>
      <c r="C1085" s="27" t="s">
        <v>534</v>
      </c>
      <c r="D1085" s="71">
        <v>45275</v>
      </c>
      <c r="E1085" s="71">
        <f t="shared" si="21"/>
        <v>45303</v>
      </c>
      <c r="F1085" s="30" t="s">
        <v>645</v>
      </c>
      <c r="G1085" s="88">
        <v>214</v>
      </c>
      <c r="H1085" s="102" t="s">
        <v>164</v>
      </c>
      <c r="I1085" s="85">
        <v>210</v>
      </c>
      <c r="J1085" s="88">
        <f t="shared" si="20"/>
        <v>101.9047619047619</v>
      </c>
      <c r="K1085" s="33"/>
      <c r="L1085" s="33"/>
      <c r="M1085" s="6">
        <v>100</v>
      </c>
    </row>
    <row r="1086" spans="1:13" x14ac:dyDescent="0.25">
      <c r="A1086" s="49">
        <f>+A1085+1</f>
        <v>5418</v>
      </c>
      <c r="B1086" s="50" t="s">
        <v>548</v>
      </c>
      <c r="C1086" s="49" t="s">
        <v>534</v>
      </c>
      <c r="D1086" s="51">
        <f>+D1085</f>
        <v>45275</v>
      </c>
      <c r="E1086" s="51">
        <f t="shared" si="21"/>
        <v>45303</v>
      </c>
      <c r="F1086" s="105" t="s">
        <v>646</v>
      </c>
      <c r="G1086" s="88">
        <v>213</v>
      </c>
      <c r="H1086" s="89" t="str">
        <f>+H1085</f>
        <v>3.3/4</v>
      </c>
      <c r="I1086" s="85">
        <v>210</v>
      </c>
      <c r="J1086" s="88">
        <f t="shared" si="20"/>
        <v>101.42857142857142</v>
      </c>
      <c r="K1086" s="54"/>
      <c r="L1086" s="54"/>
      <c r="M1086" s="14">
        <v>100</v>
      </c>
    </row>
    <row r="1087" spans="1:13" x14ac:dyDescent="0.25">
      <c r="A1087" s="42">
        <f>+A1086+1</f>
        <v>5419</v>
      </c>
      <c r="B1087" s="43" t="s">
        <v>548</v>
      </c>
      <c r="C1087" s="42" t="s">
        <v>534</v>
      </c>
      <c r="D1087" s="44">
        <f>+D1085</f>
        <v>45275</v>
      </c>
      <c r="E1087" s="127">
        <f t="shared" si="21"/>
        <v>45303</v>
      </c>
      <c r="F1087" s="45" t="s">
        <v>647</v>
      </c>
      <c r="G1087" s="46">
        <v>216</v>
      </c>
      <c r="H1087" s="47" t="str">
        <f>+H1086</f>
        <v>3.3/4</v>
      </c>
      <c r="I1087" s="42">
        <v>210</v>
      </c>
      <c r="J1087" s="46">
        <f t="shared" si="20"/>
        <v>102.85714285714285</v>
      </c>
      <c r="K1087" s="46">
        <f>+AVERAGE(G1085:G1087)</f>
        <v>214.33333333333334</v>
      </c>
      <c r="L1087" s="46">
        <f>+ROUND((MAX(G1085:G1087)-MIN(G1085:G1087)),0)</f>
        <v>3</v>
      </c>
      <c r="M1087" s="21">
        <f>+M1085</f>
        <v>100</v>
      </c>
    </row>
    <row r="1088" spans="1:13" x14ac:dyDescent="0.25">
      <c r="A1088" s="27">
        <v>5420</v>
      </c>
      <c r="B1088" s="84" t="s">
        <v>548</v>
      </c>
      <c r="C1088" s="27" t="s">
        <v>534</v>
      </c>
      <c r="D1088" s="71">
        <v>45275</v>
      </c>
      <c r="E1088" s="71">
        <f t="shared" si="21"/>
        <v>45303</v>
      </c>
      <c r="F1088" s="30" t="s">
        <v>648</v>
      </c>
      <c r="G1088" s="88">
        <v>221</v>
      </c>
      <c r="H1088" s="102" t="s">
        <v>164</v>
      </c>
      <c r="I1088" s="85">
        <v>210</v>
      </c>
      <c r="J1088" s="88">
        <f t="shared" si="20"/>
        <v>105.23809523809524</v>
      </c>
      <c r="K1088" s="33"/>
      <c r="L1088" s="33"/>
      <c r="M1088" s="6">
        <v>100</v>
      </c>
    </row>
    <row r="1089" spans="1:13" x14ac:dyDescent="0.25">
      <c r="A1089" s="34">
        <f>+A1088+1</f>
        <v>5421</v>
      </c>
      <c r="B1089" s="35" t="s">
        <v>548</v>
      </c>
      <c r="C1089" s="34" t="s">
        <v>534</v>
      </c>
      <c r="D1089" s="36">
        <f>+D1088</f>
        <v>45275</v>
      </c>
      <c r="E1089" s="36">
        <f t="shared" si="21"/>
        <v>45303</v>
      </c>
      <c r="F1089" s="72" t="s">
        <v>649</v>
      </c>
      <c r="G1089" s="118">
        <v>220.1210374639769</v>
      </c>
      <c r="H1089" s="108" t="str">
        <f>+H1088</f>
        <v>3.3/4</v>
      </c>
      <c r="I1089" s="119">
        <v>210</v>
      </c>
      <c r="J1089" s="118">
        <f t="shared" si="20"/>
        <v>104.81954164951281</v>
      </c>
      <c r="K1089" s="40"/>
      <c r="L1089" s="40"/>
      <c r="M1089" s="34">
        <v>100</v>
      </c>
    </row>
    <row r="1090" spans="1:13" x14ac:dyDescent="0.25">
      <c r="A1090" s="42">
        <f>+A1089+1</f>
        <v>5422</v>
      </c>
      <c r="B1090" s="43" t="s">
        <v>548</v>
      </c>
      <c r="C1090" s="42" t="s">
        <v>534</v>
      </c>
      <c r="D1090" s="44">
        <f>+D1088</f>
        <v>45275</v>
      </c>
      <c r="E1090" s="127">
        <f t="shared" si="21"/>
        <v>45303</v>
      </c>
      <c r="F1090" s="45" t="s">
        <v>650</v>
      </c>
      <c r="G1090" s="46">
        <v>217</v>
      </c>
      <c r="H1090" s="47" t="str">
        <f>+H1089</f>
        <v>3.3/4</v>
      </c>
      <c r="I1090" s="42">
        <v>210</v>
      </c>
      <c r="J1090" s="46">
        <f t="shared" ref="J1090:J1153" si="22">+G1090/I1090*100</f>
        <v>103.33333333333334</v>
      </c>
      <c r="K1090" s="46">
        <f>+AVERAGE(G1088:G1090)</f>
        <v>219.37367915465896</v>
      </c>
      <c r="L1090" s="46">
        <f>+ROUND((MAX(G1088:G1090)-MIN(G1088:G1090)),0)</f>
        <v>4</v>
      </c>
      <c r="M1090" s="21">
        <f>+M1088</f>
        <v>100</v>
      </c>
    </row>
    <row r="1091" spans="1:13" x14ac:dyDescent="0.25">
      <c r="A1091" s="27">
        <v>5423</v>
      </c>
      <c r="B1091" s="28" t="s">
        <v>651</v>
      </c>
      <c r="C1091" s="27" t="s">
        <v>652</v>
      </c>
      <c r="D1091" s="71">
        <v>45275</v>
      </c>
      <c r="E1091" s="71">
        <f t="shared" si="21"/>
        <v>45303</v>
      </c>
      <c r="F1091" s="30" t="s">
        <v>653</v>
      </c>
      <c r="G1091" s="88">
        <v>217</v>
      </c>
      <c r="H1091" s="102" t="s">
        <v>72</v>
      </c>
      <c r="I1091" s="85">
        <v>210</v>
      </c>
      <c r="J1091" s="88">
        <f t="shared" si="22"/>
        <v>103.33333333333334</v>
      </c>
      <c r="K1091" s="33"/>
      <c r="L1091" s="33"/>
      <c r="M1091" s="6">
        <v>100</v>
      </c>
    </row>
    <row r="1092" spans="1:13" x14ac:dyDescent="0.25">
      <c r="A1092" s="49">
        <f>+A1091+1</f>
        <v>5424</v>
      </c>
      <c r="B1092" s="50" t="s">
        <v>651</v>
      </c>
      <c r="C1092" s="49" t="s">
        <v>652</v>
      </c>
      <c r="D1092" s="51">
        <f>+D1091</f>
        <v>45275</v>
      </c>
      <c r="E1092" s="51">
        <f t="shared" si="21"/>
        <v>45303</v>
      </c>
      <c r="F1092" s="105" t="s">
        <v>649</v>
      </c>
      <c r="G1092" s="88">
        <v>219</v>
      </c>
      <c r="H1092" s="89" t="str">
        <f>+H1091</f>
        <v>3.1/2</v>
      </c>
      <c r="I1092" s="85">
        <v>210</v>
      </c>
      <c r="J1092" s="88">
        <f t="shared" si="22"/>
        <v>104.28571428571429</v>
      </c>
      <c r="K1092" s="54"/>
      <c r="L1092" s="54"/>
      <c r="M1092" s="14">
        <v>100</v>
      </c>
    </row>
    <row r="1093" spans="1:13" x14ac:dyDescent="0.25">
      <c r="A1093" s="85">
        <f>+A1092+1</f>
        <v>5425</v>
      </c>
      <c r="B1093" s="43" t="s">
        <v>651</v>
      </c>
      <c r="C1093" s="42" t="s">
        <v>652</v>
      </c>
      <c r="D1093" s="44">
        <f>+D1091</f>
        <v>45275</v>
      </c>
      <c r="E1093" s="127">
        <f t="shared" si="21"/>
        <v>45303</v>
      </c>
      <c r="F1093" s="45" t="s">
        <v>650</v>
      </c>
      <c r="G1093" s="46">
        <v>221</v>
      </c>
      <c r="H1093" s="89" t="str">
        <f>+H1092</f>
        <v>3.1/2</v>
      </c>
      <c r="I1093" s="42">
        <v>210</v>
      </c>
      <c r="J1093" s="46">
        <f t="shared" si="22"/>
        <v>105.23809523809524</v>
      </c>
      <c r="K1093" s="46">
        <f>+AVERAGE(G1091:G1093)</f>
        <v>219</v>
      </c>
      <c r="L1093" s="46">
        <f>+ROUND((MAX(G1091:G1093)-MIN(G1091:G1093)),0)</f>
        <v>4</v>
      </c>
      <c r="M1093" s="21">
        <f>+M1091</f>
        <v>100</v>
      </c>
    </row>
    <row r="1094" spans="1:13" x14ac:dyDescent="0.25">
      <c r="A1094" s="27">
        <v>5426</v>
      </c>
      <c r="B1094" s="28" t="s">
        <v>651</v>
      </c>
      <c r="C1094" s="27" t="s">
        <v>652</v>
      </c>
      <c r="D1094" s="71">
        <v>45275</v>
      </c>
      <c r="E1094" s="71">
        <f t="shared" si="21"/>
        <v>45303</v>
      </c>
      <c r="F1094" s="30" t="s">
        <v>654</v>
      </c>
      <c r="G1094" s="88">
        <v>218</v>
      </c>
      <c r="H1094" s="102" t="s">
        <v>26</v>
      </c>
      <c r="I1094" s="85">
        <v>210</v>
      </c>
      <c r="J1094" s="88">
        <f t="shared" si="22"/>
        <v>103.80952380952382</v>
      </c>
      <c r="K1094" s="33"/>
      <c r="L1094" s="33"/>
      <c r="M1094" s="6">
        <v>100</v>
      </c>
    </row>
    <row r="1095" spans="1:13" x14ac:dyDescent="0.25">
      <c r="A1095" s="49">
        <f>+A1094+1</f>
        <v>5427</v>
      </c>
      <c r="B1095" s="50" t="s">
        <v>651</v>
      </c>
      <c r="C1095" s="49" t="s">
        <v>652</v>
      </c>
      <c r="D1095" s="51">
        <f>+D1094</f>
        <v>45275</v>
      </c>
      <c r="E1095" s="51">
        <f t="shared" si="21"/>
        <v>45303</v>
      </c>
      <c r="F1095" s="105" t="s">
        <v>655</v>
      </c>
      <c r="G1095" s="88">
        <v>219</v>
      </c>
      <c r="H1095" s="89" t="str">
        <f>+H1094</f>
        <v>3.1/4</v>
      </c>
      <c r="I1095" s="85">
        <v>210</v>
      </c>
      <c r="J1095" s="88">
        <f t="shared" si="22"/>
        <v>104.28571428571429</v>
      </c>
      <c r="K1095" s="54"/>
      <c r="L1095" s="54"/>
      <c r="M1095" s="14">
        <v>100</v>
      </c>
    </row>
    <row r="1096" spans="1:13" x14ac:dyDescent="0.25">
      <c r="A1096" s="85">
        <f>+A1095+1</f>
        <v>5428</v>
      </c>
      <c r="B1096" s="43" t="s">
        <v>651</v>
      </c>
      <c r="C1096" s="42" t="s">
        <v>652</v>
      </c>
      <c r="D1096" s="44">
        <f>+D1094</f>
        <v>45275</v>
      </c>
      <c r="E1096" s="127">
        <f t="shared" si="21"/>
        <v>45303</v>
      </c>
      <c r="F1096" s="45"/>
      <c r="G1096" s="46">
        <v>219</v>
      </c>
      <c r="H1096" s="89" t="str">
        <f>+H1095</f>
        <v>3.1/4</v>
      </c>
      <c r="I1096" s="42">
        <v>210</v>
      </c>
      <c r="J1096" s="46">
        <f t="shared" si="22"/>
        <v>104.28571428571429</v>
      </c>
      <c r="K1096" s="46">
        <f>+AVERAGE(G1094:G1096)</f>
        <v>218.66666666666666</v>
      </c>
      <c r="L1096" s="46">
        <f>+ROUND((MAX(G1094:G1096)-MIN(G1094:G1096)),0)</f>
        <v>1</v>
      </c>
      <c r="M1096" s="21">
        <f>+M1094</f>
        <v>100</v>
      </c>
    </row>
    <row r="1097" spans="1:13" x14ac:dyDescent="0.25">
      <c r="A1097" s="27">
        <v>5429</v>
      </c>
      <c r="B1097" s="28" t="s">
        <v>651</v>
      </c>
      <c r="C1097" s="27" t="s">
        <v>652</v>
      </c>
      <c r="D1097" s="71">
        <v>45275</v>
      </c>
      <c r="E1097" s="71">
        <f t="shared" si="21"/>
        <v>45303</v>
      </c>
      <c r="F1097" s="30" t="s">
        <v>656</v>
      </c>
      <c r="G1097" s="88">
        <v>221</v>
      </c>
      <c r="H1097" s="102" t="s">
        <v>72</v>
      </c>
      <c r="I1097" s="85">
        <v>210</v>
      </c>
      <c r="J1097" s="88">
        <f t="shared" si="22"/>
        <v>105.23809523809524</v>
      </c>
      <c r="K1097" s="33"/>
      <c r="L1097" s="33"/>
      <c r="M1097" s="6">
        <v>100</v>
      </c>
    </row>
    <row r="1098" spans="1:13" x14ac:dyDescent="0.25">
      <c r="A1098" s="49">
        <f>+A1097+1</f>
        <v>5430</v>
      </c>
      <c r="B1098" s="50" t="s">
        <v>651</v>
      </c>
      <c r="C1098" s="49" t="s">
        <v>652</v>
      </c>
      <c r="D1098" s="51">
        <f>+D1097</f>
        <v>45275</v>
      </c>
      <c r="E1098" s="51">
        <f t="shared" si="21"/>
        <v>45303</v>
      </c>
      <c r="F1098" s="105" t="s">
        <v>657</v>
      </c>
      <c r="G1098" s="88">
        <v>219</v>
      </c>
      <c r="H1098" s="89" t="str">
        <f>+H1097</f>
        <v>3.1/2</v>
      </c>
      <c r="I1098" s="85">
        <v>210</v>
      </c>
      <c r="J1098" s="88">
        <f t="shared" si="22"/>
        <v>104.28571428571429</v>
      </c>
      <c r="K1098" s="54"/>
      <c r="L1098" s="54"/>
      <c r="M1098" s="14">
        <v>100</v>
      </c>
    </row>
    <row r="1099" spans="1:13" x14ac:dyDescent="0.25">
      <c r="A1099" s="85">
        <f>+A1098+1</f>
        <v>5431</v>
      </c>
      <c r="B1099" s="43" t="s">
        <v>651</v>
      </c>
      <c r="C1099" s="42" t="s">
        <v>652</v>
      </c>
      <c r="D1099" s="44">
        <f>+D1097</f>
        <v>45275</v>
      </c>
      <c r="E1099" s="127">
        <f t="shared" si="21"/>
        <v>45303</v>
      </c>
      <c r="F1099" s="45" t="s">
        <v>658</v>
      </c>
      <c r="G1099" s="46">
        <v>220</v>
      </c>
      <c r="H1099" s="89" t="str">
        <f>+H1098</f>
        <v>3.1/2</v>
      </c>
      <c r="I1099" s="42">
        <v>210</v>
      </c>
      <c r="J1099" s="46">
        <f t="shared" si="22"/>
        <v>104.76190476190477</v>
      </c>
      <c r="K1099" s="46">
        <f>+AVERAGE(G1097:G1099)</f>
        <v>220</v>
      </c>
      <c r="L1099" s="46">
        <f>+ROUND((MAX(G1097:G1099)-MIN(G1097:G1099)),0)</f>
        <v>2</v>
      </c>
      <c r="M1099" s="21">
        <f>+M1097</f>
        <v>100</v>
      </c>
    </row>
    <row r="1100" spans="1:13" x14ac:dyDescent="0.25">
      <c r="A1100" s="27">
        <v>5432</v>
      </c>
      <c r="B1100" s="28" t="s">
        <v>651</v>
      </c>
      <c r="C1100" s="27" t="s">
        <v>652</v>
      </c>
      <c r="D1100" s="71">
        <v>45275</v>
      </c>
      <c r="E1100" s="71">
        <f t="shared" si="21"/>
        <v>45303</v>
      </c>
      <c r="F1100" s="30" t="s">
        <v>659</v>
      </c>
      <c r="G1100" s="88">
        <v>217</v>
      </c>
      <c r="H1100" s="102" t="s">
        <v>164</v>
      </c>
      <c r="I1100" s="85">
        <v>210</v>
      </c>
      <c r="J1100" s="88">
        <f t="shared" si="22"/>
        <v>103.33333333333334</v>
      </c>
      <c r="K1100" s="33"/>
      <c r="L1100" s="33"/>
      <c r="M1100" s="6">
        <v>100</v>
      </c>
    </row>
    <row r="1101" spans="1:13" x14ac:dyDescent="0.25">
      <c r="A1101" s="49">
        <f>+A1100+1</f>
        <v>5433</v>
      </c>
      <c r="B1101" s="50" t="s">
        <v>651</v>
      </c>
      <c r="C1101" s="49" t="s">
        <v>652</v>
      </c>
      <c r="D1101" s="51">
        <f>+D1100</f>
        <v>45275</v>
      </c>
      <c r="E1101" s="51">
        <f t="shared" si="21"/>
        <v>45303</v>
      </c>
      <c r="F1101" s="105" t="s">
        <v>660</v>
      </c>
      <c r="G1101" s="88">
        <v>217</v>
      </c>
      <c r="H1101" s="89" t="str">
        <f>+H1100</f>
        <v>3.3/4</v>
      </c>
      <c r="I1101" s="85">
        <v>210</v>
      </c>
      <c r="J1101" s="88">
        <f t="shared" si="22"/>
        <v>103.33333333333334</v>
      </c>
      <c r="K1101" s="54"/>
      <c r="L1101" s="54"/>
      <c r="M1101" s="14">
        <v>100</v>
      </c>
    </row>
    <row r="1102" spans="1:13" x14ac:dyDescent="0.25">
      <c r="A1102" s="85">
        <f>+A1101+1</f>
        <v>5434</v>
      </c>
      <c r="B1102" s="43" t="s">
        <v>651</v>
      </c>
      <c r="C1102" s="42" t="s">
        <v>652</v>
      </c>
      <c r="D1102" s="44">
        <f>+D1100</f>
        <v>45275</v>
      </c>
      <c r="E1102" s="127">
        <f t="shared" si="21"/>
        <v>45303</v>
      </c>
      <c r="F1102" s="45"/>
      <c r="G1102" s="46">
        <v>219</v>
      </c>
      <c r="H1102" s="89" t="str">
        <f>+H1101</f>
        <v>3.3/4</v>
      </c>
      <c r="I1102" s="42">
        <v>210</v>
      </c>
      <c r="J1102" s="46">
        <f t="shared" si="22"/>
        <v>104.28571428571429</v>
      </c>
      <c r="K1102" s="46">
        <f>+AVERAGE(G1100:G1102)</f>
        <v>217.66666666666666</v>
      </c>
      <c r="L1102" s="46">
        <f>+ROUND((MAX(G1100:G1102)-MIN(G1100:G1102)),0)</f>
        <v>2</v>
      </c>
      <c r="M1102" s="21">
        <f>+M1100</f>
        <v>100</v>
      </c>
    </row>
    <row r="1103" spans="1:13" x14ac:dyDescent="0.25">
      <c r="A1103" s="27">
        <v>5435</v>
      </c>
      <c r="B1103" s="28" t="s">
        <v>661</v>
      </c>
      <c r="C1103" s="27" t="s">
        <v>652</v>
      </c>
      <c r="D1103" s="71">
        <v>45276</v>
      </c>
      <c r="E1103" s="71">
        <f t="shared" si="21"/>
        <v>45304</v>
      </c>
      <c r="F1103" s="30" t="s">
        <v>662</v>
      </c>
      <c r="G1103" s="88">
        <v>221</v>
      </c>
      <c r="H1103" s="102" t="s">
        <v>164</v>
      </c>
      <c r="I1103" s="85">
        <v>210</v>
      </c>
      <c r="J1103" s="88">
        <f t="shared" si="22"/>
        <v>105.23809523809524</v>
      </c>
      <c r="K1103" s="33"/>
      <c r="L1103" s="33"/>
      <c r="M1103" s="6">
        <v>100</v>
      </c>
    </row>
    <row r="1104" spans="1:13" x14ac:dyDescent="0.25">
      <c r="A1104" s="49">
        <f>+A1103+1</f>
        <v>5436</v>
      </c>
      <c r="B1104" s="50" t="s">
        <v>661</v>
      </c>
      <c r="C1104" s="49" t="s">
        <v>652</v>
      </c>
      <c r="D1104" s="51">
        <f>+D1103</f>
        <v>45276</v>
      </c>
      <c r="E1104" s="51">
        <f t="shared" si="21"/>
        <v>45304</v>
      </c>
      <c r="F1104" s="105" t="s">
        <v>663</v>
      </c>
      <c r="G1104" s="88">
        <v>220</v>
      </c>
      <c r="H1104" s="89" t="str">
        <f>+H1103</f>
        <v>3.3/4</v>
      </c>
      <c r="I1104" s="85">
        <v>210</v>
      </c>
      <c r="J1104" s="88">
        <f t="shared" si="22"/>
        <v>104.76190476190477</v>
      </c>
      <c r="K1104" s="54"/>
      <c r="L1104" s="54"/>
      <c r="M1104" s="14">
        <v>100</v>
      </c>
    </row>
    <row r="1105" spans="1:13" x14ac:dyDescent="0.25">
      <c r="A1105" s="85">
        <f>+A1104+1</f>
        <v>5437</v>
      </c>
      <c r="B1105" s="43" t="s">
        <v>661</v>
      </c>
      <c r="C1105" s="42" t="s">
        <v>652</v>
      </c>
      <c r="D1105" s="44">
        <f>+D1103</f>
        <v>45276</v>
      </c>
      <c r="E1105" s="127">
        <f t="shared" si="21"/>
        <v>45304</v>
      </c>
      <c r="F1105" s="45" t="s">
        <v>664</v>
      </c>
      <c r="G1105" s="46">
        <v>221</v>
      </c>
      <c r="H1105" s="89" t="str">
        <f>+H1104</f>
        <v>3.3/4</v>
      </c>
      <c r="I1105" s="42">
        <v>210</v>
      </c>
      <c r="J1105" s="46">
        <f t="shared" si="22"/>
        <v>105.23809523809524</v>
      </c>
      <c r="K1105" s="46">
        <f>+AVERAGE(G1103:G1105)</f>
        <v>220.66666666666666</v>
      </c>
      <c r="L1105" s="46">
        <f>+ROUND((MAX(G1103:G1105)-MIN(G1103:G1105)),0)</f>
        <v>1</v>
      </c>
      <c r="M1105" s="21">
        <f>+M1103</f>
        <v>100</v>
      </c>
    </row>
    <row r="1106" spans="1:13" x14ac:dyDescent="0.25">
      <c r="A1106" s="27">
        <v>5438</v>
      </c>
      <c r="B1106" s="28" t="s">
        <v>651</v>
      </c>
      <c r="C1106" s="27" t="s">
        <v>652</v>
      </c>
      <c r="D1106" s="71">
        <v>45276</v>
      </c>
      <c r="E1106" s="71">
        <f t="shared" si="21"/>
        <v>45304</v>
      </c>
      <c r="F1106" s="30" t="s">
        <v>665</v>
      </c>
      <c r="G1106" s="88">
        <v>217</v>
      </c>
      <c r="H1106" s="102" t="s">
        <v>72</v>
      </c>
      <c r="I1106" s="85">
        <v>210</v>
      </c>
      <c r="J1106" s="88">
        <f t="shared" si="22"/>
        <v>103.33333333333334</v>
      </c>
      <c r="K1106" s="33"/>
      <c r="L1106" s="33"/>
      <c r="M1106" s="6">
        <v>100</v>
      </c>
    </row>
    <row r="1107" spans="1:13" x14ac:dyDescent="0.25">
      <c r="A1107" s="34">
        <f>+A1106+1</f>
        <v>5439</v>
      </c>
      <c r="B1107" s="35" t="s">
        <v>651</v>
      </c>
      <c r="C1107" s="34" t="s">
        <v>652</v>
      </c>
      <c r="D1107" s="36">
        <f>+D1106</f>
        <v>45276</v>
      </c>
      <c r="E1107" s="36">
        <f t="shared" si="21"/>
        <v>45304</v>
      </c>
      <c r="F1107" s="72" t="s">
        <v>666</v>
      </c>
      <c r="G1107" s="118">
        <v>220.1210374639769</v>
      </c>
      <c r="H1107" s="108" t="str">
        <f>+H1106</f>
        <v>3.1/2</v>
      </c>
      <c r="I1107" s="119">
        <v>210</v>
      </c>
      <c r="J1107" s="118">
        <f t="shared" si="22"/>
        <v>104.81954164951281</v>
      </c>
      <c r="K1107" s="40"/>
      <c r="L1107" s="40"/>
      <c r="M1107" s="34">
        <v>100</v>
      </c>
    </row>
    <row r="1108" spans="1:13" x14ac:dyDescent="0.25">
      <c r="A1108" s="85">
        <f>+A1107+1</f>
        <v>5440</v>
      </c>
      <c r="B1108" s="43" t="s">
        <v>651</v>
      </c>
      <c r="C1108" s="42" t="s">
        <v>652</v>
      </c>
      <c r="D1108" s="44">
        <f>+D1106</f>
        <v>45276</v>
      </c>
      <c r="E1108" s="127">
        <f t="shared" si="21"/>
        <v>45304</v>
      </c>
      <c r="F1108" s="45"/>
      <c r="G1108" s="46">
        <v>218</v>
      </c>
      <c r="H1108" s="89" t="str">
        <f>+H1107</f>
        <v>3.1/2</v>
      </c>
      <c r="I1108" s="42">
        <v>210</v>
      </c>
      <c r="J1108" s="46">
        <f t="shared" si="22"/>
        <v>103.80952380952382</v>
      </c>
      <c r="K1108" s="46">
        <f>+AVERAGE(G1106:G1108)</f>
        <v>218.37367915465896</v>
      </c>
      <c r="L1108" s="46">
        <f>+ROUND((MAX(G1106:G1108)-MIN(G1106:G1108)),0)</f>
        <v>3</v>
      </c>
      <c r="M1108" s="21">
        <f>+M1106</f>
        <v>100</v>
      </c>
    </row>
    <row r="1109" spans="1:13" x14ac:dyDescent="0.25">
      <c r="A1109" s="27">
        <v>5441</v>
      </c>
      <c r="B1109" s="28" t="s">
        <v>661</v>
      </c>
      <c r="C1109" s="27" t="s">
        <v>652</v>
      </c>
      <c r="D1109" s="71">
        <v>45276</v>
      </c>
      <c r="E1109" s="71">
        <f t="shared" si="21"/>
        <v>45304</v>
      </c>
      <c r="F1109" s="30" t="s">
        <v>667</v>
      </c>
      <c r="G1109" s="88">
        <v>217</v>
      </c>
      <c r="H1109" s="102" t="s">
        <v>164</v>
      </c>
      <c r="I1109" s="85">
        <v>210</v>
      </c>
      <c r="J1109" s="88">
        <f t="shared" si="22"/>
        <v>103.33333333333334</v>
      </c>
      <c r="K1109" s="33"/>
      <c r="L1109" s="33"/>
      <c r="M1109" s="6">
        <v>100</v>
      </c>
    </row>
    <row r="1110" spans="1:13" x14ac:dyDescent="0.25">
      <c r="A1110" s="49">
        <f>+A1109+1</f>
        <v>5442</v>
      </c>
      <c r="B1110" s="50" t="s">
        <v>661</v>
      </c>
      <c r="C1110" s="49" t="s">
        <v>652</v>
      </c>
      <c r="D1110" s="51">
        <f>+D1109</f>
        <v>45276</v>
      </c>
      <c r="E1110" s="51">
        <f t="shared" si="21"/>
        <v>45304</v>
      </c>
      <c r="F1110" s="105" t="s">
        <v>668</v>
      </c>
      <c r="G1110" s="88">
        <v>216</v>
      </c>
      <c r="H1110" s="89" t="str">
        <f>+H1109</f>
        <v>3.3/4</v>
      </c>
      <c r="I1110" s="85">
        <v>210</v>
      </c>
      <c r="J1110" s="88">
        <f t="shared" si="22"/>
        <v>102.85714285714285</v>
      </c>
      <c r="K1110" s="54"/>
      <c r="L1110" s="54"/>
      <c r="M1110" s="14">
        <v>100</v>
      </c>
    </row>
    <row r="1111" spans="1:13" x14ac:dyDescent="0.25">
      <c r="A1111" s="85">
        <f>+A1110+1</f>
        <v>5443</v>
      </c>
      <c r="B1111" s="43" t="s">
        <v>661</v>
      </c>
      <c r="C1111" s="42" t="s">
        <v>652</v>
      </c>
      <c r="D1111" s="44">
        <f>+D1109</f>
        <v>45276</v>
      </c>
      <c r="E1111" s="127">
        <f t="shared" si="21"/>
        <v>45304</v>
      </c>
      <c r="F1111" s="45" t="s">
        <v>669</v>
      </c>
      <c r="G1111" s="46">
        <v>219</v>
      </c>
      <c r="H1111" s="89" t="str">
        <f>+H1110</f>
        <v>3.3/4</v>
      </c>
      <c r="I1111" s="42">
        <v>210</v>
      </c>
      <c r="J1111" s="46">
        <f t="shared" si="22"/>
        <v>104.28571428571429</v>
      </c>
      <c r="K1111" s="46">
        <f>+AVERAGE(G1109:G1111)</f>
        <v>217.33333333333334</v>
      </c>
      <c r="L1111" s="46">
        <f>+ROUND((MAX(G1109:G1111)-MIN(G1109:G1111)),0)</f>
        <v>3</v>
      </c>
      <c r="M1111" s="21">
        <f>+M1109</f>
        <v>100</v>
      </c>
    </row>
    <row r="1112" spans="1:13" x14ac:dyDescent="0.25">
      <c r="A1112" s="27">
        <v>5444</v>
      </c>
      <c r="B1112" s="28" t="s">
        <v>661</v>
      </c>
      <c r="C1112" s="27" t="s">
        <v>652</v>
      </c>
      <c r="D1112" s="71">
        <v>45276</v>
      </c>
      <c r="E1112" s="71">
        <f t="shared" si="21"/>
        <v>45304</v>
      </c>
      <c r="F1112" s="30" t="s">
        <v>670</v>
      </c>
      <c r="G1112" s="88">
        <v>215</v>
      </c>
      <c r="H1112" s="102" t="s">
        <v>72</v>
      </c>
      <c r="I1112" s="85">
        <v>210</v>
      </c>
      <c r="J1112" s="88">
        <f t="shared" si="22"/>
        <v>102.38095238095238</v>
      </c>
      <c r="K1112" s="33"/>
      <c r="L1112" s="33"/>
      <c r="M1112" s="6">
        <v>100</v>
      </c>
    </row>
    <row r="1113" spans="1:13" x14ac:dyDescent="0.25">
      <c r="A1113" s="49">
        <f>+A1112+1</f>
        <v>5445</v>
      </c>
      <c r="B1113" s="50" t="s">
        <v>661</v>
      </c>
      <c r="C1113" s="49" t="s">
        <v>652</v>
      </c>
      <c r="D1113" s="51">
        <f>+D1112</f>
        <v>45276</v>
      </c>
      <c r="E1113" s="51">
        <f t="shared" si="21"/>
        <v>45304</v>
      </c>
      <c r="F1113" s="105" t="s">
        <v>671</v>
      </c>
      <c r="G1113" s="88">
        <v>219</v>
      </c>
      <c r="H1113" s="89" t="str">
        <f>+H1112</f>
        <v>3.1/2</v>
      </c>
      <c r="I1113" s="85">
        <v>210</v>
      </c>
      <c r="J1113" s="88">
        <f t="shared" si="22"/>
        <v>104.28571428571429</v>
      </c>
      <c r="K1113" s="54"/>
      <c r="L1113" s="54"/>
      <c r="M1113" s="14">
        <v>100</v>
      </c>
    </row>
    <row r="1114" spans="1:13" x14ac:dyDescent="0.25">
      <c r="A1114" s="85">
        <f>+A1113+1</f>
        <v>5446</v>
      </c>
      <c r="B1114" s="43" t="s">
        <v>661</v>
      </c>
      <c r="C1114" s="42" t="s">
        <v>652</v>
      </c>
      <c r="D1114" s="44">
        <f>+D1112</f>
        <v>45276</v>
      </c>
      <c r="E1114" s="127">
        <f t="shared" si="21"/>
        <v>45304</v>
      </c>
      <c r="F1114" s="45" t="s">
        <v>672</v>
      </c>
      <c r="G1114" s="46">
        <v>219</v>
      </c>
      <c r="H1114" s="89" t="str">
        <f>+H1113</f>
        <v>3.1/2</v>
      </c>
      <c r="I1114" s="42">
        <v>210</v>
      </c>
      <c r="J1114" s="46">
        <f t="shared" si="22"/>
        <v>104.28571428571429</v>
      </c>
      <c r="K1114" s="46">
        <f>+AVERAGE(G1112:G1114)</f>
        <v>217.66666666666666</v>
      </c>
      <c r="L1114" s="46">
        <f>+ROUND((MAX(G1112:G1114)-MIN(G1112:G1114)),0)</f>
        <v>4</v>
      </c>
      <c r="M1114" s="21">
        <f>+M1112</f>
        <v>100</v>
      </c>
    </row>
    <row r="1115" spans="1:13" x14ac:dyDescent="0.25">
      <c r="A1115" s="27">
        <v>5447</v>
      </c>
      <c r="B1115" s="28" t="s">
        <v>651</v>
      </c>
      <c r="C1115" s="27" t="s">
        <v>673</v>
      </c>
      <c r="D1115" s="71">
        <v>45276</v>
      </c>
      <c r="E1115" s="71">
        <f t="shared" si="21"/>
        <v>45304</v>
      </c>
      <c r="F1115" s="30" t="s">
        <v>674</v>
      </c>
      <c r="G1115" s="88">
        <v>221</v>
      </c>
      <c r="H1115" s="102" t="s">
        <v>164</v>
      </c>
      <c r="I1115" s="85">
        <v>210</v>
      </c>
      <c r="J1115" s="88">
        <f t="shared" si="22"/>
        <v>105.23809523809524</v>
      </c>
      <c r="K1115" s="33"/>
      <c r="L1115" s="33"/>
      <c r="M1115" s="6">
        <v>100</v>
      </c>
    </row>
    <row r="1116" spans="1:13" x14ac:dyDescent="0.25">
      <c r="A1116" s="49">
        <f>+A1115+1</f>
        <v>5448</v>
      </c>
      <c r="B1116" s="50" t="s">
        <v>651</v>
      </c>
      <c r="C1116" s="49" t="s">
        <v>673</v>
      </c>
      <c r="D1116" s="51">
        <f>+D1115</f>
        <v>45276</v>
      </c>
      <c r="E1116" s="51">
        <f t="shared" si="21"/>
        <v>45304</v>
      </c>
      <c r="F1116" s="105" t="s">
        <v>675</v>
      </c>
      <c r="G1116" s="88">
        <v>214</v>
      </c>
      <c r="H1116" s="89" t="str">
        <f>+H1115</f>
        <v>3.3/4</v>
      </c>
      <c r="I1116" s="85">
        <v>210</v>
      </c>
      <c r="J1116" s="88">
        <f t="shared" si="22"/>
        <v>101.9047619047619</v>
      </c>
      <c r="K1116" s="54"/>
      <c r="L1116" s="54"/>
      <c r="M1116" s="14">
        <v>100</v>
      </c>
    </row>
    <row r="1117" spans="1:13" x14ac:dyDescent="0.25">
      <c r="A1117" s="42">
        <f>+A1116+1</f>
        <v>5449</v>
      </c>
      <c r="B1117" s="43" t="s">
        <v>651</v>
      </c>
      <c r="C1117" s="42" t="s">
        <v>673</v>
      </c>
      <c r="D1117" s="44">
        <f>+D1115</f>
        <v>45276</v>
      </c>
      <c r="E1117" s="127">
        <f t="shared" si="21"/>
        <v>45304</v>
      </c>
      <c r="F1117" s="45" t="s">
        <v>665</v>
      </c>
      <c r="G1117" s="46">
        <v>218</v>
      </c>
      <c r="H1117" s="47" t="str">
        <f>+H1116</f>
        <v>3.3/4</v>
      </c>
      <c r="I1117" s="42">
        <v>210</v>
      </c>
      <c r="J1117" s="46">
        <f t="shared" si="22"/>
        <v>103.80952380952382</v>
      </c>
      <c r="K1117" s="46">
        <f>+AVERAGE(G1115:G1117)</f>
        <v>217.66666666666666</v>
      </c>
      <c r="L1117" s="46">
        <f>+ROUND((MAX(G1115:G1117)-MIN(G1115:G1117)),0)</f>
        <v>7</v>
      </c>
      <c r="M1117" s="21">
        <f>+M1115</f>
        <v>100</v>
      </c>
    </row>
    <row r="1118" spans="1:13" x14ac:dyDescent="0.25">
      <c r="A1118" s="27">
        <v>5450</v>
      </c>
      <c r="B1118" s="28" t="s">
        <v>676</v>
      </c>
      <c r="C1118" s="27" t="s">
        <v>652</v>
      </c>
      <c r="D1118" s="71">
        <v>45276</v>
      </c>
      <c r="E1118" s="71">
        <f t="shared" si="21"/>
        <v>45304</v>
      </c>
      <c r="F1118" s="30" t="s">
        <v>677</v>
      </c>
      <c r="G1118" s="88">
        <v>220</v>
      </c>
      <c r="H1118" s="102" t="s">
        <v>164</v>
      </c>
      <c r="I1118" s="85">
        <v>210</v>
      </c>
      <c r="J1118" s="88">
        <f t="shared" si="22"/>
        <v>104.76190476190477</v>
      </c>
      <c r="K1118" s="33"/>
      <c r="L1118" s="33"/>
      <c r="M1118" s="6">
        <v>100</v>
      </c>
    </row>
    <row r="1119" spans="1:13" x14ac:dyDescent="0.25">
      <c r="A1119" s="34">
        <f>+A1118+1</f>
        <v>5451</v>
      </c>
      <c r="B1119" s="35" t="s">
        <v>676</v>
      </c>
      <c r="C1119" s="34" t="s">
        <v>652</v>
      </c>
      <c r="D1119" s="36">
        <f>+D1118</f>
        <v>45276</v>
      </c>
      <c r="E1119" s="36">
        <f t="shared" si="21"/>
        <v>45304</v>
      </c>
      <c r="F1119" s="72" t="s">
        <v>678</v>
      </c>
      <c r="G1119" s="118">
        <v>220.1210374639769</v>
      </c>
      <c r="H1119" s="108" t="str">
        <f>+H1118</f>
        <v>3.3/4</v>
      </c>
      <c r="I1119" s="119">
        <v>210</v>
      </c>
      <c r="J1119" s="118">
        <f t="shared" si="22"/>
        <v>104.81954164951281</v>
      </c>
      <c r="K1119" s="40"/>
      <c r="L1119" s="40"/>
      <c r="M1119" s="34">
        <v>100</v>
      </c>
    </row>
    <row r="1120" spans="1:13" x14ac:dyDescent="0.25">
      <c r="A1120" s="42">
        <f>+A1119+1</f>
        <v>5452</v>
      </c>
      <c r="B1120" s="43" t="s">
        <v>676</v>
      </c>
      <c r="C1120" s="42" t="s">
        <v>652</v>
      </c>
      <c r="D1120" s="44">
        <f>+D1118</f>
        <v>45276</v>
      </c>
      <c r="E1120" s="127">
        <f t="shared" si="21"/>
        <v>45304</v>
      </c>
      <c r="F1120" s="45"/>
      <c r="G1120" s="46">
        <v>219</v>
      </c>
      <c r="H1120" s="47" t="str">
        <f>+H1119</f>
        <v>3.3/4</v>
      </c>
      <c r="I1120" s="42">
        <v>210</v>
      </c>
      <c r="J1120" s="46">
        <f t="shared" si="22"/>
        <v>104.28571428571429</v>
      </c>
      <c r="K1120" s="46">
        <f>+AVERAGE(G1118:G1120)</f>
        <v>219.7070124879923</v>
      </c>
      <c r="L1120" s="46">
        <f>+ROUND((MAX(G1118:G1120)-MIN(G1118:G1120)),0)</f>
        <v>1</v>
      </c>
      <c r="M1120" s="21">
        <f>+M1118</f>
        <v>100</v>
      </c>
    </row>
    <row r="1121" spans="1:13" x14ac:dyDescent="0.25">
      <c r="A1121" s="27">
        <v>5453</v>
      </c>
      <c r="B1121" s="28" t="s">
        <v>676</v>
      </c>
      <c r="C1121" s="27" t="s">
        <v>652</v>
      </c>
      <c r="D1121" s="71">
        <v>45276</v>
      </c>
      <c r="E1121" s="71">
        <f t="shared" si="21"/>
        <v>45304</v>
      </c>
      <c r="F1121" s="30"/>
      <c r="G1121" s="88">
        <v>219</v>
      </c>
      <c r="H1121" s="102" t="s">
        <v>164</v>
      </c>
      <c r="I1121" s="85">
        <v>210</v>
      </c>
      <c r="J1121" s="88">
        <f t="shared" si="22"/>
        <v>104.28571428571429</v>
      </c>
      <c r="K1121" s="33"/>
      <c r="L1121" s="33"/>
      <c r="M1121" s="6">
        <v>100</v>
      </c>
    </row>
    <row r="1122" spans="1:13" x14ac:dyDescent="0.25">
      <c r="A1122" s="49">
        <f>+A1121+1</f>
        <v>5454</v>
      </c>
      <c r="B1122" s="50" t="s">
        <v>676</v>
      </c>
      <c r="C1122" s="49" t="s">
        <v>652</v>
      </c>
      <c r="D1122" s="51">
        <f>+D1121</f>
        <v>45276</v>
      </c>
      <c r="E1122" s="51">
        <f t="shared" si="21"/>
        <v>45304</v>
      </c>
      <c r="F1122" s="105" t="s">
        <v>679</v>
      </c>
      <c r="G1122" s="88">
        <v>219</v>
      </c>
      <c r="H1122" s="89" t="str">
        <f>+H1121</f>
        <v>3.3/4</v>
      </c>
      <c r="I1122" s="85">
        <v>210</v>
      </c>
      <c r="J1122" s="88">
        <f t="shared" si="22"/>
        <v>104.28571428571429</v>
      </c>
      <c r="K1122" s="54"/>
      <c r="L1122" s="54"/>
      <c r="M1122" s="14">
        <v>100</v>
      </c>
    </row>
    <row r="1123" spans="1:13" x14ac:dyDescent="0.25">
      <c r="A1123" s="42">
        <f>+A1122+1</f>
        <v>5455</v>
      </c>
      <c r="B1123" s="43" t="s">
        <v>676</v>
      </c>
      <c r="C1123" s="42" t="s">
        <v>652</v>
      </c>
      <c r="D1123" s="44">
        <f>+D1121</f>
        <v>45276</v>
      </c>
      <c r="E1123" s="127">
        <f t="shared" si="21"/>
        <v>45304</v>
      </c>
      <c r="F1123" s="45"/>
      <c r="G1123" s="46">
        <v>217</v>
      </c>
      <c r="H1123" s="47" t="str">
        <f>+H1122</f>
        <v>3.3/4</v>
      </c>
      <c r="I1123" s="42">
        <v>210</v>
      </c>
      <c r="J1123" s="46">
        <f t="shared" si="22"/>
        <v>103.33333333333334</v>
      </c>
      <c r="K1123" s="46">
        <f>+AVERAGE(G1121:G1123)</f>
        <v>218.33333333333334</v>
      </c>
      <c r="L1123" s="46">
        <f>+ROUND((MAX(G1121:G1123)-MIN(G1121:G1123)),0)</f>
        <v>2</v>
      </c>
      <c r="M1123" s="21">
        <f>+M1121</f>
        <v>100</v>
      </c>
    </row>
    <row r="1124" spans="1:13" x14ac:dyDescent="0.25">
      <c r="A1124" s="27">
        <v>5456</v>
      </c>
      <c r="B1124" s="28" t="s">
        <v>676</v>
      </c>
      <c r="C1124" s="75" t="s">
        <v>70</v>
      </c>
      <c r="D1124" s="71">
        <v>45276</v>
      </c>
      <c r="E1124" s="71">
        <f t="shared" si="21"/>
        <v>45304</v>
      </c>
      <c r="F1124" s="30" t="s">
        <v>680</v>
      </c>
      <c r="G1124" s="88">
        <v>221</v>
      </c>
      <c r="H1124" s="102" t="s">
        <v>72</v>
      </c>
      <c r="I1124" s="85">
        <v>210</v>
      </c>
      <c r="J1124" s="88">
        <f t="shared" si="22"/>
        <v>105.23809523809524</v>
      </c>
      <c r="K1124" s="33"/>
      <c r="L1124" s="33"/>
      <c r="M1124" s="6">
        <v>100</v>
      </c>
    </row>
    <row r="1125" spans="1:13" x14ac:dyDescent="0.25">
      <c r="A1125" s="34">
        <f>+A1124+1</f>
        <v>5457</v>
      </c>
      <c r="B1125" s="35" t="s">
        <v>676</v>
      </c>
      <c r="C1125" s="34" t="s">
        <v>70</v>
      </c>
      <c r="D1125" s="36">
        <f>+D1124</f>
        <v>45276</v>
      </c>
      <c r="E1125" s="36">
        <f t="shared" si="21"/>
        <v>45304</v>
      </c>
      <c r="F1125" s="72" t="s">
        <v>681</v>
      </c>
      <c r="G1125" s="118">
        <v>220.1210374639769</v>
      </c>
      <c r="H1125" s="108" t="str">
        <f>+H1124</f>
        <v>3.1/2</v>
      </c>
      <c r="I1125" s="119">
        <v>210</v>
      </c>
      <c r="J1125" s="118">
        <f t="shared" si="22"/>
        <v>104.81954164951281</v>
      </c>
      <c r="K1125" s="40"/>
      <c r="L1125" s="40"/>
      <c r="M1125" s="34">
        <v>100</v>
      </c>
    </row>
    <row r="1126" spans="1:13" x14ac:dyDescent="0.25">
      <c r="A1126" s="85">
        <f>+A1125+1</f>
        <v>5458</v>
      </c>
      <c r="B1126" s="43" t="s">
        <v>676</v>
      </c>
      <c r="C1126" s="83" t="s">
        <v>70</v>
      </c>
      <c r="D1126" s="44">
        <f>+D1124</f>
        <v>45276</v>
      </c>
      <c r="E1126" s="127">
        <f t="shared" si="21"/>
        <v>45304</v>
      </c>
      <c r="F1126" s="45" t="s">
        <v>682</v>
      </c>
      <c r="G1126" s="46">
        <v>218</v>
      </c>
      <c r="H1126" s="89" t="str">
        <f>+H1125</f>
        <v>3.1/2</v>
      </c>
      <c r="I1126" s="42">
        <v>210</v>
      </c>
      <c r="J1126" s="46">
        <f t="shared" si="22"/>
        <v>103.80952380952382</v>
      </c>
      <c r="K1126" s="46">
        <f>+AVERAGE(G1124:G1126)</f>
        <v>219.7070124879923</v>
      </c>
      <c r="L1126" s="46">
        <f>+ROUND((MAX(G1124:G1126)-MIN(G1124:G1126)),0)</f>
        <v>3</v>
      </c>
      <c r="M1126" s="21">
        <f>+M1124</f>
        <v>100</v>
      </c>
    </row>
    <row r="1127" spans="1:13" x14ac:dyDescent="0.25">
      <c r="A1127" s="27">
        <v>5459</v>
      </c>
      <c r="B1127" s="28" t="s">
        <v>651</v>
      </c>
      <c r="C1127" s="75" t="s">
        <v>70</v>
      </c>
      <c r="D1127" s="71">
        <v>45276</v>
      </c>
      <c r="E1127" s="71">
        <f t="shared" si="21"/>
        <v>45304</v>
      </c>
      <c r="F1127" s="30" t="s">
        <v>683</v>
      </c>
      <c r="G1127" s="88">
        <v>221</v>
      </c>
      <c r="H1127" s="102" t="s">
        <v>26</v>
      </c>
      <c r="I1127" s="85">
        <v>210</v>
      </c>
      <c r="J1127" s="88">
        <f t="shared" si="22"/>
        <v>105.23809523809524</v>
      </c>
      <c r="K1127" s="33"/>
      <c r="L1127" s="33"/>
      <c r="M1127" s="6">
        <v>100</v>
      </c>
    </row>
    <row r="1128" spans="1:13" x14ac:dyDescent="0.25">
      <c r="A1128" s="49">
        <f>+A1127+1</f>
        <v>5460</v>
      </c>
      <c r="B1128" s="50" t="s">
        <v>651</v>
      </c>
      <c r="C1128" s="49" t="s">
        <v>70</v>
      </c>
      <c r="D1128" s="51">
        <f>+D1127</f>
        <v>45276</v>
      </c>
      <c r="E1128" s="51">
        <f t="shared" ref="E1128:E1191" si="23">+D1128+28</f>
        <v>45304</v>
      </c>
      <c r="F1128" s="105" t="s">
        <v>684</v>
      </c>
      <c r="G1128" s="88">
        <v>219</v>
      </c>
      <c r="H1128" s="89" t="str">
        <f>+H1127</f>
        <v>3.1/4</v>
      </c>
      <c r="I1128" s="85">
        <v>210</v>
      </c>
      <c r="J1128" s="88">
        <f t="shared" si="22"/>
        <v>104.28571428571429</v>
      </c>
      <c r="K1128" s="54"/>
      <c r="L1128" s="54"/>
      <c r="M1128" s="14">
        <v>100</v>
      </c>
    </row>
    <row r="1129" spans="1:13" x14ac:dyDescent="0.25">
      <c r="A1129" s="85">
        <f>+A1128+1</f>
        <v>5461</v>
      </c>
      <c r="B1129" s="43" t="s">
        <v>651</v>
      </c>
      <c r="C1129" s="83" t="s">
        <v>70</v>
      </c>
      <c r="D1129" s="44">
        <f>+D1127</f>
        <v>45276</v>
      </c>
      <c r="E1129" s="127">
        <f t="shared" si="23"/>
        <v>45304</v>
      </c>
      <c r="F1129" s="45" t="s">
        <v>685</v>
      </c>
      <c r="G1129" s="46">
        <v>220</v>
      </c>
      <c r="H1129" s="89" t="str">
        <f>+H1128</f>
        <v>3.1/4</v>
      </c>
      <c r="I1129" s="42">
        <v>210</v>
      </c>
      <c r="J1129" s="46">
        <f t="shared" si="22"/>
        <v>104.76190476190477</v>
      </c>
      <c r="K1129" s="46">
        <f>+AVERAGE(G1127:G1129)</f>
        <v>220</v>
      </c>
      <c r="L1129" s="46">
        <f>+ROUND((MAX(G1127:G1129)-MIN(G1127:G1129)),0)</f>
        <v>2</v>
      </c>
      <c r="M1129" s="21">
        <f>+M1127</f>
        <v>100</v>
      </c>
    </row>
    <row r="1130" spans="1:13" x14ac:dyDescent="0.25">
      <c r="A1130" s="27">
        <v>5462</v>
      </c>
      <c r="B1130" s="28" t="s">
        <v>686</v>
      </c>
      <c r="C1130" s="75" t="s">
        <v>70</v>
      </c>
      <c r="D1130" s="71">
        <v>45276</v>
      </c>
      <c r="E1130" s="71">
        <f t="shared" si="23"/>
        <v>45304</v>
      </c>
      <c r="F1130" s="30" t="s">
        <v>687</v>
      </c>
      <c r="G1130" s="88">
        <v>218</v>
      </c>
      <c r="H1130" s="102" t="s">
        <v>72</v>
      </c>
      <c r="I1130" s="85">
        <v>210</v>
      </c>
      <c r="J1130" s="88">
        <f t="shared" si="22"/>
        <v>103.80952380952382</v>
      </c>
      <c r="K1130" s="33"/>
      <c r="L1130" s="33"/>
      <c r="M1130" s="6">
        <v>100</v>
      </c>
    </row>
    <row r="1131" spans="1:13" x14ac:dyDescent="0.25">
      <c r="A1131" s="49">
        <f>+A1130+1</f>
        <v>5463</v>
      </c>
      <c r="B1131" s="50" t="s">
        <v>686</v>
      </c>
      <c r="C1131" s="49" t="s">
        <v>70</v>
      </c>
      <c r="D1131" s="51">
        <f>+D1130</f>
        <v>45276</v>
      </c>
      <c r="E1131" s="51">
        <f t="shared" si="23"/>
        <v>45304</v>
      </c>
      <c r="F1131" s="105" t="s">
        <v>688</v>
      </c>
      <c r="G1131" s="88">
        <v>219</v>
      </c>
      <c r="H1131" s="89" t="str">
        <f>+H1130</f>
        <v>3.1/2</v>
      </c>
      <c r="I1131" s="85">
        <v>210</v>
      </c>
      <c r="J1131" s="88">
        <f t="shared" si="22"/>
        <v>104.28571428571429</v>
      </c>
      <c r="K1131" s="54"/>
      <c r="L1131" s="54"/>
      <c r="M1131" s="14">
        <v>100</v>
      </c>
    </row>
    <row r="1132" spans="1:13" x14ac:dyDescent="0.25">
      <c r="A1132" s="85">
        <f>+A1131+1</f>
        <v>5464</v>
      </c>
      <c r="B1132" s="43" t="s">
        <v>686</v>
      </c>
      <c r="C1132" s="83" t="s">
        <v>70</v>
      </c>
      <c r="D1132" s="44">
        <f>+D1130</f>
        <v>45276</v>
      </c>
      <c r="E1132" s="127">
        <f t="shared" si="23"/>
        <v>45304</v>
      </c>
      <c r="F1132" s="45" t="s">
        <v>689</v>
      </c>
      <c r="G1132" s="46">
        <v>217</v>
      </c>
      <c r="H1132" s="89" t="str">
        <f>+H1131</f>
        <v>3.1/2</v>
      </c>
      <c r="I1132" s="42">
        <v>210</v>
      </c>
      <c r="J1132" s="46">
        <f t="shared" si="22"/>
        <v>103.33333333333334</v>
      </c>
      <c r="K1132" s="46">
        <f>+AVERAGE(G1130:G1132)</f>
        <v>218</v>
      </c>
      <c r="L1132" s="46">
        <f>+ROUND((MAX(G1130:G1132)-MIN(G1130:G1132)),0)</f>
        <v>2</v>
      </c>
      <c r="M1132" s="21">
        <f>+M1130</f>
        <v>100</v>
      </c>
    </row>
    <row r="1133" spans="1:13" x14ac:dyDescent="0.25">
      <c r="A1133" s="27">
        <v>5465</v>
      </c>
      <c r="B1133" s="28" t="s">
        <v>690</v>
      </c>
      <c r="C1133" s="75" t="s">
        <v>70</v>
      </c>
      <c r="D1133" s="71">
        <v>45276</v>
      </c>
      <c r="E1133" s="71">
        <f t="shared" si="23"/>
        <v>45304</v>
      </c>
      <c r="F1133" s="30" t="s">
        <v>691</v>
      </c>
      <c r="G1133" s="88">
        <v>222</v>
      </c>
      <c r="H1133" s="102" t="s">
        <v>164</v>
      </c>
      <c r="I1133" s="85">
        <v>210</v>
      </c>
      <c r="J1133" s="88">
        <f t="shared" si="22"/>
        <v>105.71428571428572</v>
      </c>
      <c r="K1133" s="33"/>
      <c r="L1133" s="33"/>
      <c r="M1133" s="6">
        <v>100</v>
      </c>
    </row>
    <row r="1134" spans="1:13" x14ac:dyDescent="0.25">
      <c r="A1134" s="49">
        <f>+A1133+1</f>
        <v>5466</v>
      </c>
      <c r="B1134" s="50" t="s">
        <v>690</v>
      </c>
      <c r="C1134" s="49" t="s">
        <v>70</v>
      </c>
      <c r="D1134" s="51">
        <f>+D1133</f>
        <v>45276</v>
      </c>
      <c r="E1134" s="51">
        <f t="shared" si="23"/>
        <v>45304</v>
      </c>
      <c r="F1134" s="105" t="s">
        <v>692</v>
      </c>
      <c r="G1134" s="88">
        <v>221</v>
      </c>
      <c r="H1134" s="89" t="str">
        <f>+H1133</f>
        <v>3.3/4</v>
      </c>
      <c r="I1134" s="85">
        <v>210</v>
      </c>
      <c r="J1134" s="88">
        <f t="shared" si="22"/>
        <v>105.23809523809524</v>
      </c>
      <c r="K1134" s="54"/>
      <c r="L1134" s="54"/>
      <c r="M1134" s="14">
        <v>100</v>
      </c>
    </row>
    <row r="1135" spans="1:13" x14ac:dyDescent="0.25">
      <c r="A1135" s="85">
        <f>+A1134+1</f>
        <v>5467</v>
      </c>
      <c r="B1135" s="43" t="s">
        <v>690</v>
      </c>
      <c r="C1135" s="83" t="s">
        <v>70</v>
      </c>
      <c r="D1135" s="44">
        <f>+D1133</f>
        <v>45276</v>
      </c>
      <c r="E1135" s="127">
        <f t="shared" si="23"/>
        <v>45304</v>
      </c>
      <c r="F1135" s="45" t="s">
        <v>693</v>
      </c>
      <c r="G1135" s="46">
        <v>219</v>
      </c>
      <c r="H1135" s="89" t="str">
        <f>+H1134</f>
        <v>3.3/4</v>
      </c>
      <c r="I1135" s="42">
        <v>210</v>
      </c>
      <c r="J1135" s="46">
        <f t="shared" si="22"/>
        <v>104.28571428571429</v>
      </c>
      <c r="K1135" s="46">
        <f>+AVERAGE(G1133:G1135)</f>
        <v>220.66666666666666</v>
      </c>
      <c r="L1135" s="46">
        <f>+ROUND((MAX(G1133:G1135)-MIN(G1133:G1135)),0)</f>
        <v>3</v>
      </c>
      <c r="M1135" s="21">
        <f>+M1133</f>
        <v>100</v>
      </c>
    </row>
    <row r="1136" spans="1:13" x14ac:dyDescent="0.25">
      <c r="A1136" s="27">
        <v>5468</v>
      </c>
      <c r="B1136" s="28" t="s">
        <v>694</v>
      </c>
      <c r="C1136" s="75" t="s">
        <v>70</v>
      </c>
      <c r="D1136" s="71">
        <v>45276</v>
      </c>
      <c r="E1136" s="71">
        <f t="shared" si="23"/>
        <v>45304</v>
      </c>
      <c r="F1136" s="30" t="s">
        <v>695</v>
      </c>
      <c r="G1136" s="88">
        <v>217</v>
      </c>
      <c r="H1136" s="102" t="s">
        <v>164</v>
      </c>
      <c r="I1136" s="85">
        <v>210</v>
      </c>
      <c r="J1136" s="88">
        <f t="shared" si="22"/>
        <v>103.33333333333334</v>
      </c>
      <c r="K1136" s="33"/>
      <c r="L1136" s="33"/>
      <c r="M1136" s="6">
        <v>100</v>
      </c>
    </row>
    <row r="1137" spans="1:13" x14ac:dyDescent="0.25">
      <c r="A1137" s="49">
        <f>+A1136+1</f>
        <v>5469</v>
      </c>
      <c r="B1137" s="50" t="s">
        <v>694</v>
      </c>
      <c r="C1137" s="49" t="s">
        <v>70</v>
      </c>
      <c r="D1137" s="51">
        <f>+D1136</f>
        <v>45276</v>
      </c>
      <c r="E1137" s="51">
        <f t="shared" si="23"/>
        <v>45304</v>
      </c>
      <c r="F1137" s="105" t="s">
        <v>696</v>
      </c>
      <c r="G1137" s="88">
        <v>219</v>
      </c>
      <c r="H1137" s="89" t="str">
        <f>+H1136</f>
        <v>3.3/4</v>
      </c>
      <c r="I1137" s="85">
        <v>210</v>
      </c>
      <c r="J1137" s="88">
        <f t="shared" si="22"/>
        <v>104.28571428571429</v>
      </c>
      <c r="K1137" s="54"/>
      <c r="L1137" s="54"/>
      <c r="M1137" s="14">
        <v>100</v>
      </c>
    </row>
    <row r="1138" spans="1:13" x14ac:dyDescent="0.25">
      <c r="A1138" s="85">
        <f>+A1137+1</f>
        <v>5470</v>
      </c>
      <c r="B1138" s="43" t="s">
        <v>694</v>
      </c>
      <c r="C1138" s="83" t="s">
        <v>70</v>
      </c>
      <c r="D1138" s="44">
        <f>+D1136</f>
        <v>45276</v>
      </c>
      <c r="E1138" s="127">
        <f t="shared" si="23"/>
        <v>45304</v>
      </c>
      <c r="F1138" s="45" t="s">
        <v>697</v>
      </c>
      <c r="G1138" s="46">
        <v>218</v>
      </c>
      <c r="H1138" s="89" t="str">
        <f>+H1137</f>
        <v>3.3/4</v>
      </c>
      <c r="I1138" s="42">
        <v>210</v>
      </c>
      <c r="J1138" s="46">
        <f t="shared" si="22"/>
        <v>103.80952380952382</v>
      </c>
      <c r="K1138" s="46">
        <f>+AVERAGE(G1136:G1138)</f>
        <v>218</v>
      </c>
      <c r="L1138" s="46">
        <f>+ROUND((MAX(G1136:G1138)-MIN(G1136:G1138)),0)</f>
        <v>2</v>
      </c>
      <c r="M1138" s="21">
        <f>+M1136</f>
        <v>100</v>
      </c>
    </row>
    <row r="1139" spans="1:13" x14ac:dyDescent="0.25">
      <c r="A1139" s="27">
        <v>5471</v>
      </c>
      <c r="B1139" s="84" t="s">
        <v>519</v>
      </c>
      <c r="C1139" s="75" t="s">
        <v>70</v>
      </c>
      <c r="D1139" s="71">
        <v>45276</v>
      </c>
      <c r="E1139" s="71">
        <f t="shared" si="23"/>
        <v>45304</v>
      </c>
      <c r="F1139" s="30" t="s">
        <v>698</v>
      </c>
      <c r="G1139" s="88">
        <v>221</v>
      </c>
      <c r="H1139" s="102" t="s">
        <v>72</v>
      </c>
      <c r="I1139" s="85">
        <v>210</v>
      </c>
      <c r="J1139" s="88">
        <f t="shared" si="22"/>
        <v>105.23809523809524</v>
      </c>
      <c r="K1139" s="33"/>
      <c r="L1139" s="33"/>
      <c r="M1139" s="6">
        <v>100</v>
      </c>
    </row>
    <row r="1140" spans="1:13" x14ac:dyDescent="0.25">
      <c r="A1140" s="49">
        <f>+A1139+1</f>
        <v>5472</v>
      </c>
      <c r="B1140" s="50" t="s">
        <v>519</v>
      </c>
      <c r="C1140" s="49" t="s">
        <v>70</v>
      </c>
      <c r="D1140" s="51">
        <f>+D1139</f>
        <v>45276</v>
      </c>
      <c r="E1140" s="51">
        <f t="shared" si="23"/>
        <v>45304</v>
      </c>
      <c r="F1140" s="105" t="s">
        <v>699</v>
      </c>
      <c r="G1140" s="88">
        <v>222</v>
      </c>
      <c r="H1140" s="89" t="str">
        <f>+H1139</f>
        <v>3.1/2</v>
      </c>
      <c r="I1140" s="85">
        <v>210</v>
      </c>
      <c r="J1140" s="88">
        <f t="shared" si="22"/>
        <v>105.71428571428572</v>
      </c>
      <c r="K1140" s="54"/>
      <c r="L1140" s="54"/>
      <c r="M1140" s="14">
        <v>100</v>
      </c>
    </row>
    <row r="1141" spans="1:13" x14ac:dyDescent="0.25">
      <c r="A1141" s="85">
        <f>+A1140+1</f>
        <v>5473</v>
      </c>
      <c r="B1141" s="107" t="s">
        <v>519</v>
      </c>
      <c r="C1141" s="83" t="s">
        <v>70</v>
      </c>
      <c r="D1141" s="44">
        <f>+D1139</f>
        <v>45276</v>
      </c>
      <c r="E1141" s="127">
        <f t="shared" si="23"/>
        <v>45304</v>
      </c>
      <c r="F1141" s="45" t="s">
        <v>700</v>
      </c>
      <c r="G1141" s="46">
        <v>220</v>
      </c>
      <c r="H1141" s="89" t="str">
        <f>+H1140</f>
        <v>3.1/2</v>
      </c>
      <c r="I1141" s="42">
        <v>210</v>
      </c>
      <c r="J1141" s="46">
        <f t="shared" si="22"/>
        <v>104.76190476190477</v>
      </c>
      <c r="K1141" s="46">
        <f>+AVERAGE(G1139:G1141)</f>
        <v>221</v>
      </c>
      <c r="L1141" s="46">
        <f>+ROUND((MAX(G1139:G1141)-MIN(G1139:G1141)),0)</f>
        <v>2</v>
      </c>
      <c r="M1141" s="21">
        <f>+M1139</f>
        <v>100</v>
      </c>
    </row>
    <row r="1142" spans="1:13" x14ac:dyDescent="0.25">
      <c r="A1142" s="27">
        <v>5474</v>
      </c>
      <c r="B1142" s="28" t="s">
        <v>686</v>
      </c>
      <c r="C1142" s="75" t="s">
        <v>70</v>
      </c>
      <c r="D1142" s="71">
        <v>45276</v>
      </c>
      <c r="E1142" s="71">
        <f t="shared" si="23"/>
        <v>45304</v>
      </c>
      <c r="F1142" s="30" t="s">
        <v>701</v>
      </c>
      <c r="G1142" s="88">
        <v>219</v>
      </c>
      <c r="H1142" s="102" t="s">
        <v>164</v>
      </c>
      <c r="I1142" s="85">
        <v>210</v>
      </c>
      <c r="J1142" s="88">
        <f t="shared" si="22"/>
        <v>104.28571428571429</v>
      </c>
      <c r="K1142" s="33"/>
      <c r="L1142" s="33"/>
      <c r="M1142" s="6">
        <v>100</v>
      </c>
    </row>
    <row r="1143" spans="1:13" x14ac:dyDescent="0.25">
      <c r="A1143" s="49">
        <f>+A1142+1</f>
        <v>5475</v>
      </c>
      <c r="B1143" s="50" t="s">
        <v>686</v>
      </c>
      <c r="C1143" s="49" t="s">
        <v>70</v>
      </c>
      <c r="D1143" s="51">
        <f>+D1142</f>
        <v>45276</v>
      </c>
      <c r="E1143" s="51">
        <f t="shared" si="23"/>
        <v>45304</v>
      </c>
      <c r="F1143" s="105" t="s">
        <v>702</v>
      </c>
      <c r="G1143" s="88">
        <v>218</v>
      </c>
      <c r="H1143" s="89" t="str">
        <f>+H1142</f>
        <v>3.3/4</v>
      </c>
      <c r="I1143" s="85">
        <v>210</v>
      </c>
      <c r="J1143" s="88">
        <f t="shared" si="22"/>
        <v>103.80952380952382</v>
      </c>
      <c r="K1143" s="54"/>
      <c r="L1143" s="54"/>
      <c r="M1143" s="14">
        <v>100</v>
      </c>
    </row>
    <row r="1144" spans="1:13" x14ac:dyDescent="0.25">
      <c r="A1144" s="85">
        <f>+A1143+1</f>
        <v>5476</v>
      </c>
      <c r="B1144" s="43" t="s">
        <v>686</v>
      </c>
      <c r="C1144" s="83" t="s">
        <v>70</v>
      </c>
      <c r="D1144" s="44">
        <f>+D1142</f>
        <v>45276</v>
      </c>
      <c r="E1144" s="127">
        <f t="shared" si="23"/>
        <v>45304</v>
      </c>
      <c r="F1144" s="45"/>
      <c r="G1144" s="46">
        <v>220</v>
      </c>
      <c r="H1144" s="89" t="str">
        <f>+H1143</f>
        <v>3.3/4</v>
      </c>
      <c r="I1144" s="42">
        <v>210</v>
      </c>
      <c r="J1144" s="46">
        <f t="shared" si="22"/>
        <v>104.76190476190477</v>
      </c>
      <c r="K1144" s="46">
        <f>+AVERAGE(G1142:G1144)</f>
        <v>219</v>
      </c>
      <c r="L1144" s="46">
        <f>+ROUND((MAX(G1142:G1144)-MIN(G1142:G1144)),0)</f>
        <v>2</v>
      </c>
      <c r="M1144" s="21">
        <f>+M1142</f>
        <v>100</v>
      </c>
    </row>
    <row r="1145" spans="1:13" x14ac:dyDescent="0.25">
      <c r="A1145" s="27">
        <v>5477</v>
      </c>
      <c r="B1145" s="28" t="s">
        <v>686</v>
      </c>
      <c r="C1145" s="75" t="s">
        <v>70</v>
      </c>
      <c r="D1145" s="71">
        <v>45276</v>
      </c>
      <c r="E1145" s="71">
        <f t="shared" si="23"/>
        <v>45304</v>
      </c>
      <c r="F1145" s="30" t="s">
        <v>703</v>
      </c>
      <c r="G1145" s="88">
        <v>221</v>
      </c>
      <c r="H1145" s="102" t="s">
        <v>72</v>
      </c>
      <c r="I1145" s="85">
        <v>210</v>
      </c>
      <c r="J1145" s="88">
        <f t="shared" si="22"/>
        <v>105.23809523809524</v>
      </c>
      <c r="K1145" s="33"/>
      <c r="L1145" s="33"/>
      <c r="M1145" s="6">
        <v>100</v>
      </c>
    </row>
    <row r="1146" spans="1:13" x14ac:dyDescent="0.25">
      <c r="A1146" s="49">
        <f>+A1145+1</f>
        <v>5478</v>
      </c>
      <c r="B1146" s="50" t="s">
        <v>686</v>
      </c>
      <c r="C1146" s="49" t="s">
        <v>70</v>
      </c>
      <c r="D1146" s="51">
        <f>+D1145</f>
        <v>45276</v>
      </c>
      <c r="E1146" s="51">
        <f t="shared" si="23"/>
        <v>45304</v>
      </c>
      <c r="F1146" s="105" t="s">
        <v>704</v>
      </c>
      <c r="G1146" s="88">
        <v>217</v>
      </c>
      <c r="H1146" s="89" t="str">
        <f>+H1145</f>
        <v>3.1/2</v>
      </c>
      <c r="I1146" s="85">
        <v>210</v>
      </c>
      <c r="J1146" s="88">
        <f t="shared" si="22"/>
        <v>103.33333333333334</v>
      </c>
      <c r="K1146" s="54"/>
      <c r="L1146" s="54"/>
      <c r="M1146" s="14">
        <v>100</v>
      </c>
    </row>
    <row r="1147" spans="1:13" x14ac:dyDescent="0.25">
      <c r="A1147" s="85">
        <f>+A1146+1</f>
        <v>5479</v>
      </c>
      <c r="B1147" s="43" t="s">
        <v>686</v>
      </c>
      <c r="C1147" s="83" t="s">
        <v>70</v>
      </c>
      <c r="D1147" s="44">
        <f>+D1145</f>
        <v>45276</v>
      </c>
      <c r="E1147" s="127">
        <f t="shared" si="23"/>
        <v>45304</v>
      </c>
      <c r="F1147" s="45"/>
      <c r="G1147" s="46">
        <v>220</v>
      </c>
      <c r="H1147" s="89" t="str">
        <f>+H1146</f>
        <v>3.1/2</v>
      </c>
      <c r="I1147" s="42">
        <v>210</v>
      </c>
      <c r="J1147" s="46">
        <f t="shared" si="22"/>
        <v>104.76190476190477</v>
      </c>
      <c r="K1147" s="46">
        <f>+AVERAGE(G1145:G1147)</f>
        <v>219.33333333333334</v>
      </c>
      <c r="L1147" s="46">
        <f>+ROUND((MAX(G1145:G1147)-MIN(G1145:G1147)),0)</f>
        <v>4</v>
      </c>
      <c r="M1147" s="21">
        <f>+M1145</f>
        <v>100</v>
      </c>
    </row>
    <row r="1148" spans="1:13" x14ac:dyDescent="0.25">
      <c r="A1148" s="27">
        <v>5480</v>
      </c>
      <c r="B1148" s="28" t="s">
        <v>705</v>
      </c>
      <c r="C1148" s="27" t="s">
        <v>652</v>
      </c>
      <c r="D1148" s="71">
        <v>45276</v>
      </c>
      <c r="E1148" s="71">
        <f t="shared" si="23"/>
        <v>45304</v>
      </c>
      <c r="F1148" s="30"/>
      <c r="G1148" s="88">
        <v>219</v>
      </c>
      <c r="H1148" s="102" t="s">
        <v>164</v>
      </c>
      <c r="I1148" s="85">
        <v>210</v>
      </c>
      <c r="J1148" s="88">
        <f t="shared" si="22"/>
        <v>104.28571428571429</v>
      </c>
      <c r="K1148" s="33"/>
      <c r="L1148" s="33"/>
      <c r="M1148" s="6">
        <v>100</v>
      </c>
    </row>
    <row r="1149" spans="1:13" x14ac:dyDescent="0.25">
      <c r="A1149" s="49">
        <f>+A1148+1</f>
        <v>5481</v>
      </c>
      <c r="B1149" s="50" t="s">
        <v>705</v>
      </c>
      <c r="C1149" s="49" t="s">
        <v>652</v>
      </c>
      <c r="D1149" s="51">
        <f>+D1148</f>
        <v>45276</v>
      </c>
      <c r="E1149" s="51">
        <f t="shared" si="23"/>
        <v>45304</v>
      </c>
      <c r="F1149" s="105" t="s">
        <v>706</v>
      </c>
      <c r="G1149" s="88">
        <v>220</v>
      </c>
      <c r="H1149" s="89" t="str">
        <f>+H1148</f>
        <v>3.3/4</v>
      </c>
      <c r="I1149" s="85">
        <v>210</v>
      </c>
      <c r="J1149" s="88">
        <f t="shared" si="22"/>
        <v>104.76190476190477</v>
      </c>
      <c r="K1149" s="54"/>
      <c r="L1149" s="54"/>
      <c r="M1149" s="14">
        <v>100</v>
      </c>
    </row>
    <row r="1150" spans="1:13" x14ac:dyDescent="0.25">
      <c r="A1150" s="42">
        <f>+A1149+1</f>
        <v>5482</v>
      </c>
      <c r="B1150" s="43" t="s">
        <v>705</v>
      </c>
      <c r="C1150" s="42" t="s">
        <v>652</v>
      </c>
      <c r="D1150" s="44">
        <f>+D1148</f>
        <v>45276</v>
      </c>
      <c r="E1150" s="127">
        <f t="shared" si="23"/>
        <v>45304</v>
      </c>
      <c r="F1150" s="45"/>
      <c r="G1150" s="46">
        <v>223</v>
      </c>
      <c r="H1150" s="47" t="str">
        <f>+H1149</f>
        <v>3.3/4</v>
      </c>
      <c r="I1150" s="42">
        <v>210</v>
      </c>
      <c r="J1150" s="46">
        <f t="shared" si="22"/>
        <v>106.19047619047619</v>
      </c>
      <c r="K1150" s="46">
        <f>+AVERAGE(G1148:G1150)</f>
        <v>220.66666666666666</v>
      </c>
      <c r="L1150" s="46">
        <f>+ROUND((MAX(G1148:G1150)-MIN(G1148:G1150)),0)</f>
        <v>4</v>
      </c>
      <c r="M1150" s="21">
        <f>+M1148</f>
        <v>100</v>
      </c>
    </row>
    <row r="1151" spans="1:13" x14ac:dyDescent="0.25">
      <c r="A1151" s="27">
        <v>5483</v>
      </c>
      <c r="B1151" s="28" t="s">
        <v>13</v>
      </c>
      <c r="C1151" s="75" t="s">
        <v>70</v>
      </c>
      <c r="D1151" s="71">
        <v>45276</v>
      </c>
      <c r="E1151" s="71">
        <f t="shared" si="23"/>
        <v>45304</v>
      </c>
      <c r="F1151" s="30" t="s">
        <v>707</v>
      </c>
      <c r="G1151" s="88">
        <v>218</v>
      </c>
      <c r="H1151" s="102" t="s">
        <v>164</v>
      </c>
      <c r="I1151" s="85">
        <v>210</v>
      </c>
      <c r="J1151" s="88">
        <f t="shared" si="22"/>
        <v>103.80952380952382</v>
      </c>
      <c r="K1151" s="33"/>
      <c r="L1151" s="33"/>
      <c r="M1151" s="6">
        <v>100</v>
      </c>
    </row>
    <row r="1152" spans="1:13" x14ac:dyDescent="0.25">
      <c r="A1152" s="34">
        <f>+A1151+1</f>
        <v>5484</v>
      </c>
      <c r="B1152" s="35" t="s">
        <v>13</v>
      </c>
      <c r="C1152" s="34" t="s">
        <v>70</v>
      </c>
      <c r="D1152" s="36">
        <f>+D1151</f>
        <v>45276</v>
      </c>
      <c r="E1152" s="36">
        <f t="shared" si="23"/>
        <v>45304</v>
      </c>
      <c r="F1152" s="72" t="s">
        <v>708</v>
      </c>
      <c r="G1152" s="118">
        <v>220.1210374639769</v>
      </c>
      <c r="H1152" s="108" t="str">
        <f>+H1151</f>
        <v>3.3/4</v>
      </c>
      <c r="I1152" s="119">
        <v>210</v>
      </c>
      <c r="J1152" s="118">
        <f t="shared" si="22"/>
        <v>104.81954164951281</v>
      </c>
      <c r="K1152" s="40"/>
      <c r="L1152" s="40"/>
      <c r="M1152" s="34">
        <v>100</v>
      </c>
    </row>
    <row r="1153" spans="1:13" x14ac:dyDescent="0.25">
      <c r="A1153" s="42">
        <f>+A1152+1</f>
        <v>5485</v>
      </c>
      <c r="B1153" s="43" t="s">
        <v>13</v>
      </c>
      <c r="C1153" s="83" t="s">
        <v>70</v>
      </c>
      <c r="D1153" s="44">
        <f>+D1151</f>
        <v>45276</v>
      </c>
      <c r="E1153" s="127">
        <f t="shared" si="23"/>
        <v>45304</v>
      </c>
      <c r="F1153" s="45" t="s">
        <v>709</v>
      </c>
      <c r="G1153" s="46">
        <v>219</v>
      </c>
      <c r="H1153" s="47" t="str">
        <f>+H1152</f>
        <v>3.3/4</v>
      </c>
      <c r="I1153" s="42">
        <v>210</v>
      </c>
      <c r="J1153" s="46">
        <f t="shared" si="22"/>
        <v>104.28571428571429</v>
      </c>
      <c r="K1153" s="46">
        <f>+AVERAGE(G1151:G1153)</f>
        <v>219.04034582132564</v>
      </c>
      <c r="L1153" s="46">
        <f>+ROUND((MAX(G1151:G1153)-MIN(G1151:G1153)),0)</f>
        <v>2</v>
      </c>
      <c r="M1153" s="21">
        <f>+M1151</f>
        <v>100</v>
      </c>
    </row>
    <row r="1154" spans="1:13" x14ac:dyDescent="0.25">
      <c r="A1154" s="27">
        <v>5486</v>
      </c>
      <c r="B1154" s="28" t="s">
        <v>710</v>
      </c>
      <c r="C1154" s="75" t="s">
        <v>70</v>
      </c>
      <c r="D1154" s="71">
        <v>45276</v>
      </c>
      <c r="E1154" s="71">
        <f t="shared" si="23"/>
        <v>45304</v>
      </c>
      <c r="F1154" s="30" t="s">
        <v>711</v>
      </c>
      <c r="G1154" s="88">
        <v>2018</v>
      </c>
      <c r="H1154" s="102" t="s">
        <v>164</v>
      </c>
      <c r="I1154" s="85">
        <v>210</v>
      </c>
      <c r="J1154" s="88">
        <f t="shared" ref="J1154:J1217" si="24">+G1154/I1154*100</f>
        <v>960.95238095238096</v>
      </c>
      <c r="K1154" s="33"/>
      <c r="L1154" s="33"/>
      <c r="M1154" s="6">
        <v>100</v>
      </c>
    </row>
    <row r="1155" spans="1:13" x14ac:dyDescent="0.25">
      <c r="A1155" s="49">
        <f>+A1154+1</f>
        <v>5487</v>
      </c>
      <c r="B1155" s="50" t="s">
        <v>710</v>
      </c>
      <c r="C1155" s="49" t="s">
        <v>70</v>
      </c>
      <c r="D1155" s="51">
        <f>+D1154</f>
        <v>45276</v>
      </c>
      <c r="E1155" s="51">
        <f t="shared" si="23"/>
        <v>45304</v>
      </c>
      <c r="F1155" s="105" t="s">
        <v>712</v>
      </c>
      <c r="G1155" s="88">
        <v>220</v>
      </c>
      <c r="H1155" s="89" t="str">
        <f>+H1154</f>
        <v>3.3/4</v>
      </c>
      <c r="I1155" s="85">
        <v>210</v>
      </c>
      <c r="J1155" s="88">
        <f t="shared" si="24"/>
        <v>104.76190476190477</v>
      </c>
      <c r="K1155" s="54"/>
      <c r="L1155" s="54"/>
      <c r="M1155" s="14">
        <v>100</v>
      </c>
    </row>
    <row r="1156" spans="1:13" x14ac:dyDescent="0.25">
      <c r="A1156" s="42">
        <f>+A1155+1</f>
        <v>5488</v>
      </c>
      <c r="B1156" s="43" t="s">
        <v>710</v>
      </c>
      <c r="C1156" s="83" t="s">
        <v>70</v>
      </c>
      <c r="D1156" s="44">
        <f>+D1154</f>
        <v>45276</v>
      </c>
      <c r="E1156" s="127">
        <f t="shared" si="23"/>
        <v>45304</v>
      </c>
      <c r="F1156" s="45" t="s">
        <v>713</v>
      </c>
      <c r="G1156" s="46">
        <v>221</v>
      </c>
      <c r="H1156" s="47" t="str">
        <f>+H1155</f>
        <v>3.3/4</v>
      </c>
      <c r="I1156" s="42">
        <v>210</v>
      </c>
      <c r="J1156" s="46">
        <f t="shared" si="24"/>
        <v>105.23809523809524</v>
      </c>
      <c r="K1156" s="46">
        <f>+AVERAGE(G1154:G1156)</f>
        <v>819.66666666666663</v>
      </c>
      <c r="L1156" s="46">
        <f>+ROUND((MAX(G1154:G1156)-MIN(G1154:G1156)),0)</f>
        <v>1798</v>
      </c>
      <c r="M1156" s="21">
        <f>+M1154</f>
        <v>100</v>
      </c>
    </row>
    <row r="1157" spans="1:13" x14ac:dyDescent="0.25">
      <c r="A1157" s="27">
        <v>5489</v>
      </c>
      <c r="B1157" s="28" t="s">
        <v>710</v>
      </c>
      <c r="C1157" s="75" t="s">
        <v>70</v>
      </c>
      <c r="D1157" s="71">
        <v>45276</v>
      </c>
      <c r="E1157" s="71">
        <f t="shared" si="23"/>
        <v>45304</v>
      </c>
      <c r="F1157" s="30" t="s">
        <v>714</v>
      </c>
      <c r="G1157" s="88">
        <v>219</v>
      </c>
      <c r="H1157" s="102" t="s">
        <v>72</v>
      </c>
      <c r="I1157" s="85">
        <v>210</v>
      </c>
      <c r="J1157" s="88">
        <f t="shared" si="24"/>
        <v>104.28571428571429</v>
      </c>
      <c r="K1157" s="33"/>
      <c r="L1157" s="33"/>
      <c r="M1157" s="6">
        <v>100</v>
      </c>
    </row>
    <row r="1158" spans="1:13" x14ac:dyDescent="0.25">
      <c r="A1158" s="34">
        <f>+A1157+1</f>
        <v>5490</v>
      </c>
      <c r="B1158" s="35" t="s">
        <v>710</v>
      </c>
      <c r="C1158" s="34" t="s">
        <v>70</v>
      </c>
      <c r="D1158" s="36">
        <f>+D1157</f>
        <v>45276</v>
      </c>
      <c r="E1158" s="36">
        <f t="shared" si="23"/>
        <v>45304</v>
      </c>
      <c r="F1158" s="72" t="s">
        <v>715</v>
      </c>
      <c r="G1158" s="118">
        <v>220.1210374639769</v>
      </c>
      <c r="H1158" s="108" t="str">
        <f>+H1157</f>
        <v>3.1/2</v>
      </c>
      <c r="I1158" s="119">
        <v>210</v>
      </c>
      <c r="J1158" s="118">
        <f t="shared" si="24"/>
        <v>104.81954164951281</v>
      </c>
      <c r="K1158" s="40"/>
      <c r="L1158" s="40"/>
      <c r="M1158" s="34">
        <v>100</v>
      </c>
    </row>
    <row r="1159" spans="1:13" x14ac:dyDescent="0.25">
      <c r="A1159" s="85">
        <f>+A1158+1</f>
        <v>5491</v>
      </c>
      <c r="B1159" s="43" t="s">
        <v>710</v>
      </c>
      <c r="C1159" s="83" t="s">
        <v>70</v>
      </c>
      <c r="D1159" s="44">
        <f>+D1157</f>
        <v>45276</v>
      </c>
      <c r="E1159" s="127">
        <f t="shared" si="23"/>
        <v>45304</v>
      </c>
      <c r="F1159" s="45" t="s">
        <v>716</v>
      </c>
      <c r="G1159" s="46">
        <v>221</v>
      </c>
      <c r="H1159" s="89" t="str">
        <f>+H1158</f>
        <v>3.1/2</v>
      </c>
      <c r="I1159" s="42">
        <v>210</v>
      </c>
      <c r="J1159" s="46">
        <f t="shared" si="24"/>
        <v>105.23809523809524</v>
      </c>
      <c r="K1159" s="46">
        <f>+AVERAGE(G1157:G1159)</f>
        <v>220.04034582132564</v>
      </c>
      <c r="L1159" s="46">
        <f>+ROUND((MAX(G1157:G1159)-MIN(G1157:G1159)),0)</f>
        <v>2</v>
      </c>
      <c r="M1159" s="21">
        <f>+M1157</f>
        <v>100</v>
      </c>
    </row>
    <row r="1160" spans="1:13" x14ac:dyDescent="0.25">
      <c r="A1160" s="27">
        <v>5492</v>
      </c>
      <c r="B1160" s="28" t="s">
        <v>710</v>
      </c>
      <c r="C1160" s="75" t="s">
        <v>70</v>
      </c>
      <c r="D1160" s="71">
        <v>45276</v>
      </c>
      <c r="E1160" s="71">
        <f t="shared" si="23"/>
        <v>45304</v>
      </c>
      <c r="F1160" s="30" t="s">
        <v>717</v>
      </c>
      <c r="G1160" s="88">
        <v>220</v>
      </c>
      <c r="H1160" s="102" t="s">
        <v>26</v>
      </c>
      <c r="I1160" s="85">
        <v>210</v>
      </c>
      <c r="J1160" s="88">
        <f t="shared" si="24"/>
        <v>104.76190476190477</v>
      </c>
      <c r="K1160" s="33"/>
      <c r="L1160" s="33"/>
      <c r="M1160" s="6">
        <v>100</v>
      </c>
    </row>
    <row r="1161" spans="1:13" x14ac:dyDescent="0.25">
      <c r="A1161" s="49">
        <f>+A1160+1</f>
        <v>5493</v>
      </c>
      <c r="B1161" s="50" t="s">
        <v>710</v>
      </c>
      <c r="C1161" s="49" t="s">
        <v>70</v>
      </c>
      <c r="D1161" s="51">
        <f>+D1160</f>
        <v>45276</v>
      </c>
      <c r="E1161" s="51">
        <f t="shared" si="23"/>
        <v>45304</v>
      </c>
      <c r="F1161" s="105" t="s">
        <v>718</v>
      </c>
      <c r="G1161" s="88">
        <v>219</v>
      </c>
      <c r="H1161" s="89" t="str">
        <f>+H1160</f>
        <v>3.1/4</v>
      </c>
      <c r="I1161" s="85">
        <v>210</v>
      </c>
      <c r="J1161" s="88">
        <f t="shared" si="24"/>
        <v>104.28571428571429</v>
      </c>
      <c r="K1161" s="54"/>
      <c r="L1161" s="54"/>
      <c r="M1161" s="14">
        <v>100</v>
      </c>
    </row>
    <row r="1162" spans="1:13" x14ac:dyDescent="0.25">
      <c r="A1162" s="119">
        <f>+A1161+1</f>
        <v>5494</v>
      </c>
      <c r="B1162" s="57" t="s">
        <v>710</v>
      </c>
      <c r="C1162" s="130" t="s">
        <v>70</v>
      </c>
      <c r="D1162" s="58">
        <f>+D1160</f>
        <v>45276</v>
      </c>
      <c r="E1162" s="128">
        <f t="shared" si="23"/>
        <v>45304</v>
      </c>
      <c r="F1162" s="59" t="s">
        <v>719</v>
      </c>
      <c r="G1162" s="60">
        <v>220.1210374639769</v>
      </c>
      <c r="H1162" s="108" t="str">
        <f>+H1161</f>
        <v>3.1/4</v>
      </c>
      <c r="I1162" s="56">
        <v>210</v>
      </c>
      <c r="J1162" s="60">
        <f t="shared" si="24"/>
        <v>104.81954164951281</v>
      </c>
      <c r="K1162" s="60">
        <f>+AVERAGE(G1160:G1162)</f>
        <v>219.7070124879923</v>
      </c>
      <c r="L1162" s="60">
        <f>+ROUND((MAX(G1160:G1162)-MIN(G1160:G1162)),0)</f>
        <v>1</v>
      </c>
      <c r="M1162" s="56">
        <f>+M1160</f>
        <v>100</v>
      </c>
    </row>
    <row r="1163" spans="1:13" x14ac:dyDescent="0.25">
      <c r="A1163" s="27">
        <v>5495</v>
      </c>
      <c r="B1163" s="28" t="s">
        <v>720</v>
      </c>
      <c r="C1163" s="27" t="s">
        <v>87</v>
      </c>
      <c r="D1163" s="71">
        <v>45276</v>
      </c>
      <c r="E1163" s="71">
        <f t="shared" si="23"/>
        <v>45304</v>
      </c>
      <c r="F1163" s="30"/>
      <c r="G1163" s="88">
        <v>222</v>
      </c>
      <c r="H1163" s="102" t="s">
        <v>72</v>
      </c>
      <c r="I1163" s="85">
        <v>210</v>
      </c>
      <c r="J1163" s="88">
        <f t="shared" si="24"/>
        <v>105.71428571428572</v>
      </c>
      <c r="K1163" s="33"/>
      <c r="L1163" s="33"/>
      <c r="M1163" s="6">
        <v>100</v>
      </c>
    </row>
    <row r="1164" spans="1:13" x14ac:dyDescent="0.25">
      <c r="A1164" s="34">
        <f>+A1163+1</f>
        <v>5496</v>
      </c>
      <c r="B1164" s="35" t="s">
        <v>720</v>
      </c>
      <c r="C1164" s="34" t="s">
        <v>87</v>
      </c>
      <c r="D1164" s="36">
        <f>+D1163</f>
        <v>45276</v>
      </c>
      <c r="E1164" s="36">
        <f t="shared" si="23"/>
        <v>45304</v>
      </c>
      <c r="F1164" s="72" t="s">
        <v>721</v>
      </c>
      <c r="G1164" s="118">
        <v>220.1210374639769</v>
      </c>
      <c r="H1164" s="108" t="str">
        <f>+H1163</f>
        <v>3.1/2</v>
      </c>
      <c r="I1164" s="119">
        <v>210</v>
      </c>
      <c r="J1164" s="118">
        <f t="shared" si="24"/>
        <v>104.81954164951281</v>
      </c>
      <c r="K1164" s="40"/>
      <c r="L1164" s="40"/>
      <c r="M1164" s="34">
        <v>100</v>
      </c>
    </row>
    <row r="1165" spans="1:13" x14ac:dyDescent="0.25">
      <c r="A1165" s="85">
        <f>+A1164+1</f>
        <v>5497</v>
      </c>
      <c r="B1165" s="43" t="s">
        <v>720</v>
      </c>
      <c r="C1165" s="42" t="s">
        <v>87</v>
      </c>
      <c r="D1165" s="44">
        <f>+D1163</f>
        <v>45276</v>
      </c>
      <c r="E1165" s="127">
        <f t="shared" si="23"/>
        <v>45304</v>
      </c>
      <c r="F1165" s="45"/>
      <c r="G1165" s="46">
        <v>221</v>
      </c>
      <c r="H1165" s="89" t="str">
        <f>+H1164</f>
        <v>3.1/2</v>
      </c>
      <c r="I1165" s="42">
        <v>210</v>
      </c>
      <c r="J1165" s="46">
        <f t="shared" si="24"/>
        <v>105.23809523809524</v>
      </c>
      <c r="K1165" s="46">
        <f>+AVERAGE(G1163:G1165)</f>
        <v>221.04034582132564</v>
      </c>
      <c r="L1165" s="46">
        <f>+ROUND((MAX(G1163:G1165)-MIN(G1163:G1165)),0)</f>
        <v>2</v>
      </c>
      <c r="M1165" s="21">
        <f>+M1163</f>
        <v>100</v>
      </c>
    </row>
    <row r="1166" spans="1:13" x14ac:dyDescent="0.25">
      <c r="A1166" s="27">
        <v>5498</v>
      </c>
      <c r="B1166" s="28" t="s">
        <v>710</v>
      </c>
      <c r="C1166" s="75" t="s">
        <v>70</v>
      </c>
      <c r="D1166" s="71">
        <v>45276</v>
      </c>
      <c r="E1166" s="71">
        <f t="shared" si="23"/>
        <v>45304</v>
      </c>
      <c r="F1166" s="30" t="s">
        <v>722</v>
      </c>
      <c r="G1166" s="88">
        <v>218</v>
      </c>
      <c r="H1166" s="102" t="s">
        <v>164</v>
      </c>
      <c r="I1166" s="85">
        <v>210</v>
      </c>
      <c r="J1166" s="88">
        <f t="shared" si="24"/>
        <v>103.80952380952382</v>
      </c>
      <c r="K1166" s="33"/>
      <c r="L1166" s="33"/>
      <c r="M1166" s="6">
        <v>100</v>
      </c>
    </row>
    <row r="1167" spans="1:13" x14ac:dyDescent="0.25">
      <c r="A1167" s="49">
        <f>+A1166+1</f>
        <v>5499</v>
      </c>
      <c r="B1167" s="50" t="s">
        <v>710</v>
      </c>
      <c r="C1167" s="49" t="s">
        <v>70</v>
      </c>
      <c r="D1167" s="51">
        <f>+D1166</f>
        <v>45276</v>
      </c>
      <c r="E1167" s="51">
        <f t="shared" si="23"/>
        <v>45304</v>
      </c>
      <c r="F1167" s="105" t="s">
        <v>723</v>
      </c>
      <c r="G1167" s="88">
        <v>219</v>
      </c>
      <c r="H1167" s="89" t="str">
        <f>+H1166</f>
        <v>3.3/4</v>
      </c>
      <c r="I1167" s="85">
        <v>210</v>
      </c>
      <c r="J1167" s="88">
        <f t="shared" si="24"/>
        <v>104.28571428571429</v>
      </c>
      <c r="K1167" s="54"/>
      <c r="L1167" s="54"/>
      <c r="M1167" s="14">
        <v>100</v>
      </c>
    </row>
    <row r="1168" spans="1:13" x14ac:dyDescent="0.25">
      <c r="A1168" s="85">
        <f>+A1167+1</f>
        <v>5500</v>
      </c>
      <c r="B1168" s="43" t="s">
        <v>710</v>
      </c>
      <c r="C1168" s="83" t="s">
        <v>70</v>
      </c>
      <c r="D1168" s="44">
        <f>+D1166</f>
        <v>45276</v>
      </c>
      <c r="E1168" s="127">
        <f t="shared" si="23"/>
        <v>45304</v>
      </c>
      <c r="F1168" s="45" t="s">
        <v>724</v>
      </c>
      <c r="G1168" s="46">
        <v>218</v>
      </c>
      <c r="H1168" s="89" t="str">
        <f>+H1167</f>
        <v>3.3/4</v>
      </c>
      <c r="I1168" s="42">
        <v>210</v>
      </c>
      <c r="J1168" s="46">
        <f t="shared" si="24"/>
        <v>103.80952380952382</v>
      </c>
      <c r="K1168" s="46">
        <f>+AVERAGE(G1166:G1168)</f>
        <v>218.33333333333334</v>
      </c>
      <c r="L1168" s="46">
        <f>+ROUND((MAX(G1166:G1168)-MIN(G1166:G1168)),0)</f>
        <v>1</v>
      </c>
      <c r="M1168" s="21">
        <f>+M1166</f>
        <v>100</v>
      </c>
    </row>
    <row r="1169" spans="1:13" x14ac:dyDescent="0.25">
      <c r="A1169" s="27">
        <v>5501</v>
      </c>
      <c r="B1169" s="28" t="s">
        <v>710</v>
      </c>
      <c r="C1169" s="75" t="s">
        <v>70</v>
      </c>
      <c r="D1169" s="71">
        <v>45276</v>
      </c>
      <c r="E1169" s="71">
        <f t="shared" si="23"/>
        <v>45304</v>
      </c>
      <c r="F1169" s="30" t="s">
        <v>725</v>
      </c>
      <c r="G1169" s="88">
        <v>221</v>
      </c>
      <c r="H1169" s="102" t="s">
        <v>164</v>
      </c>
      <c r="I1169" s="85">
        <v>210</v>
      </c>
      <c r="J1169" s="88">
        <f t="shared" si="24"/>
        <v>105.23809523809524</v>
      </c>
      <c r="K1169" s="33"/>
      <c r="L1169" s="33"/>
      <c r="M1169" s="6">
        <v>100</v>
      </c>
    </row>
    <row r="1170" spans="1:13" x14ac:dyDescent="0.25">
      <c r="A1170" s="34">
        <f>+A1169+1</f>
        <v>5502</v>
      </c>
      <c r="B1170" s="35" t="s">
        <v>710</v>
      </c>
      <c r="C1170" s="34" t="s">
        <v>70</v>
      </c>
      <c r="D1170" s="36">
        <f>+D1169</f>
        <v>45276</v>
      </c>
      <c r="E1170" s="36">
        <f t="shared" si="23"/>
        <v>45304</v>
      </c>
      <c r="F1170" s="72" t="s">
        <v>726</v>
      </c>
      <c r="G1170" s="118">
        <v>220.1210374639769</v>
      </c>
      <c r="H1170" s="108" t="str">
        <f>+H1169</f>
        <v>3.3/4</v>
      </c>
      <c r="I1170" s="119">
        <v>210</v>
      </c>
      <c r="J1170" s="118">
        <f t="shared" si="24"/>
        <v>104.81954164951281</v>
      </c>
      <c r="K1170" s="40"/>
      <c r="L1170" s="40"/>
      <c r="M1170" s="34">
        <v>100</v>
      </c>
    </row>
    <row r="1171" spans="1:13" x14ac:dyDescent="0.25">
      <c r="A1171" s="85">
        <f>+A1170+1</f>
        <v>5503</v>
      </c>
      <c r="B1171" s="43" t="s">
        <v>710</v>
      </c>
      <c r="C1171" s="83" t="s">
        <v>70</v>
      </c>
      <c r="D1171" s="44">
        <f>+D1169</f>
        <v>45276</v>
      </c>
      <c r="E1171" s="127">
        <f t="shared" si="23"/>
        <v>45304</v>
      </c>
      <c r="F1171" s="45" t="s">
        <v>727</v>
      </c>
      <c r="G1171" s="46">
        <v>219</v>
      </c>
      <c r="H1171" s="89" t="str">
        <f>+H1170</f>
        <v>3.3/4</v>
      </c>
      <c r="I1171" s="42">
        <v>210</v>
      </c>
      <c r="J1171" s="46">
        <f t="shared" si="24"/>
        <v>104.28571428571429</v>
      </c>
      <c r="K1171" s="46">
        <f>+AVERAGE(G1169:G1171)</f>
        <v>220.04034582132564</v>
      </c>
      <c r="L1171" s="46">
        <f>+ROUND((MAX(G1169:G1171)-MIN(G1169:G1171)),0)</f>
        <v>2</v>
      </c>
      <c r="M1171" s="21">
        <f>+M1169</f>
        <v>100</v>
      </c>
    </row>
    <row r="1172" spans="1:13" x14ac:dyDescent="0.25">
      <c r="A1172" s="27">
        <v>5504</v>
      </c>
      <c r="B1172" s="28" t="s">
        <v>728</v>
      </c>
      <c r="C1172" s="27" t="s">
        <v>729</v>
      </c>
      <c r="D1172" s="71">
        <v>45277</v>
      </c>
      <c r="E1172" s="71">
        <f t="shared" si="23"/>
        <v>45305</v>
      </c>
      <c r="F1172" s="30" t="s">
        <v>721</v>
      </c>
      <c r="G1172" s="88">
        <v>221</v>
      </c>
      <c r="H1172" s="102" t="s">
        <v>72</v>
      </c>
      <c r="I1172" s="85">
        <v>210</v>
      </c>
      <c r="J1172" s="88">
        <f t="shared" si="24"/>
        <v>105.23809523809524</v>
      </c>
      <c r="K1172" s="33"/>
      <c r="L1172" s="33"/>
      <c r="M1172" s="6">
        <v>100</v>
      </c>
    </row>
    <row r="1173" spans="1:13" x14ac:dyDescent="0.25">
      <c r="A1173" s="49">
        <f>+A1172+1</f>
        <v>5505</v>
      </c>
      <c r="B1173" s="50" t="s">
        <v>728</v>
      </c>
      <c r="C1173" s="49" t="s">
        <v>729</v>
      </c>
      <c r="D1173" s="51">
        <f>+D1172</f>
        <v>45277</v>
      </c>
      <c r="E1173" s="51">
        <f t="shared" si="23"/>
        <v>45305</v>
      </c>
      <c r="F1173" s="105" t="s">
        <v>730</v>
      </c>
      <c r="G1173" s="88">
        <v>218</v>
      </c>
      <c r="H1173" s="89" t="str">
        <f>+H1172</f>
        <v>3.1/2</v>
      </c>
      <c r="I1173" s="85">
        <v>210</v>
      </c>
      <c r="J1173" s="88">
        <f t="shared" si="24"/>
        <v>103.80952380952382</v>
      </c>
      <c r="K1173" s="54"/>
      <c r="L1173" s="54"/>
      <c r="M1173" s="14">
        <v>100</v>
      </c>
    </row>
    <row r="1174" spans="1:13" x14ac:dyDescent="0.25">
      <c r="A1174" s="85">
        <f>+A1173+1</f>
        <v>5506</v>
      </c>
      <c r="B1174" s="43" t="s">
        <v>728</v>
      </c>
      <c r="C1174" s="42" t="s">
        <v>729</v>
      </c>
      <c r="D1174" s="44">
        <f>+D1172</f>
        <v>45277</v>
      </c>
      <c r="E1174" s="127">
        <f t="shared" si="23"/>
        <v>45305</v>
      </c>
      <c r="F1174" s="45" t="s">
        <v>726</v>
      </c>
      <c r="G1174" s="46">
        <v>219</v>
      </c>
      <c r="H1174" s="89" t="str">
        <f>+H1173</f>
        <v>3.1/2</v>
      </c>
      <c r="I1174" s="42">
        <v>210</v>
      </c>
      <c r="J1174" s="46">
        <f t="shared" si="24"/>
        <v>104.28571428571429</v>
      </c>
      <c r="K1174" s="46">
        <f>+AVERAGE(G1172:G1174)</f>
        <v>219.33333333333334</v>
      </c>
      <c r="L1174" s="46">
        <f>+ROUND((MAX(G1172:G1174)-MIN(G1172:G1174)),0)</f>
        <v>3</v>
      </c>
      <c r="M1174" s="21">
        <f>+M1172</f>
        <v>100</v>
      </c>
    </row>
    <row r="1175" spans="1:13" x14ac:dyDescent="0.25">
      <c r="A1175" s="27">
        <v>5507</v>
      </c>
      <c r="B1175" s="28" t="s">
        <v>710</v>
      </c>
      <c r="C1175" s="75" t="s">
        <v>70</v>
      </c>
      <c r="D1175" s="71">
        <v>45277</v>
      </c>
      <c r="E1175" s="71">
        <f t="shared" si="23"/>
        <v>45305</v>
      </c>
      <c r="F1175" s="30" t="s">
        <v>731</v>
      </c>
      <c r="G1175" s="88">
        <v>221</v>
      </c>
      <c r="H1175" s="102" t="s">
        <v>164</v>
      </c>
      <c r="I1175" s="85">
        <v>210</v>
      </c>
      <c r="J1175" s="88">
        <f t="shared" si="24"/>
        <v>105.23809523809524</v>
      </c>
      <c r="K1175" s="33"/>
      <c r="L1175" s="33"/>
      <c r="M1175" s="6">
        <v>100</v>
      </c>
    </row>
    <row r="1176" spans="1:13" x14ac:dyDescent="0.25">
      <c r="A1176" s="34">
        <f>+A1175+1</f>
        <v>5508</v>
      </c>
      <c r="B1176" s="35" t="s">
        <v>710</v>
      </c>
      <c r="C1176" s="34" t="s">
        <v>70</v>
      </c>
      <c r="D1176" s="36">
        <f>+D1175</f>
        <v>45277</v>
      </c>
      <c r="E1176" s="36">
        <f t="shared" si="23"/>
        <v>45305</v>
      </c>
      <c r="F1176" s="72" t="s">
        <v>732</v>
      </c>
      <c r="G1176" s="118">
        <v>220.1210374639769</v>
      </c>
      <c r="H1176" s="108" t="str">
        <f>+H1175</f>
        <v>3.3/4</v>
      </c>
      <c r="I1176" s="119">
        <v>210</v>
      </c>
      <c r="J1176" s="118">
        <f t="shared" si="24"/>
        <v>104.81954164951281</v>
      </c>
      <c r="K1176" s="40"/>
      <c r="L1176" s="40"/>
      <c r="M1176" s="34">
        <v>100</v>
      </c>
    </row>
    <row r="1177" spans="1:13" x14ac:dyDescent="0.25">
      <c r="A1177" s="85">
        <f>+A1176+1</f>
        <v>5509</v>
      </c>
      <c r="B1177" s="43" t="s">
        <v>710</v>
      </c>
      <c r="C1177" s="83" t="s">
        <v>70</v>
      </c>
      <c r="D1177" s="44">
        <f>+D1175</f>
        <v>45277</v>
      </c>
      <c r="E1177" s="127">
        <f t="shared" si="23"/>
        <v>45305</v>
      </c>
      <c r="F1177" s="45" t="s">
        <v>733</v>
      </c>
      <c r="G1177" s="46">
        <v>221</v>
      </c>
      <c r="H1177" s="89" t="str">
        <f>+H1176</f>
        <v>3.3/4</v>
      </c>
      <c r="I1177" s="42">
        <v>210</v>
      </c>
      <c r="J1177" s="46">
        <f t="shared" si="24"/>
        <v>105.23809523809524</v>
      </c>
      <c r="K1177" s="46">
        <f>+AVERAGE(G1175:G1177)</f>
        <v>220.7070124879923</v>
      </c>
      <c r="L1177" s="46">
        <f>+ROUND((MAX(G1175:G1177)-MIN(G1175:G1177)),0)</f>
        <v>1</v>
      </c>
      <c r="M1177" s="21">
        <f>+M1175</f>
        <v>100</v>
      </c>
    </row>
    <row r="1178" spans="1:13" x14ac:dyDescent="0.25">
      <c r="A1178" s="27">
        <v>5510</v>
      </c>
      <c r="B1178" s="28" t="s">
        <v>710</v>
      </c>
      <c r="C1178" s="75" t="s">
        <v>70</v>
      </c>
      <c r="D1178" s="71">
        <v>45277</v>
      </c>
      <c r="E1178" s="71">
        <f t="shared" si="23"/>
        <v>45305</v>
      </c>
      <c r="F1178" s="30" t="s">
        <v>734</v>
      </c>
      <c r="G1178" s="88">
        <v>219</v>
      </c>
      <c r="H1178" s="102" t="s">
        <v>72</v>
      </c>
      <c r="I1178" s="85">
        <v>210</v>
      </c>
      <c r="J1178" s="88">
        <f t="shared" si="24"/>
        <v>104.28571428571429</v>
      </c>
      <c r="K1178" s="33"/>
      <c r="L1178" s="33"/>
      <c r="M1178" s="6">
        <v>100</v>
      </c>
    </row>
    <row r="1179" spans="1:13" x14ac:dyDescent="0.25">
      <c r="A1179" s="49">
        <f>+A1178+1</f>
        <v>5511</v>
      </c>
      <c r="B1179" s="50" t="s">
        <v>710</v>
      </c>
      <c r="C1179" s="49" t="s">
        <v>70</v>
      </c>
      <c r="D1179" s="51">
        <f>+D1178</f>
        <v>45277</v>
      </c>
      <c r="E1179" s="51">
        <f t="shared" si="23"/>
        <v>45305</v>
      </c>
      <c r="F1179" s="105" t="s">
        <v>735</v>
      </c>
      <c r="G1179" s="88">
        <v>220</v>
      </c>
      <c r="H1179" s="89" t="str">
        <f>+H1178</f>
        <v>3.1/2</v>
      </c>
      <c r="I1179" s="85">
        <v>210</v>
      </c>
      <c r="J1179" s="88">
        <f t="shared" si="24"/>
        <v>104.76190476190477</v>
      </c>
      <c r="K1179" s="54"/>
      <c r="L1179" s="54"/>
      <c r="M1179" s="14">
        <v>100</v>
      </c>
    </row>
    <row r="1180" spans="1:13" x14ac:dyDescent="0.25">
      <c r="A1180" s="85">
        <f>+A1179+1</f>
        <v>5512</v>
      </c>
      <c r="B1180" s="43" t="s">
        <v>710</v>
      </c>
      <c r="C1180" s="83" t="s">
        <v>70</v>
      </c>
      <c r="D1180" s="44">
        <f>+D1178</f>
        <v>45277</v>
      </c>
      <c r="E1180" s="127">
        <f t="shared" si="23"/>
        <v>45305</v>
      </c>
      <c r="F1180" s="45" t="s">
        <v>736</v>
      </c>
      <c r="G1180" s="46">
        <v>223</v>
      </c>
      <c r="H1180" s="89" t="str">
        <f>+H1179</f>
        <v>3.1/2</v>
      </c>
      <c r="I1180" s="42">
        <v>210</v>
      </c>
      <c r="J1180" s="46">
        <f t="shared" si="24"/>
        <v>106.19047619047619</v>
      </c>
      <c r="K1180" s="46">
        <f>+AVERAGE(G1178:G1180)</f>
        <v>220.66666666666666</v>
      </c>
      <c r="L1180" s="46">
        <f>+ROUND((MAX(G1178:G1180)-MIN(G1178:G1180)),0)</f>
        <v>4</v>
      </c>
      <c r="M1180" s="21">
        <f>+M1178</f>
        <v>100</v>
      </c>
    </row>
    <row r="1181" spans="1:13" x14ac:dyDescent="0.25">
      <c r="A1181" s="27">
        <v>5513</v>
      </c>
      <c r="B1181" s="28" t="s">
        <v>710</v>
      </c>
      <c r="C1181" s="75" t="s">
        <v>70</v>
      </c>
      <c r="D1181" s="71">
        <v>45277</v>
      </c>
      <c r="E1181" s="71">
        <f t="shared" si="23"/>
        <v>45305</v>
      </c>
      <c r="F1181" s="30" t="s">
        <v>737</v>
      </c>
      <c r="G1181" s="88">
        <v>217</v>
      </c>
      <c r="H1181" s="102" t="s">
        <v>164</v>
      </c>
      <c r="I1181" s="85">
        <v>210</v>
      </c>
      <c r="J1181" s="88">
        <f t="shared" si="24"/>
        <v>103.33333333333334</v>
      </c>
      <c r="K1181" s="33"/>
      <c r="L1181" s="33"/>
      <c r="M1181" s="6">
        <v>100</v>
      </c>
    </row>
    <row r="1182" spans="1:13" x14ac:dyDescent="0.25">
      <c r="A1182" s="34">
        <f>+A1181+1</f>
        <v>5514</v>
      </c>
      <c r="B1182" s="35" t="s">
        <v>710</v>
      </c>
      <c r="C1182" s="34" t="s">
        <v>70</v>
      </c>
      <c r="D1182" s="36">
        <f>+D1181</f>
        <v>45277</v>
      </c>
      <c r="E1182" s="36">
        <f t="shared" si="23"/>
        <v>45305</v>
      </c>
      <c r="F1182" s="72" t="s">
        <v>738</v>
      </c>
      <c r="G1182" s="118">
        <v>220.1210374639769</v>
      </c>
      <c r="H1182" s="108" t="str">
        <f>+H1181</f>
        <v>3.3/4</v>
      </c>
      <c r="I1182" s="119">
        <v>210</v>
      </c>
      <c r="J1182" s="118">
        <f t="shared" si="24"/>
        <v>104.81954164951281</v>
      </c>
      <c r="K1182" s="40"/>
      <c r="L1182" s="40"/>
      <c r="M1182" s="34">
        <v>100</v>
      </c>
    </row>
    <row r="1183" spans="1:13" x14ac:dyDescent="0.25">
      <c r="A1183" s="42">
        <f>+A1182+1</f>
        <v>5515</v>
      </c>
      <c r="B1183" s="43" t="s">
        <v>710</v>
      </c>
      <c r="C1183" s="83" t="s">
        <v>70</v>
      </c>
      <c r="D1183" s="44">
        <f>+D1181</f>
        <v>45277</v>
      </c>
      <c r="E1183" s="127">
        <f t="shared" si="23"/>
        <v>45305</v>
      </c>
      <c r="F1183" s="45" t="s">
        <v>739</v>
      </c>
      <c r="G1183" s="46">
        <v>222</v>
      </c>
      <c r="H1183" s="47" t="str">
        <f>+H1182</f>
        <v>3.3/4</v>
      </c>
      <c r="I1183" s="42">
        <v>210</v>
      </c>
      <c r="J1183" s="46">
        <f t="shared" si="24"/>
        <v>105.71428571428572</v>
      </c>
      <c r="K1183" s="46">
        <f>+AVERAGE(G1181:G1183)</f>
        <v>219.7070124879923</v>
      </c>
      <c r="L1183" s="46">
        <f>+ROUND((MAX(G1181:G1183)-MIN(G1181:G1183)),0)</f>
        <v>5</v>
      </c>
      <c r="M1183" s="21">
        <f>+M1181</f>
        <v>100</v>
      </c>
    </row>
    <row r="1184" spans="1:13" x14ac:dyDescent="0.25">
      <c r="A1184" s="27">
        <v>5516</v>
      </c>
      <c r="B1184" s="28" t="s">
        <v>710</v>
      </c>
      <c r="C1184" s="75" t="s">
        <v>70</v>
      </c>
      <c r="D1184" s="71">
        <v>45277</v>
      </c>
      <c r="E1184" s="71">
        <f t="shared" si="23"/>
        <v>45305</v>
      </c>
      <c r="F1184" s="30" t="s">
        <v>740</v>
      </c>
      <c r="G1184" s="88">
        <v>221</v>
      </c>
      <c r="H1184" s="102" t="s">
        <v>164</v>
      </c>
      <c r="I1184" s="85">
        <v>210</v>
      </c>
      <c r="J1184" s="88">
        <f t="shared" si="24"/>
        <v>105.23809523809524</v>
      </c>
      <c r="K1184" s="33"/>
      <c r="L1184" s="33"/>
      <c r="M1184" s="6">
        <v>100</v>
      </c>
    </row>
    <row r="1185" spans="1:13" x14ac:dyDescent="0.25">
      <c r="A1185" s="49">
        <f>+A1184+1</f>
        <v>5517</v>
      </c>
      <c r="B1185" s="50" t="s">
        <v>710</v>
      </c>
      <c r="C1185" s="49" t="s">
        <v>70</v>
      </c>
      <c r="D1185" s="51">
        <f>+D1184</f>
        <v>45277</v>
      </c>
      <c r="E1185" s="51">
        <f t="shared" si="23"/>
        <v>45305</v>
      </c>
      <c r="F1185" s="105" t="s">
        <v>741</v>
      </c>
      <c r="G1185" s="88">
        <v>221</v>
      </c>
      <c r="H1185" s="89" t="str">
        <f>+H1184</f>
        <v>3.3/4</v>
      </c>
      <c r="I1185" s="85">
        <v>210</v>
      </c>
      <c r="J1185" s="88">
        <f t="shared" si="24"/>
        <v>105.23809523809524</v>
      </c>
      <c r="K1185" s="54"/>
      <c r="L1185" s="54"/>
      <c r="M1185" s="14">
        <v>100</v>
      </c>
    </row>
    <row r="1186" spans="1:13" x14ac:dyDescent="0.25">
      <c r="A1186" s="42">
        <f>+A1185+1</f>
        <v>5518</v>
      </c>
      <c r="B1186" s="43" t="s">
        <v>710</v>
      </c>
      <c r="C1186" s="83" t="s">
        <v>70</v>
      </c>
      <c r="D1186" s="44">
        <f>+D1184</f>
        <v>45277</v>
      </c>
      <c r="E1186" s="127">
        <f t="shared" si="23"/>
        <v>45305</v>
      </c>
      <c r="F1186" s="45" t="s">
        <v>742</v>
      </c>
      <c r="G1186" s="46">
        <v>220</v>
      </c>
      <c r="H1186" s="47" t="str">
        <f>+H1185</f>
        <v>3.3/4</v>
      </c>
      <c r="I1186" s="42">
        <v>210</v>
      </c>
      <c r="J1186" s="46">
        <f t="shared" si="24"/>
        <v>104.76190476190477</v>
      </c>
      <c r="K1186" s="46">
        <f>+AVERAGE(G1184:G1186)</f>
        <v>220.66666666666666</v>
      </c>
      <c r="L1186" s="46">
        <f>+ROUND((MAX(G1184:G1186)-MIN(G1184:G1186)),0)</f>
        <v>1</v>
      </c>
      <c r="M1186" s="21">
        <f>+M1184</f>
        <v>100</v>
      </c>
    </row>
    <row r="1187" spans="1:13" x14ac:dyDescent="0.25">
      <c r="A1187" s="27">
        <v>5519</v>
      </c>
      <c r="B1187" s="28" t="s">
        <v>710</v>
      </c>
      <c r="C1187" s="27" t="s">
        <v>70</v>
      </c>
      <c r="D1187" s="71">
        <v>45277</v>
      </c>
      <c r="E1187" s="71">
        <f t="shared" si="23"/>
        <v>45305</v>
      </c>
      <c r="F1187" s="131" t="s">
        <v>743</v>
      </c>
      <c r="G1187" s="88">
        <v>217</v>
      </c>
      <c r="H1187" s="102" t="s">
        <v>164</v>
      </c>
      <c r="I1187" s="85">
        <v>210</v>
      </c>
      <c r="J1187" s="88">
        <f t="shared" si="24"/>
        <v>103.33333333333334</v>
      </c>
      <c r="K1187" s="33"/>
      <c r="L1187" s="33"/>
      <c r="M1187" s="6">
        <v>100</v>
      </c>
    </row>
    <row r="1188" spans="1:13" x14ac:dyDescent="0.25">
      <c r="A1188" s="34">
        <f>+A1187+1</f>
        <v>5520</v>
      </c>
      <c r="B1188" s="35" t="s">
        <v>710</v>
      </c>
      <c r="C1188" s="34" t="s">
        <v>70</v>
      </c>
      <c r="D1188" s="36">
        <f>+D1187</f>
        <v>45277</v>
      </c>
      <c r="E1188" s="36">
        <f t="shared" si="23"/>
        <v>45305</v>
      </c>
      <c r="F1188" s="72" t="s">
        <v>744</v>
      </c>
      <c r="G1188" s="118">
        <v>220.1210374639769</v>
      </c>
      <c r="H1188" s="108" t="str">
        <f>+H1187</f>
        <v>3.3/4</v>
      </c>
      <c r="I1188" s="119">
        <v>210</v>
      </c>
      <c r="J1188" s="118">
        <f t="shared" si="24"/>
        <v>104.81954164951281</v>
      </c>
      <c r="K1188" s="40"/>
      <c r="L1188" s="40"/>
      <c r="M1188" s="34">
        <v>100</v>
      </c>
    </row>
    <row r="1189" spans="1:13" x14ac:dyDescent="0.25">
      <c r="A1189" s="42">
        <f>+A1188+1</f>
        <v>5521</v>
      </c>
      <c r="B1189" s="43" t="s">
        <v>710</v>
      </c>
      <c r="C1189" s="42" t="s">
        <v>70</v>
      </c>
      <c r="D1189" s="44">
        <f>+D1187</f>
        <v>45277</v>
      </c>
      <c r="E1189" s="127">
        <f t="shared" si="23"/>
        <v>45305</v>
      </c>
      <c r="F1189" s="132" t="s">
        <v>745</v>
      </c>
      <c r="G1189" s="46">
        <v>219</v>
      </c>
      <c r="H1189" s="47" t="str">
        <f>+H1188</f>
        <v>3.3/4</v>
      </c>
      <c r="I1189" s="42">
        <v>210</v>
      </c>
      <c r="J1189" s="46">
        <f t="shared" si="24"/>
        <v>104.28571428571429</v>
      </c>
      <c r="K1189" s="46">
        <f>+AVERAGE(G1187:G1189)</f>
        <v>218.7070124879923</v>
      </c>
      <c r="L1189" s="46">
        <f>+ROUND((MAX(G1187:G1189)-MIN(G1187:G1189)),0)</f>
        <v>3</v>
      </c>
      <c r="M1189" s="21">
        <f>+M1187</f>
        <v>100</v>
      </c>
    </row>
    <row r="1190" spans="1:13" x14ac:dyDescent="0.25">
      <c r="G1190">
        <v>220.1210374639769</v>
      </c>
    </row>
    <row r="1191" spans="1:13" x14ac:dyDescent="0.25">
      <c r="E1191" s="133" t="s">
        <v>746</v>
      </c>
      <c r="F1191" s="134"/>
      <c r="G1191" s="135">
        <f>+COUNT(G2:G1189)</f>
        <v>1188</v>
      </c>
      <c r="I1191" s="133" t="s">
        <v>746</v>
      </c>
      <c r="J1191" s="136"/>
      <c r="K1191" s="137">
        <f>+COUNT(K2:K1189)</f>
        <v>396</v>
      </c>
      <c r="L1191" s="138">
        <f>+COUNT(L2:L1189)</f>
        <v>396</v>
      </c>
    </row>
    <row r="1192" spans="1:13" x14ac:dyDescent="0.25">
      <c r="E1192" s="139" t="s">
        <v>747</v>
      </c>
      <c r="F1192" s="140"/>
      <c r="G1192" s="141">
        <f>SUM(G2:G1189)</f>
        <v>261502.67146974074</v>
      </c>
      <c r="I1192" s="139" t="s">
        <v>747</v>
      </c>
      <c r="J1192" s="142"/>
      <c r="K1192" s="143">
        <f>SUM(K2:K1189)</f>
        <v>87167.557156580238</v>
      </c>
      <c r="L1192" s="144">
        <f>SUM(L2:L1189)</f>
        <v>3933</v>
      </c>
    </row>
    <row r="1193" spans="1:13" x14ac:dyDescent="0.25">
      <c r="E1193" s="145" t="s">
        <v>748</v>
      </c>
      <c r="F1193" s="146"/>
      <c r="G1193" s="147">
        <f>+AVERAGE(G2:G1189)</f>
        <v>220.1200938297481</v>
      </c>
      <c r="H1193" s="148"/>
      <c r="I1193" s="139" t="s">
        <v>748</v>
      </c>
      <c r="J1193" s="142"/>
      <c r="K1193" s="143">
        <f>+AVERAGE(K2:K1189)</f>
        <v>220.12009382974807</v>
      </c>
      <c r="L1193" s="144">
        <f>+AVERAGE(L2:L1189)</f>
        <v>9.9318181818181817</v>
      </c>
    </row>
    <row r="1194" spans="1:13" x14ac:dyDescent="0.25">
      <c r="E1194" s="149" t="s">
        <v>749</v>
      </c>
      <c r="F1194" s="150"/>
      <c r="G1194" s="151">
        <f>+MIN(G2:G1189)</f>
        <v>193</v>
      </c>
      <c r="I1194" s="139" t="s">
        <v>750</v>
      </c>
      <c r="J1194" s="142"/>
      <c r="K1194" s="143">
        <f>STDEV(K2:K1189)</f>
        <v>30.383241142180854</v>
      </c>
      <c r="L1194" s="144">
        <f>STDEV(L2:L1189)</f>
        <v>90.145608781063927</v>
      </c>
    </row>
    <row r="1195" spans="1:13" x14ac:dyDescent="0.25">
      <c r="E1195" s="149" t="s">
        <v>751</v>
      </c>
      <c r="F1195" s="150"/>
      <c r="G1195" s="151">
        <f>+MAX(G2:G1189)</f>
        <v>2018</v>
      </c>
      <c r="I1195" s="139" t="s">
        <v>752</v>
      </c>
      <c r="J1195" s="142"/>
      <c r="K1195" s="152"/>
      <c r="L1195" s="144">
        <f>0.8865*L1193</f>
        <v>8.8045568181818172</v>
      </c>
    </row>
    <row r="1196" spans="1:13" x14ac:dyDescent="0.25">
      <c r="E1196" s="145" t="s">
        <v>750</v>
      </c>
      <c r="F1196" s="146"/>
      <c r="G1196" s="147">
        <f>STDEV(G2:G1189)</f>
        <v>52.375627985383872</v>
      </c>
      <c r="I1196" s="139" t="s">
        <v>753</v>
      </c>
      <c r="J1196" s="142"/>
      <c r="K1196" s="153">
        <f>K1194/K1193*100</f>
        <v>13.803029343464107</v>
      </c>
      <c r="L1196" s="154"/>
    </row>
    <row r="1197" spans="1:13" x14ac:dyDescent="0.25">
      <c r="E1197" s="149" t="s">
        <v>754</v>
      </c>
      <c r="F1197" s="155"/>
      <c r="G1197" s="151">
        <f>+VAR(G2:G1189)</f>
        <v>2743.2064068633263</v>
      </c>
      <c r="I1197" s="139" t="s">
        <v>755</v>
      </c>
      <c r="J1197" s="142"/>
      <c r="K1197" s="156"/>
      <c r="L1197" s="157">
        <f>L1195*100/K1193</f>
        <v>3.9998878180524957</v>
      </c>
    </row>
    <row r="1198" spans="1:13" x14ac:dyDescent="0.25">
      <c r="E1198" s="158" t="s">
        <v>756</v>
      </c>
      <c r="F1198" s="159"/>
      <c r="G1198" s="160">
        <f>+G1196/G1193*100</f>
        <v>23.794114873444407</v>
      </c>
      <c r="I1198" s="161" t="s">
        <v>757</v>
      </c>
      <c r="J1198" s="162"/>
      <c r="K1198" s="163" t="str">
        <f>IF(K1196&lt;=10,"MUY BUENO",IF(AND(K1196&gt;10,K1196&lt;=15),"BUENO",IF(AND(K1196&gt;15,K1196&lt;=20),"REGULAR","MALO")))</f>
        <v>BUENO</v>
      </c>
      <c r="L1198" s="164" t="str">
        <f>IF(L1197&lt;=5,"MUY BUENO",IF(AND(L1197&gt;5,L1197&lt;=7),"BUENO",IF(AND(L1197&gt;7,L1197&lt;=10),"REGULAR","MALO")))</f>
        <v>MUY BUENO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 BIM</cp:lastModifiedBy>
  <dcterms:created xsi:type="dcterms:W3CDTF">2024-04-17T17:49:19Z</dcterms:created>
  <dcterms:modified xsi:type="dcterms:W3CDTF">2024-04-17T17:59:22Z</dcterms:modified>
</cp:coreProperties>
</file>