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1154437B-EF7D-A749-BAA7-1E23EA2ED4E7}" xr6:coauthVersionLast="47" xr6:coauthVersionMax="47" xr10:uidLastSave="{00000000-0000-0000-0000-000000000000}"/>
  <bookViews>
    <workbookView xWindow="41020" yWindow="940" windowWidth="29840" windowHeight="19180" activeTab="3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F13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<sst xmlns="http://schemas.openxmlformats.org/spreadsheetml/2006/main" count="258" uniqueCount="136">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</sst>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opLeftCell="A15" workbookViewId="0">
      <selection activeCell="L86" sqref="L86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30"/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5</v>
      </c>
      <c r="I4" s="28" t="s">
        <v>16</v>
      </c>
      <c r="J4" s="28" t="s">
        <v>6</v>
      </c>
      <c r="K4" s="28" t="s">
        <v>17</v>
      </c>
      <c r="L4" s="28" t="s">
        <v>7</v>
      </c>
      <c r="M4" s="28" t="s">
        <v>8</v>
      </c>
      <c r="N4" s="28" t="s">
        <v>9</v>
      </c>
      <c r="O4" s="28" t="s">
        <v>10</v>
      </c>
      <c r="P4" s="28" t="s">
        <v>11</v>
      </c>
      <c r="Q4" s="28" t="s">
        <v>12</v>
      </c>
      <c r="R4" s="28" t="s">
        <v>18</v>
      </c>
      <c r="S4" s="28" t="s">
        <v>13</v>
      </c>
      <c r="T4" s="28" t="s">
        <v>14</v>
      </c>
      <c r="U4" s="28" t="s">
        <v>15</v>
      </c>
    </row>
    <row r="5" spans="2:21" ht="24" x14ac:dyDescent="0.3">
      <c r="B5" s="25" t="s">
        <v>63</v>
      </c>
      <c r="C5" s="25">
        <f>SUM(C12+C17+C26+C33+C38+C42+C46+C50+C54+C57+C60+C65+C70+C76)/14</f>
        <v>3.8630952380952381</v>
      </c>
      <c r="D5" s="25">
        <f>SUM(D12+D17+D26+D33+D38+D42+D46+D50+D54+D57+D60+D65+D70+D76)/14</f>
        <v>4.4880952380952381</v>
      </c>
      <c r="E5" s="25">
        <f>SUM(E12+E17+E26+E33+E38+E42+E46+E50+E54+E57+E60+E65+E70+E76)/14</f>
        <v>2.1981292517006805</v>
      </c>
      <c r="F5" s="25">
        <f>SUM(F12+F17+F26+F33+F38+F42+F46+F50+F54+F57+F60+F65+F70+F76)/14</f>
        <v>4.2440476190476186</v>
      </c>
      <c r="G5" s="25">
        <f>SUM(G12+G17+G26+G33+G38+G42+G46+G50+G54+G57+G60+G65+G70+G76)/14</f>
        <v>2.7253401360544216</v>
      </c>
      <c r="H5" s="25">
        <f>SUM(H12+H17+H26+H33+H38+H42+H46+H50+H54+H57+H60+H65+H70+H76)/14</f>
        <v>4.0059523809523814</v>
      </c>
      <c r="I5" s="25">
        <f>SUM(I12+I17+I26+I33+I38+I42+I46+I50+I54+I57+I60+I65+I70+I76)/14</f>
        <v>3.1420068027210881</v>
      </c>
      <c r="J5" s="25">
        <f>SUM(J12+J17+J26+J33+J38+J42+J46+J50+J54+J57+J60+J65+J70+J76)/14</f>
        <v>3.7431972789115648</v>
      </c>
      <c r="K5" s="25">
        <f>SUM(K12+K17+K26+K33+K38+K42+K46+K50+K54+K57+K60+K65+K70+K76)/14</f>
        <v>4.0051020408163263</v>
      </c>
      <c r="L5" s="25">
        <f>SUM(L12+L17+L26+L33+L38+L42+L46+L50+L54+L57+L60+L65+L70+L76)/14</f>
        <v>1.5195578231292519</v>
      </c>
      <c r="M5" s="25">
        <f>SUM(M12+M17+M26+M33+M38+M42+M46+M50+M54+M57+M60+M65+M70+M76)/14</f>
        <v>4.0943877551020407</v>
      </c>
      <c r="N5" s="25">
        <f>SUM(N12+N17+N26+N33+N38+N42+N46+N50+N54+N57+N60+N65+N70+N76)/14</f>
        <v>3.7015306122448979</v>
      </c>
      <c r="O5" s="25">
        <f>SUM(O12+O17+O26+O33+O38+O42+O46+O50+O54+O57+O60+O65+O70+O76)/14</f>
        <v>2.7848639455782309</v>
      </c>
      <c r="P5" s="25">
        <f>SUM(P12+P17+P26+P33+P38+P42+P46+P50+P54+P57+P60+P65+P70+P76)/14</f>
        <v>0.625</v>
      </c>
      <c r="Q5" s="25">
        <f>SUM(Q12+Q17+Q26+Q33+Q38+Q42+Q46+Q50+Q54+Q57+Q60+Q65+Q70+Q76)/14</f>
        <v>3.0824829931972784</v>
      </c>
      <c r="R5" s="25">
        <f>SUM(R12+R17+R26+R33+R38+R42+R46+R50+R54+R57+R60+R65+R70+R76)/14</f>
        <v>2.9277210884353742</v>
      </c>
      <c r="S5" s="25">
        <f>SUM(S12+S17+S26+S33+S38+S42+S46+S50+S54+S57+S60+S65+S70+S76)/14</f>
        <v>2.5848639455782312</v>
      </c>
      <c r="T5" s="25">
        <f>SUM(T12+T17+T26+T33+T38+T42+T46+T50+T54+T57+T60+T65+T70+T76)/14</f>
        <v>3.3869047619047623</v>
      </c>
      <c r="U5" s="25">
        <f>SUM(U12+U17+U26+U33+U38+U42+U46+U50+U54+U57+U60+U65+U70+U76)/14</f>
        <v>0.78401360544217691</v>
      </c>
    </row>
    <row r="7" spans="2:21" x14ac:dyDescent="0.2">
      <c r="B7" s="29" t="s">
        <v>20</v>
      </c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0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3.75</v>
      </c>
      <c r="D12" s="8">
        <f t="shared" ref="D12:U12" si="0">SUM(D8:D11)/4</f>
        <v>5</v>
      </c>
      <c r="E12" s="8">
        <f t="shared" si="0"/>
        <v>3.75</v>
      </c>
      <c r="F12" s="8">
        <f t="shared" si="0"/>
        <v>3.75</v>
      </c>
      <c r="G12" s="8">
        <f t="shared" si="0"/>
        <v>3.25</v>
      </c>
      <c r="H12" s="8">
        <f t="shared" si="0"/>
        <v>2.75</v>
      </c>
      <c r="I12" s="8">
        <f t="shared" si="0"/>
        <v>3.75</v>
      </c>
      <c r="J12" s="8">
        <f t="shared" si="0"/>
        <v>3.75</v>
      </c>
      <c r="K12" s="8">
        <f t="shared" si="0"/>
        <v>2.5</v>
      </c>
      <c r="L12" s="8">
        <f t="shared" si="0"/>
        <v>3.75</v>
      </c>
      <c r="M12" s="8">
        <f t="shared" si="0"/>
        <v>3.75</v>
      </c>
      <c r="N12" s="8">
        <f t="shared" si="0"/>
        <v>3.25</v>
      </c>
      <c r="O12" s="8">
        <f t="shared" si="0"/>
        <v>3.75</v>
      </c>
      <c r="P12" s="8">
        <f t="shared" si="0"/>
        <v>3.75</v>
      </c>
      <c r="Q12" s="8">
        <f t="shared" si="0"/>
        <v>3.75</v>
      </c>
      <c r="R12" s="8">
        <f t="shared" si="0"/>
        <v>3.75</v>
      </c>
      <c r="S12" s="8">
        <f t="shared" si="0"/>
        <v>3.75</v>
      </c>
      <c r="T12" s="8">
        <f t="shared" si="0"/>
        <v>3.75</v>
      </c>
      <c r="U12" s="8">
        <f t="shared" si="0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1">SUM(D14:D16)/3</f>
        <v>5</v>
      </c>
      <c r="E17" s="8">
        <f t="shared" si="1"/>
        <v>4.666666666666667</v>
      </c>
      <c r="F17" s="8">
        <f t="shared" si="1"/>
        <v>5</v>
      </c>
      <c r="G17" s="8">
        <f t="shared" si="1"/>
        <v>4.666666666666667</v>
      </c>
      <c r="H17" s="8">
        <f t="shared" si="1"/>
        <v>5</v>
      </c>
      <c r="I17" s="8">
        <f t="shared" si="1"/>
        <v>0</v>
      </c>
      <c r="J17" s="8">
        <f t="shared" si="1"/>
        <v>5</v>
      </c>
      <c r="K17" s="8">
        <f t="shared" si="1"/>
        <v>5</v>
      </c>
      <c r="L17" s="8">
        <f t="shared" si="1"/>
        <v>4.666666666666667</v>
      </c>
      <c r="M17" s="8">
        <f t="shared" si="1"/>
        <v>5</v>
      </c>
      <c r="N17" s="8">
        <f t="shared" si="1"/>
        <v>5</v>
      </c>
      <c r="O17" s="8">
        <f t="shared" si="1"/>
        <v>5</v>
      </c>
      <c r="P17" s="8">
        <f t="shared" si="1"/>
        <v>5</v>
      </c>
      <c r="Q17" s="8">
        <f t="shared" si="1"/>
        <v>5</v>
      </c>
      <c r="R17" s="8">
        <f t="shared" si="1"/>
        <v>3.6666666666666665</v>
      </c>
      <c r="S17" s="8">
        <f t="shared" si="1"/>
        <v>4</v>
      </c>
      <c r="T17" s="8">
        <f t="shared" si="1"/>
        <v>4.666666666666667</v>
      </c>
      <c r="U17" s="8">
        <f t="shared" si="1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0</v>
      </c>
      <c r="Q19" s="10">
        <v>5</v>
      </c>
      <c r="R19" s="10">
        <v>5</v>
      </c>
      <c r="S19" s="10">
        <v>5</v>
      </c>
      <c r="T19" s="10">
        <v>0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>
        <v>5</v>
      </c>
      <c r="S20" s="10">
        <v>5</v>
      </c>
      <c r="T20" s="10">
        <v>0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0</v>
      </c>
      <c r="Q21" s="10">
        <v>5</v>
      </c>
      <c r="R21" s="10">
        <v>5</v>
      </c>
      <c r="S21" s="10">
        <v>5</v>
      </c>
      <c r="T21" s="10">
        <v>0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0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0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2">SUM(D19:D25)/7</f>
        <v>5</v>
      </c>
      <c r="E26" s="8">
        <f t="shared" si="2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2"/>
        <v>5</v>
      </c>
      <c r="I26" s="8">
        <f t="shared" si="2"/>
        <v>3.5714285714285716</v>
      </c>
      <c r="J26" s="8">
        <f t="shared" si="2"/>
        <v>3.5714285714285716</v>
      </c>
      <c r="K26" s="8">
        <f t="shared" si="2"/>
        <v>3.5714285714285716</v>
      </c>
      <c r="L26" s="8">
        <f t="shared" si="2"/>
        <v>2.8571428571428572</v>
      </c>
      <c r="M26" s="8">
        <f t="shared" si="2"/>
        <v>3.5714285714285716</v>
      </c>
      <c r="N26" s="8">
        <f t="shared" si="2"/>
        <v>3.5714285714285716</v>
      </c>
      <c r="O26" s="8">
        <f t="shared" si="2"/>
        <v>3.5714285714285716</v>
      </c>
      <c r="P26" s="8">
        <f t="shared" si="2"/>
        <v>0</v>
      </c>
      <c r="Q26" s="8">
        <f t="shared" si="2"/>
        <v>3.5714285714285716</v>
      </c>
      <c r="R26" s="8">
        <f t="shared" si="2"/>
        <v>3.5714285714285716</v>
      </c>
      <c r="S26" s="8">
        <f t="shared" si="2"/>
        <v>3.5714285714285716</v>
      </c>
      <c r="T26" s="8">
        <f t="shared" si="2"/>
        <v>0</v>
      </c>
      <c r="U26" s="8">
        <f t="shared" si="2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0</v>
      </c>
      <c r="F28" s="10">
        <v>5</v>
      </c>
      <c r="G28" s="10">
        <v>0</v>
      </c>
      <c r="H28" s="10">
        <v>0</v>
      </c>
      <c r="I28" s="10">
        <v>5</v>
      </c>
      <c r="J28" s="10">
        <v>5</v>
      </c>
      <c r="K28" s="10">
        <v>5</v>
      </c>
      <c r="L28" s="10">
        <v>5</v>
      </c>
      <c r="M28" s="10">
        <v>0</v>
      </c>
      <c r="N28" s="10">
        <v>5</v>
      </c>
      <c r="O28" s="10">
        <v>0</v>
      </c>
      <c r="P28" s="10">
        <v>0</v>
      </c>
      <c r="Q28" s="10">
        <v>5</v>
      </c>
      <c r="R28" s="10">
        <v>5</v>
      </c>
      <c r="S28" s="10">
        <v>5</v>
      </c>
      <c r="T28" s="10">
        <v>5</v>
      </c>
      <c r="U28" s="10">
        <v>0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0</v>
      </c>
      <c r="F29" s="10">
        <v>5</v>
      </c>
      <c r="G29" s="10">
        <v>0</v>
      </c>
      <c r="H29" s="10">
        <v>0</v>
      </c>
      <c r="I29" s="10">
        <v>5</v>
      </c>
      <c r="J29" s="10">
        <v>5</v>
      </c>
      <c r="K29" s="10">
        <v>5</v>
      </c>
      <c r="L29" s="10">
        <v>5</v>
      </c>
      <c r="M29" s="10">
        <v>0</v>
      </c>
      <c r="N29" s="10">
        <v>5</v>
      </c>
      <c r="O29" s="10">
        <v>0</v>
      </c>
      <c r="P29" s="10">
        <v>0</v>
      </c>
      <c r="Q29" s="10">
        <v>5</v>
      </c>
      <c r="R29" s="10">
        <v>5</v>
      </c>
      <c r="S29" s="10">
        <v>5</v>
      </c>
      <c r="T29" s="10">
        <v>5</v>
      </c>
      <c r="U29" s="10">
        <v>0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0</v>
      </c>
      <c r="F30" s="10">
        <v>5</v>
      </c>
      <c r="G30" s="10">
        <v>0</v>
      </c>
      <c r="H30" s="10">
        <v>0</v>
      </c>
      <c r="I30" s="10">
        <v>5</v>
      </c>
      <c r="J30" s="10">
        <v>5</v>
      </c>
      <c r="K30" s="10">
        <v>5</v>
      </c>
      <c r="L30" s="10">
        <v>5</v>
      </c>
      <c r="M30" s="10">
        <v>0</v>
      </c>
      <c r="N30" s="10">
        <v>5</v>
      </c>
      <c r="O30" s="10">
        <v>0</v>
      </c>
      <c r="P30" s="10">
        <v>0</v>
      </c>
      <c r="Q30" s="10">
        <v>5</v>
      </c>
      <c r="R30" s="10">
        <v>5</v>
      </c>
      <c r="S30" s="10">
        <v>2</v>
      </c>
      <c r="T30" s="10">
        <v>5</v>
      </c>
      <c r="U30" s="10">
        <v>0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0</v>
      </c>
      <c r="F31" s="10">
        <v>5</v>
      </c>
      <c r="G31" s="10">
        <v>0</v>
      </c>
      <c r="H31" s="10">
        <v>0</v>
      </c>
      <c r="I31" s="10">
        <v>5</v>
      </c>
      <c r="J31" s="10">
        <v>5</v>
      </c>
      <c r="K31" s="10">
        <v>5</v>
      </c>
      <c r="L31" s="10">
        <v>5</v>
      </c>
      <c r="M31" s="10">
        <v>0</v>
      </c>
      <c r="N31" s="10">
        <v>5</v>
      </c>
      <c r="O31" s="10">
        <v>0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0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0</v>
      </c>
      <c r="F32" s="10">
        <v>5</v>
      </c>
      <c r="G32" s="10">
        <v>0</v>
      </c>
      <c r="H32" s="10">
        <v>0</v>
      </c>
      <c r="I32" s="10">
        <v>5</v>
      </c>
      <c r="J32" s="10">
        <v>5</v>
      </c>
      <c r="K32" s="10">
        <v>5</v>
      </c>
      <c r="L32" s="10">
        <v>5</v>
      </c>
      <c r="M32" s="10">
        <v>0</v>
      </c>
      <c r="N32" s="10">
        <v>5</v>
      </c>
      <c r="O32" s="10">
        <v>0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0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3">SUM(D28:D32)/5</f>
        <v>5</v>
      </c>
      <c r="E33" s="8">
        <f t="shared" si="3"/>
        <v>0</v>
      </c>
      <c r="F33" s="8">
        <f t="shared" si="3"/>
        <v>5</v>
      </c>
      <c r="G33" s="8">
        <f t="shared" si="3"/>
        <v>0</v>
      </c>
      <c r="H33" s="8">
        <f t="shared" si="3"/>
        <v>0</v>
      </c>
      <c r="I33" s="8">
        <f t="shared" si="3"/>
        <v>5</v>
      </c>
      <c r="J33" s="8">
        <f t="shared" si="3"/>
        <v>5</v>
      </c>
      <c r="K33" s="8">
        <f t="shared" si="3"/>
        <v>5</v>
      </c>
      <c r="L33" s="8">
        <f t="shared" si="3"/>
        <v>5</v>
      </c>
      <c r="M33" s="8">
        <f t="shared" si="3"/>
        <v>0</v>
      </c>
      <c r="N33" s="8">
        <f t="shared" si="3"/>
        <v>5</v>
      </c>
      <c r="O33" s="8">
        <f t="shared" si="3"/>
        <v>0</v>
      </c>
      <c r="P33" s="8">
        <f t="shared" si="3"/>
        <v>0</v>
      </c>
      <c r="Q33" s="8">
        <f t="shared" si="3"/>
        <v>5</v>
      </c>
      <c r="R33" s="8">
        <f t="shared" si="3"/>
        <v>5</v>
      </c>
      <c r="S33" s="8">
        <f t="shared" si="3"/>
        <v>3.2</v>
      </c>
      <c r="T33" s="8">
        <f t="shared" si="3"/>
        <v>5</v>
      </c>
      <c r="U33" s="8">
        <f t="shared" si="3"/>
        <v>0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4">SUM(D35:D37)/3</f>
        <v>4.333333333333333</v>
      </c>
      <c r="E38" s="8">
        <f t="shared" si="4"/>
        <v>5</v>
      </c>
      <c r="F38" s="8">
        <f>SUM(F35:F37)/3</f>
        <v>5</v>
      </c>
      <c r="G38" s="8">
        <v>5</v>
      </c>
      <c r="H38" s="8">
        <f t="shared" si="4"/>
        <v>5</v>
      </c>
      <c r="I38" s="8">
        <v>5</v>
      </c>
      <c r="J38" s="8">
        <f t="shared" si="4"/>
        <v>5</v>
      </c>
      <c r="K38" s="8">
        <f t="shared" si="4"/>
        <v>5</v>
      </c>
      <c r="L38" s="8">
        <f t="shared" si="4"/>
        <v>5</v>
      </c>
      <c r="M38" s="8">
        <f t="shared" si="4"/>
        <v>5</v>
      </c>
      <c r="N38" s="8">
        <v>5</v>
      </c>
      <c r="O38" s="8">
        <f t="shared" si="4"/>
        <v>5</v>
      </c>
      <c r="P38" s="8">
        <f t="shared" si="4"/>
        <v>0</v>
      </c>
      <c r="Q38" s="8">
        <f t="shared" si="4"/>
        <v>5</v>
      </c>
      <c r="R38" s="8">
        <f t="shared" si="4"/>
        <v>5</v>
      </c>
      <c r="S38" s="8">
        <f t="shared" si="4"/>
        <v>5</v>
      </c>
      <c r="T38" s="8">
        <f t="shared" si="4"/>
        <v>5</v>
      </c>
      <c r="U38" s="8">
        <f t="shared" si="4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0</v>
      </c>
      <c r="Q40" s="10">
        <v>5</v>
      </c>
      <c r="R40" s="10">
        <v>5</v>
      </c>
      <c r="S40" s="10">
        <v>0</v>
      </c>
      <c r="T40" s="10">
        <v>5</v>
      </c>
      <c r="U40" s="10">
        <v>0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0</v>
      </c>
      <c r="T41" s="10">
        <v>5</v>
      </c>
      <c r="U41" s="10">
        <v>0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5">(D40+D41)/2</f>
        <v>5</v>
      </c>
      <c r="E42" s="8">
        <f t="shared" si="5"/>
        <v>5</v>
      </c>
      <c r="F42" s="8">
        <v>5</v>
      </c>
      <c r="G42" s="8">
        <f t="shared" si="5"/>
        <v>5</v>
      </c>
      <c r="H42" s="8">
        <v>5</v>
      </c>
      <c r="I42" s="8">
        <f t="shared" si="5"/>
        <v>5</v>
      </c>
      <c r="J42" s="8">
        <f t="shared" si="5"/>
        <v>4.5</v>
      </c>
      <c r="K42" s="8">
        <f t="shared" si="5"/>
        <v>5</v>
      </c>
      <c r="L42" s="8">
        <f t="shared" si="5"/>
        <v>0</v>
      </c>
      <c r="M42" s="8">
        <f t="shared" si="5"/>
        <v>5</v>
      </c>
      <c r="N42" s="8">
        <f t="shared" si="5"/>
        <v>5</v>
      </c>
      <c r="O42" s="8">
        <f t="shared" si="5"/>
        <v>5</v>
      </c>
      <c r="P42" s="8">
        <f t="shared" si="5"/>
        <v>0</v>
      </c>
      <c r="Q42" s="8">
        <f t="shared" si="5"/>
        <v>5</v>
      </c>
      <c r="R42" s="8">
        <f t="shared" si="5"/>
        <v>5</v>
      </c>
      <c r="S42" s="8">
        <f t="shared" si="5"/>
        <v>0</v>
      </c>
      <c r="T42" s="8">
        <v>5</v>
      </c>
      <c r="U42" s="8">
        <f t="shared" si="5"/>
        <v>0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0</v>
      </c>
      <c r="Q44" s="10">
        <v>5</v>
      </c>
      <c r="R44" s="10">
        <v>5</v>
      </c>
      <c r="S44" s="10">
        <v>5</v>
      </c>
      <c r="T44" s="10">
        <v>5</v>
      </c>
      <c r="U44" s="10">
        <v>0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0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6">(D44+D45)/2</f>
        <v>5</v>
      </c>
      <c r="E46" s="8">
        <f t="shared" si="6"/>
        <v>5</v>
      </c>
      <c r="F46" s="8">
        <f t="shared" si="6"/>
        <v>5</v>
      </c>
      <c r="G46" s="8">
        <f t="shared" si="6"/>
        <v>5</v>
      </c>
      <c r="H46" s="8">
        <f t="shared" si="6"/>
        <v>5</v>
      </c>
      <c r="I46" s="8">
        <f t="shared" si="6"/>
        <v>5</v>
      </c>
      <c r="J46" s="8">
        <f t="shared" si="6"/>
        <v>4.5</v>
      </c>
      <c r="K46" s="8">
        <f t="shared" si="6"/>
        <v>5</v>
      </c>
      <c r="L46" s="8">
        <f t="shared" si="6"/>
        <v>0</v>
      </c>
      <c r="M46" s="8">
        <f t="shared" si="6"/>
        <v>5</v>
      </c>
      <c r="N46" s="8">
        <f t="shared" si="6"/>
        <v>5</v>
      </c>
      <c r="O46" s="8">
        <f t="shared" si="6"/>
        <v>5</v>
      </c>
      <c r="P46" s="8">
        <f t="shared" si="6"/>
        <v>0</v>
      </c>
      <c r="Q46" s="8">
        <f t="shared" si="6"/>
        <v>5</v>
      </c>
      <c r="R46" s="8">
        <f t="shared" si="6"/>
        <v>5</v>
      </c>
      <c r="S46" s="8">
        <f t="shared" si="6"/>
        <v>5</v>
      </c>
      <c r="T46" s="8">
        <f t="shared" si="6"/>
        <v>5</v>
      </c>
      <c r="U46" s="8">
        <f t="shared" si="6"/>
        <v>0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0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0</v>
      </c>
      <c r="Q48" s="10">
        <v>0</v>
      </c>
      <c r="R48" s="10">
        <v>5</v>
      </c>
      <c r="S48" s="10">
        <v>0</v>
      </c>
      <c r="T48" s="10">
        <v>5</v>
      </c>
      <c r="U48" s="10">
        <v>0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0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0</v>
      </c>
      <c r="Q49" s="10">
        <v>0</v>
      </c>
      <c r="R49" s="10">
        <v>5</v>
      </c>
      <c r="S49" s="10">
        <v>0</v>
      </c>
      <c r="T49" s="10">
        <v>5</v>
      </c>
      <c r="U49" s="10">
        <v>0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7">(D48+D49)/2</f>
        <v>5</v>
      </c>
      <c r="E50" s="8">
        <f t="shared" si="7"/>
        <v>0</v>
      </c>
      <c r="F50" s="8">
        <f t="shared" si="7"/>
        <v>5</v>
      </c>
      <c r="G50" s="8">
        <f t="shared" si="7"/>
        <v>0</v>
      </c>
      <c r="H50" s="8">
        <f t="shared" si="7"/>
        <v>5</v>
      </c>
      <c r="I50" s="8">
        <f t="shared" si="7"/>
        <v>5</v>
      </c>
      <c r="J50" s="8">
        <f t="shared" si="7"/>
        <v>4.5</v>
      </c>
      <c r="K50" s="8">
        <f t="shared" si="7"/>
        <v>5</v>
      </c>
      <c r="L50" s="8">
        <f t="shared" si="7"/>
        <v>0</v>
      </c>
      <c r="M50" s="8">
        <f t="shared" si="7"/>
        <v>5</v>
      </c>
      <c r="N50" s="8">
        <f t="shared" si="7"/>
        <v>5</v>
      </c>
      <c r="O50" s="8">
        <f t="shared" si="7"/>
        <v>5</v>
      </c>
      <c r="P50" s="8">
        <f t="shared" si="7"/>
        <v>0</v>
      </c>
      <c r="Q50" s="8">
        <f t="shared" si="7"/>
        <v>0</v>
      </c>
      <c r="R50" s="8">
        <f t="shared" si="7"/>
        <v>5</v>
      </c>
      <c r="S50" s="8">
        <f t="shared" si="7"/>
        <v>0</v>
      </c>
      <c r="T50" s="8">
        <f t="shared" si="7"/>
        <v>5</v>
      </c>
      <c r="U50" s="8">
        <f t="shared" si="7"/>
        <v>0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0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1</v>
      </c>
      <c r="U52" s="10">
        <v>0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0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1</v>
      </c>
      <c r="U53" s="10">
        <v>0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8">SUM(D52+D53)/2</f>
        <v>5</v>
      </c>
      <c r="E54" s="8">
        <f t="shared" si="8"/>
        <v>4.5</v>
      </c>
      <c r="F54" s="8">
        <f t="shared" si="8"/>
        <v>4</v>
      </c>
      <c r="G54" s="8">
        <f t="shared" si="8"/>
        <v>5</v>
      </c>
      <c r="H54" s="8">
        <f t="shared" si="8"/>
        <v>5</v>
      </c>
      <c r="I54" s="8">
        <f t="shared" si="8"/>
        <v>0</v>
      </c>
      <c r="J54" s="8">
        <f t="shared" si="8"/>
        <v>0</v>
      </c>
      <c r="K54" s="8">
        <f t="shared" si="8"/>
        <v>5</v>
      </c>
      <c r="L54" s="8">
        <f t="shared" si="8"/>
        <v>0</v>
      </c>
      <c r="M54" s="8">
        <f t="shared" si="8"/>
        <v>5</v>
      </c>
      <c r="N54" s="8">
        <f t="shared" si="8"/>
        <v>5</v>
      </c>
      <c r="O54" s="8">
        <f t="shared" si="8"/>
        <v>5</v>
      </c>
      <c r="P54" s="8">
        <f t="shared" si="8"/>
        <v>0</v>
      </c>
      <c r="Q54" s="8">
        <f t="shared" si="8"/>
        <v>5</v>
      </c>
      <c r="R54" s="8">
        <f t="shared" si="8"/>
        <v>5</v>
      </c>
      <c r="S54" s="8">
        <f t="shared" si="8"/>
        <v>5</v>
      </c>
      <c r="T54" s="8">
        <f t="shared" si="8"/>
        <v>1</v>
      </c>
      <c r="U54" s="8">
        <f t="shared" si="8"/>
        <v>0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0</v>
      </c>
      <c r="F56" s="10">
        <v>5</v>
      </c>
      <c r="G56" s="10">
        <v>5</v>
      </c>
      <c r="H56" s="10">
        <v>5</v>
      </c>
      <c r="I56" s="10">
        <v>5</v>
      </c>
      <c r="J56" s="10">
        <v>0</v>
      </c>
      <c r="K56" s="10">
        <v>5</v>
      </c>
      <c r="L56" s="10">
        <v>0</v>
      </c>
      <c r="M56" s="10">
        <v>5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5</v>
      </c>
      <c r="U56" s="10">
        <v>0</v>
      </c>
    </row>
    <row r="57" spans="2:21" x14ac:dyDescent="0.2">
      <c r="B57" s="8" t="s">
        <v>68</v>
      </c>
      <c r="C57" s="8">
        <v>5</v>
      </c>
      <c r="D57" s="8">
        <v>3.5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5</v>
      </c>
      <c r="U57" s="8">
        <v>0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0</v>
      </c>
      <c r="D59" s="10">
        <v>0</v>
      </c>
      <c r="E59" s="10">
        <v>0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0</v>
      </c>
      <c r="M59" s="10">
        <v>5</v>
      </c>
      <c r="N59" s="10">
        <v>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0</v>
      </c>
    </row>
    <row r="60" spans="2:21" x14ac:dyDescent="0.2">
      <c r="B60" s="8" t="s">
        <v>50</v>
      </c>
      <c r="C60" s="8">
        <v>0</v>
      </c>
      <c r="D60" s="8">
        <v>0</v>
      </c>
      <c r="E60" s="8">
        <v>0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0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</v>
      </c>
      <c r="U60" s="8">
        <v>0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0</v>
      </c>
      <c r="F62" s="10">
        <v>5</v>
      </c>
      <c r="G62" s="10">
        <v>0</v>
      </c>
      <c r="H62" s="10">
        <v>5</v>
      </c>
      <c r="I62" s="10">
        <v>0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0</v>
      </c>
      <c r="P62" s="10">
        <v>0</v>
      </c>
      <c r="Q62" s="10">
        <v>5</v>
      </c>
      <c r="R62" s="10">
        <v>0</v>
      </c>
      <c r="S62" s="10">
        <v>5</v>
      </c>
      <c r="T62" s="10">
        <v>5</v>
      </c>
      <c r="U62" s="10">
        <v>0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0</v>
      </c>
      <c r="F63" s="10">
        <v>5</v>
      </c>
      <c r="G63" s="10">
        <v>0</v>
      </c>
      <c r="H63" s="10">
        <v>5</v>
      </c>
      <c r="I63" s="10">
        <v>0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0</v>
      </c>
      <c r="P63" s="10">
        <v>0</v>
      </c>
      <c r="Q63" s="10">
        <v>0</v>
      </c>
      <c r="R63" s="10">
        <v>0</v>
      </c>
      <c r="S63" s="10">
        <v>5</v>
      </c>
      <c r="T63" s="10">
        <v>4</v>
      </c>
      <c r="U63" s="10">
        <v>0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0</v>
      </c>
      <c r="F64" s="10">
        <v>5</v>
      </c>
      <c r="G64" s="10">
        <v>0</v>
      </c>
      <c r="H64" s="10">
        <v>5</v>
      </c>
      <c r="I64" s="10">
        <v>0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10">
        <v>2</v>
      </c>
      <c r="U64" s="10">
        <v>0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9">SUM(D62:D64)/3</f>
        <v>5</v>
      </c>
      <c r="E65" s="8">
        <f t="shared" si="9"/>
        <v>0</v>
      </c>
      <c r="F65" s="8">
        <f t="shared" si="9"/>
        <v>5</v>
      </c>
      <c r="G65" s="8">
        <f t="shared" si="9"/>
        <v>0</v>
      </c>
      <c r="H65" s="8">
        <f t="shared" si="9"/>
        <v>5</v>
      </c>
      <c r="I65" s="8">
        <f t="shared" si="9"/>
        <v>0</v>
      </c>
      <c r="J65" s="8">
        <f t="shared" si="9"/>
        <v>5</v>
      </c>
      <c r="K65" s="8">
        <f t="shared" si="9"/>
        <v>5</v>
      </c>
      <c r="L65" s="8">
        <f t="shared" si="9"/>
        <v>0</v>
      </c>
      <c r="M65" s="8">
        <v>5</v>
      </c>
      <c r="N65" s="8">
        <f t="shared" si="9"/>
        <v>5</v>
      </c>
      <c r="O65" s="8">
        <f t="shared" si="9"/>
        <v>0</v>
      </c>
      <c r="P65" s="8">
        <v>0</v>
      </c>
      <c r="Q65" s="8">
        <f t="shared" si="9"/>
        <v>1.6666666666666667</v>
      </c>
      <c r="R65" s="8">
        <f t="shared" si="9"/>
        <v>0</v>
      </c>
      <c r="S65" s="8">
        <f t="shared" si="9"/>
        <v>5</v>
      </c>
      <c r="T65" s="8">
        <f t="shared" si="9"/>
        <v>3.6666666666666665</v>
      </c>
      <c r="U65" s="8">
        <f t="shared" si="9"/>
        <v>0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0</v>
      </c>
      <c r="D67" s="10">
        <v>5</v>
      </c>
      <c r="E67" s="10">
        <v>0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0</v>
      </c>
      <c r="L67" s="10">
        <v>0</v>
      </c>
      <c r="M67" s="10">
        <v>5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5</v>
      </c>
      <c r="T67" s="10">
        <v>5</v>
      </c>
      <c r="U67" s="10">
        <v>0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0</v>
      </c>
      <c r="F68" s="10">
        <v>0</v>
      </c>
      <c r="G68" s="10">
        <v>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5</v>
      </c>
      <c r="P68" s="10">
        <v>0</v>
      </c>
      <c r="Q68" s="10">
        <v>5</v>
      </c>
      <c r="R68" s="10">
        <v>0</v>
      </c>
      <c r="S68" s="10">
        <v>0</v>
      </c>
      <c r="T68" s="10">
        <v>0</v>
      </c>
      <c r="U68" s="10">
        <v>0</v>
      </c>
    </row>
    <row r="69" spans="2:21" x14ac:dyDescent="0.2">
      <c r="B69" s="10" t="s">
        <v>54</v>
      </c>
      <c r="C69" s="10">
        <v>0</v>
      </c>
      <c r="D69" s="10">
        <v>5</v>
      </c>
      <c r="E69" s="10">
        <v>0</v>
      </c>
      <c r="F69" s="10">
        <v>5</v>
      </c>
      <c r="G69" s="10">
        <v>0</v>
      </c>
      <c r="H69" s="10">
        <v>5</v>
      </c>
      <c r="I69" s="10">
        <v>0</v>
      </c>
      <c r="J69" s="10">
        <v>5</v>
      </c>
      <c r="K69" s="10">
        <v>0</v>
      </c>
      <c r="L69" s="10">
        <v>0</v>
      </c>
      <c r="M69" s="10">
        <v>5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5</v>
      </c>
      <c r="U69" s="10">
        <v>0</v>
      </c>
    </row>
    <row r="70" spans="2:21" x14ac:dyDescent="0.2">
      <c r="B70" s="8" t="s">
        <v>50</v>
      </c>
      <c r="C70" s="8">
        <f>SUM(C67:C69)/3</f>
        <v>1.6666666666666667</v>
      </c>
      <c r="D70" s="8">
        <f t="shared" ref="D70:U70" si="10">SUM(D67:D69)/3</f>
        <v>5</v>
      </c>
      <c r="E70" s="8">
        <f t="shared" ref="E70" si="11">SUM(E67:E69)/3</f>
        <v>0</v>
      </c>
      <c r="F70" s="8">
        <f t="shared" ref="F70" si="12">SUM(F67:F69)/3</f>
        <v>1.6666666666666667</v>
      </c>
      <c r="G70" s="8">
        <f t="shared" ref="G70" si="13">SUM(G67:G69)/3</f>
        <v>1.6666666666666667</v>
      </c>
      <c r="H70" s="8">
        <f t="shared" ref="H70" si="14">SUM(H67:H69)/3</f>
        <v>3.3333333333333335</v>
      </c>
      <c r="I70" s="8">
        <f t="shared" ref="I70" si="15">SUM(I67:I69)/3</f>
        <v>1.6666666666666667</v>
      </c>
      <c r="J70" s="8">
        <f t="shared" ref="J70" si="16">SUM(J67:J69)/3</f>
        <v>3.3333333333333335</v>
      </c>
      <c r="K70" s="8">
        <f t="shared" ref="K70" si="17">SUM(K67:K69)/3</f>
        <v>0</v>
      </c>
      <c r="L70" s="8">
        <f t="shared" ref="L70" si="18">SUM(L67:L69)/3</f>
        <v>0</v>
      </c>
      <c r="M70" s="8">
        <f t="shared" ref="M70" si="19">SUM(M67:M69)/3</f>
        <v>5</v>
      </c>
      <c r="N70" s="8">
        <f t="shared" ref="N70" si="20">SUM(N67:N69)/3</f>
        <v>0</v>
      </c>
      <c r="O70" s="8">
        <f t="shared" ref="O70" si="21">SUM(O67:O69)/3</f>
        <v>1.6666666666666667</v>
      </c>
      <c r="P70" s="8">
        <f t="shared" ref="P70" si="22">SUM(P67:P69)/3</f>
        <v>0</v>
      </c>
      <c r="Q70" s="8">
        <f t="shared" ref="Q70" si="23">SUM(Q67:Q69)/3</f>
        <v>1.6666666666666667</v>
      </c>
      <c r="R70" s="8">
        <f t="shared" ref="R70" si="24">SUM(R67:R69)/3</f>
        <v>0</v>
      </c>
      <c r="S70" s="8">
        <f t="shared" ref="S70" si="25">SUM(S67:S69)/3</f>
        <v>1.6666666666666667</v>
      </c>
      <c r="T70" s="8">
        <f t="shared" ref="T70" si="26">SUM(T67:T69)/3</f>
        <v>3.3333333333333335</v>
      </c>
      <c r="U70" s="8">
        <f t="shared" ref="U70" si="27">SUM(U67:U69)/3</f>
        <v>0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0</v>
      </c>
      <c r="D72" s="10">
        <v>5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5</v>
      </c>
      <c r="R72" s="10">
        <v>0</v>
      </c>
      <c r="S72" s="10">
        <v>0</v>
      </c>
      <c r="T72" s="10">
        <v>0</v>
      </c>
      <c r="U72" s="10">
        <v>0</v>
      </c>
    </row>
    <row r="73" spans="2:21" x14ac:dyDescent="0.2">
      <c r="B73" s="10" t="s">
        <v>60</v>
      </c>
      <c r="C73" s="10">
        <v>0</v>
      </c>
      <c r="D73" s="10">
        <v>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</v>
      </c>
      <c r="R73" s="10">
        <v>0</v>
      </c>
      <c r="S73" s="10">
        <v>0</v>
      </c>
      <c r="T73" s="10">
        <v>0</v>
      </c>
      <c r="U73" s="10">
        <v>0</v>
      </c>
    </row>
    <row r="74" spans="2:21" x14ac:dyDescent="0.2">
      <c r="B74" s="10" t="s">
        <v>61</v>
      </c>
      <c r="C74" s="10">
        <v>0</v>
      </c>
      <c r="D74" s="10">
        <v>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2:21" x14ac:dyDescent="0.2">
      <c r="B75" s="10" t="s">
        <v>62</v>
      </c>
      <c r="C75" s="10">
        <v>0</v>
      </c>
      <c r="D75" s="10">
        <v>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2:21" x14ac:dyDescent="0.2">
      <c r="B76" s="8" t="s">
        <v>25</v>
      </c>
      <c r="C76" s="8">
        <f>SUM(C72:C75)/4</f>
        <v>0</v>
      </c>
      <c r="D76" s="8">
        <f t="shared" ref="D76:U76" si="28">SUM(D72:D75)/4</f>
        <v>5</v>
      </c>
      <c r="E76" s="8">
        <f t="shared" ref="E76" si="29">SUM(E72:E75)/4</f>
        <v>0</v>
      </c>
      <c r="F76" s="8">
        <f t="shared" ref="F76" si="30">SUM(F72:F75)/4</f>
        <v>0</v>
      </c>
      <c r="G76" s="8">
        <f t="shared" ref="G76" si="31">SUM(G72:G75)/4</f>
        <v>0</v>
      </c>
      <c r="H76" s="8">
        <f t="shared" ref="H76" si="32">SUM(H72:H75)/4</f>
        <v>0</v>
      </c>
      <c r="I76" s="8">
        <f t="shared" ref="I76" si="33">SUM(I72:I75)/4</f>
        <v>0</v>
      </c>
      <c r="J76" s="8">
        <f t="shared" ref="J76" si="34">SUM(J72:J75)/4</f>
        <v>3.25</v>
      </c>
      <c r="K76" s="8">
        <f t="shared" ref="K76" si="35">SUM(K72:K75)/4</f>
        <v>0</v>
      </c>
      <c r="L76" s="8">
        <f t="shared" ref="L76" si="36">SUM(L72:L75)/4</f>
        <v>0</v>
      </c>
      <c r="M76" s="8">
        <f t="shared" ref="M76" si="37">SUM(M72:M75)/4</f>
        <v>0</v>
      </c>
      <c r="N76" s="8">
        <f t="shared" ref="N76" si="38">SUM(N72:N75)/4</f>
        <v>0</v>
      </c>
      <c r="O76" s="8">
        <f t="shared" ref="O76" si="39">SUM(O72:O75)/4</f>
        <v>0</v>
      </c>
      <c r="P76" s="8">
        <f t="shared" ref="P76" si="40">SUM(P72:P75)/4</f>
        <v>0</v>
      </c>
      <c r="Q76" s="8">
        <f t="shared" ref="Q76" si="41">SUM(Q72:Q75)/4</f>
        <v>2.5</v>
      </c>
      <c r="R76" s="8">
        <f t="shared" ref="R76" si="42">SUM(R72:R75)/4</f>
        <v>0</v>
      </c>
      <c r="S76" s="8">
        <f t="shared" ref="S76" si="43">SUM(S72:S75)/4</f>
        <v>0</v>
      </c>
      <c r="T76" s="8">
        <f t="shared" ref="T76" si="44">SUM(T72:T75)/4</f>
        <v>0</v>
      </c>
      <c r="U76" s="8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opLeftCell="A24"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6"/>
      <c r="C4" s="27" t="s">
        <v>0</v>
      </c>
      <c r="D4" s="27" t="s">
        <v>1</v>
      </c>
      <c r="E4" s="28" t="s">
        <v>2</v>
      </c>
      <c r="F4" s="28" t="s">
        <v>3</v>
      </c>
      <c r="G4" s="28" t="s">
        <v>4</v>
      </c>
      <c r="H4" s="28" t="s">
        <v>5</v>
      </c>
      <c r="I4" s="28" t="s">
        <v>16</v>
      </c>
      <c r="J4" s="28" t="s">
        <v>6</v>
      </c>
      <c r="K4" s="28" t="s">
        <v>17</v>
      </c>
      <c r="L4" s="28" t="s">
        <v>7</v>
      </c>
      <c r="M4" s="28" t="s">
        <v>8</v>
      </c>
      <c r="N4" s="28" t="s">
        <v>9</v>
      </c>
      <c r="O4" s="28" t="s">
        <v>10</v>
      </c>
      <c r="P4" s="28" t="s">
        <v>11</v>
      </c>
      <c r="Q4" s="28" t="s">
        <v>12</v>
      </c>
      <c r="R4" s="28" t="s">
        <v>18</v>
      </c>
      <c r="S4" s="28" t="s">
        <v>13</v>
      </c>
      <c r="T4" s="28" t="s">
        <v>14</v>
      </c>
      <c r="U4" s="28" t="s">
        <v>15</v>
      </c>
    </row>
    <row r="5" spans="2:21" ht="24" x14ac:dyDescent="0.3">
      <c r="B5" s="25" t="s">
        <v>98</v>
      </c>
      <c r="C5" s="25">
        <f>(C19+C24+C28+C35+C41+C47+C50+C52+C9)/9</f>
        <v>4.4444444444444446</v>
      </c>
      <c r="D5" s="25">
        <f t="shared" ref="D5:U5" si="0">(D19+D24+D28+D35+D41+D47+D50+D52+D9)/9</f>
        <v>4.166666666666667</v>
      </c>
      <c r="E5" s="25">
        <f t="shared" si="0"/>
        <v>3.0277777777777777</v>
      </c>
      <c r="F5" s="25">
        <f t="shared" si="0"/>
        <v>3.8194444444444446</v>
      </c>
      <c r="G5" s="25">
        <f t="shared" si="0"/>
        <v>2.7777777777777777</v>
      </c>
      <c r="H5" s="25">
        <f t="shared" si="0"/>
        <v>3.8888888888888888</v>
      </c>
      <c r="I5" s="25">
        <f t="shared" si="0"/>
        <v>3.3333333333333335</v>
      </c>
      <c r="J5" s="25">
        <f t="shared" si="0"/>
        <v>2.0555555555555554</v>
      </c>
      <c r="K5" s="25">
        <f t="shared" si="0"/>
        <v>3.3333333333333335</v>
      </c>
      <c r="L5" s="25">
        <f t="shared" si="0"/>
        <v>2.2222222222222223</v>
      </c>
      <c r="M5" s="25">
        <f t="shared" si="0"/>
        <v>3.8888888888888888</v>
      </c>
      <c r="N5" s="25">
        <f t="shared" si="0"/>
        <v>2.7777777777777777</v>
      </c>
      <c r="O5" s="25">
        <f t="shared" si="0"/>
        <v>3.6111111111111112</v>
      </c>
      <c r="P5" s="25">
        <f t="shared" si="0"/>
        <v>0.3888888888888889</v>
      </c>
      <c r="Q5" s="25">
        <f t="shared" si="0"/>
        <v>3.2222222222222223</v>
      </c>
      <c r="R5" s="25">
        <f t="shared" si="0"/>
        <v>2.7777777777777777</v>
      </c>
      <c r="S5" s="25">
        <f t="shared" si="0"/>
        <v>3.6944444444444446</v>
      </c>
      <c r="T5" s="25">
        <f t="shared" si="0"/>
        <v>2.1944444444444446</v>
      </c>
      <c r="U5" s="25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80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0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0</v>
      </c>
      <c r="K35" s="8">
        <f t="shared" si="4"/>
        <v>5</v>
      </c>
      <c r="L35" s="8">
        <f t="shared" si="4"/>
        <v>0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0</v>
      </c>
      <c r="U35" s="8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f t="shared" si="5"/>
        <v>0</v>
      </c>
      <c r="K41" s="8">
        <f t="shared" si="5"/>
        <v>5</v>
      </c>
      <c r="L41" s="8">
        <f t="shared" si="5"/>
        <v>0</v>
      </c>
      <c r="M41" s="8">
        <f t="shared" si="5"/>
        <v>5</v>
      </c>
      <c r="N41" s="8">
        <f t="shared" si="5"/>
        <v>0</v>
      </c>
      <c r="O41" s="8">
        <f t="shared" si="5"/>
        <v>5</v>
      </c>
      <c r="P41" s="8">
        <f t="shared" si="5"/>
        <v>0</v>
      </c>
      <c r="Q41" s="8">
        <f t="shared" si="5"/>
        <v>4</v>
      </c>
      <c r="R41" s="8">
        <f t="shared" si="5"/>
        <v>0</v>
      </c>
      <c r="S41" s="8">
        <f t="shared" si="5"/>
        <v>5</v>
      </c>
      <c r="T41" s="8">
        <f t="shared" si="5"/>
        <v>0</v>
      </c>
      <c r="U41" s="8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E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f t="shared" si="6"/>
        <v>0</v>
      </c>
      <c r="K47" s="8">
        <f t="shared" si="6"/>
        <v>0</v>
      </c>
      <c r="L47" s="8">
        <f t="shared" si="6"/>
        <v>0</v>
      </c>
      <c r="M47" s="8">
        <f t="shared" si="6"/>
        <v>5</v>
      </c>
      <c r="N47" s="8">
        <f t="shared" si="6"/>
        <v>0</v>
      </c>
      <c r="O47" s="8">
        <f t="shared" si="6"/>
        <v>4</v>
      </c>
      <c r="P47" s="8">
        <f t="shared" si="6"/>
        <v>0</v>
      </c>
      <c r="Q47" s="8">
        <f t="shared" si="6"/>
        <v>0</v>
      </c>
      <c r="R47" s="8">
        <f t="shared" si="6"/>
        <v>0</v>
      </c>
      <c r="S47" s="8">
        <f t="shared" si="6"/>
        <v>4.25</v>
      </c>
      <c r="T47" s="8">
        <f t="shared" si="6"/>
        <v>4.25</v>
      </c>
      <c r="U47" s="8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f t="shared" si="7"/>
        <v>0</v>
      </c>
      <c r="I50" s="8">
        <f t="shared" si="7"/>
        <v>0</v>
      </c>
      <c r="J50" s="8">
        <f t="shared" si="7"/>
        <v>0</v>
      </c>
      <c r="K50" s="8">
        <f t="shared" si="7"/>
        <v>0</v>
      </c>
      <c r="L50" s="8">
        <f t="shared" si="7"/>
        <v>0</v>
      </c>
      <c r="M50" s="8">
        <f t="shared" si="7"/>
        <v>0</v>
      </c>
      <c r="N50" s="8">
        <f t="shared" si="7"/>
        <v>0</v>
      </c>
      <c r="O50" s="8">
        <f t="shared" si="7"/>
        <v>0</v>
      </c>
      <c r="P50" s="8">
        <f t="shared" si="7"/>
        <v>0</v>
      </c>
      <c r="Q50" s="8">
        <f t="shared" si="7"/>
        <v>0</v>
      </c>
      <c r="R50" s="8">
        <f t="shared" si="7"/>
        <v>0</v>
      </c>
      <c r="S50" s="8">
        <f t="shared" si="7"/>
        <v>0</v>
      </c>
      <c r="T50" s="8">
        <f t="shared" si="7"/>
        <v>0</v>
      </c>
      <c r="U50" s="8">
        <f t="shared" si="7"/>
        <v>0</v>
      </c>
    </row>
    <row r="51" spans="2:21" x14ac:dyDescent="0.2">
      <c r="B51" s="3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4.4444444444444446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3.8888888888888888</v>
      </c>
      <c r="I54" s="5">
        <f t="shared" si="8"/>
        <v>3.3333333333333335</v>
      </c>
      <c r="J54" s="5">
        <f t="shared" si="8"/>
        <v>2.0555555555555554</v>
      </c>
      <c r="K54" s="5">
        <f t="shared" si="8"/>
        <v>3.3333333333333335</v>
      </c>
      <c r="L54" s="5">
        <f t="shared" si="8"/>
        <v>2.2222222222222223</v>
      </c>
      <c r="M54" s="5">
        <f t="shared" si="8"/>
        <v>3.8888888888888888</v>
      </c>
      <c r="N54" s="5">
        <f t="shared" si="8"/>
        <v>2.7777777777777777</v>
      </c>
      <c r="O54" s="5">
        <f t="shared" si="8"/>
        <v>3.6111111111111112</v>
      </c>
      <c r="P54" s="5">
        <f t="shared" si="8"/>
        <v>0.3888888888888889</v>
      </c>
      <c r="Q54" s="5">
        <f t="shared" si="8"/>
        <v>3.2222222222222223</v>
      </c>
      <c r="R54" s="5">
        <f t="shared" si="8"/>
        <v>2.7777777777777777</v>
      </c>
      <c r="S54" s="5">
        <f t="shared" si="8"/>
        <v>3.6944444444444446</v>
      </c>
      <c r="T54" s="5">
        <f t="shared" si="8"/>
        <v>2.1944444444444446</v>
      </c>
      <c r="U54" s="5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workbookViewId="0">
      <selection activeCell="F25" sqref="F25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23" t="s">
        <v>125</v>
      </c>
      <c r="B6" s="2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20" t="s">
        <v>105</v>
      </c>
      <c r="B7" s="31" t="s">
        <v>106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0</v>
      </c>
      <c r="M7" s="17">
        <v>5</v>
      </c>
      <c r="N7" s="17">
        <v>5</v>
      </c>
      <c r="O7" s="17">
        <v>5</v>
      </c>
      <c r="P7" s="17">
        <v>0</v>
      </c>
      <c r="Q7" s="17">
        <v>5</v>
      </c>
      <c r="R7" s="17">
        <v>0</v>
      </c>
      <c r="S7" s="17">
        <v>5</v>
      </c>
      <c r="T7" s="17">
        <v>2.5</v>
      </c>
      <c r="U7" s="17">
        <v>0</v>
      </c>
    </row>
    <row r="8" spans="1:21" x14ac:dyDescent="0.2">
      <c r="A8" s="21"/>
      <c r="B8" s="17" t="s">
        <v>107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0</v>
      </c>
      <c r="M8" s="17">
        <v>5</v>
      </c>
      <c r="N8" s="17">
        <v>5</v>
      </c>
      <c r="O8" s="17">
        <v>5</v>
      </c>
      <c r="P8" s="17">
        <v>0</v>
      </c>
      <c r="Q8" s="17">
        <v>5</v>
      </c>
      <c r="R8" s="17">
        <v>0</v>
      </c>
      <c r="S8" s="17">
        <v>1</v>
      </c>
      <c r="T8" s="17">
        <v>4</v>
      </c>
      <c r="U8" s="17">
        <v>0</v>
      </c>
    </row>
    <row r="9" spans="1:21" x14ac:dyDescent="0.2">
      <c r="A9" s="21"/>
      <c r="B9" s="17" t="s">
        <v>108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0</v>
      </c>
      <c r="M9" s="17">
        <v>5</v>
      </c>
      <c r="N9" s="17">
        <v>5</v>
      </c>
      <c r="O9" s="17">
        <v>5</v>
      </c>
      <c r="P9" s="17">
        <v>0</v>
      </c>
      <c r="Q9" s="17">
        <v>5</v>
      </c>
      <c r="R9" s="17">
        <v>0</v>
      </c>
      <c r="S9" s="17">
        <v>1</v>
      </c>
      <c r="T9" s="17">
        <v>4</v>
      </c>
      <c r="U9" s="17">
        <v>0</v>
      </c>
    </row>
    <row r="10" spans="1:21" x14ac:dyDescent="0.2">
      <c r="A10" s="21"/>
      <c r="B10" s="17" t="s">
        <v>109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0</v>
      </c>
      <c r="M10" s="17">
        <v>5</v>
      </c>
      <c r="N10" s="17">
        <v>5</v>
      </c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21"/>
      <c r="B11" s="8" t="s">
        <v>121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0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0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0</v>
      </c>
    </row>
    <row r="12" spans="1:21" x14ac:dyDescent="0.2">
      <c r="A12" s="22"/>
      <c r="B12" s="17" t="s">
        <v>110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0</v>
      </c>
      <c r="M12" s="17">
        <v>5</v>
      </c>
      <c r="N12" s="17">
        <v>4.5</v>
      </c>
      <c r="O12" s="17">
        <v>1</v>
      </c>
      <c r="P12" s="17">
        <v>0</v>
      </c>
      <c r="Q12" s="17">
        <v>4.5</v>
      </c>
      <c r="R12" s="17">
        <v>0</v>
      </c>
      <c r="S12" s="17">
        <v>1</v>
      </c>
      <c r="T12" s="17">
        <v>1</v>
      </c>
      <c r="U12" s="17">
        <v>0</v>
      </c>
    </row>
    <row r="13" spans="1:21" x14ac:dyDescent="0.2">
      <c r="A13" s="8"/>
      <c r="B13" s="8" t="s">
        <v>118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0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0</v>
      </c>
      <c r="Q13" s="8">
        <f t="shared" si="3"/>
        <v>4.3888888888888884</v>
      </c>
      <c r="R13" s="8">
        <f t="shared" si="3"/>
        <v>0</v>
      </c>
      <c r="S13" s="8">
        <f t="shared" si="3"/>
        <v>2.3333333333333335</v>
      </c>
      <c r="T13" s="8">
        <f t="shared" si="3"/>
        <v>2.5</v>
      </c>
      <c r="U13" s="8">
        <f t="shared" si="3"/>
        <v>0</v>
      </c>
    </row>
    <row r="14" spans="1:21" ht="17" customHeight="1" x14ac:dyDescent="0.2">
      <c r="A14" s="20" t="s">
        <v>111</v>
      </c>
      <c r="B14" s="31" t="s">
        <v>112</v>
      </c>
      <c r="C14" s="31">
        <v>5</v>
      </c>
      <c r="D14" s="31">
        <v>5</v>
      </c>
      <c r="E14" s="31">
        <v>5</v>
      </c>
      <c r="F14" s="31">
        <v>5</v>
      </c>
      <c r="G14" s="31">
        <v>5</v>
      </c>
      <c r="H14" s="31">
        <v>5</v>
      </c>
      <c r="I14" s="31">
        <v>5</v>
      </c>
      <c r="J14" s="31">
        <v>5</v>
      </c>
      <c r="K14" s="31">
        <v>5</v>
      </c>
      <c r="L14" s="31">
        <v>0</v>
      </c>
      <c r="M14" s="31">
        <v>5</v>
      </c>
      <c r="N14" s="31">
        <v>5</v>
      </c>
      <c r="O14" s="31">
        <v>5</v>
      </c>
      <c r="P14" s="31">
        <v>0</v>
      </c>
      <c r="Q14" s="31">
        <v>5</v>
      </c>
      <c r="R14" s="31">
        <v>0</v>
      </c>
      <c r="S14" s="31">
        <v>5</v>
      </c>
      <c r="T14" s="31">
        <v>5</v>
      </c>
      <c r="U14" s="31">
        <v>0</v>
      </c>
    </row>
    <row r="15" spans="1:21" ht="17" x14ac:dyDescent="0.2">
      <c r="A15" s="21"/>
      <c r="B15" s="31" t="s">
        <v>113</v>
      </c>
      <c r="C15" s="31">
        <v>5</v>
      </c>
      <c r="D15" s="31">
        <v>5</v>
      </c>
      <c r="E15" s="31">
        <v>5</v>
      </c>
      <c r="F15" s="31">
        <v>5</v>
      </c>
      <c r="G15" s="31">
        <v>5</v>
      </c>
      <c r="H15" s="31">
        <v>5</v>
      </c>
      <c r="I15" s="31">
        <v>5</v>
      </c>
      <c r="J15" s="31">
        <v>5</v>
      </c>
      <c r="K15" s="31">
        <v>5</v>
      </c>
      <c r="L15" s="31">
        <v>0</v>
      </c>
      <c r="M15" s="31">
        <v>5</v>
      </c>
      <c r="N15" s="31">
        <v>5</v>
      </c>
      <c r="O15" s="31">
        <v>0</v>
      </c>
      <c r="P15" s="31">
        <v>0</v>
      </c>
      <c r="Q15" s="31">
        <v>5</v>
      </c>
      <c r="R15" s="31">
        <v>0</v>
      </c>
      <c r="S15" s="31">
        <v>5</v>
      </c>
      <c r="T15" s="31">
        <v>5</v>
      </c>
      <c r="U15" s="31">
        <v>0</v>
      </c>
    </row>
    <row r="16" spans="1:21" ht="17" x14ac:dyDescent="0.2">
      <c r="A16" s="21"/>
      <c r="B16" s="31" t="s">
        <v>114</v>
      </c>
      <c r="C16" s="31">
        <v>5</v>
      </c>
      <c r="D16" s="31">
        <v>5</v>
      </c>
      <c r="E16" s="31">
        <v>5</v>
      </c>
      <c r="F16" s="31">
        <v>5</v>
      </c>
      <c r="G16" s="31">
        <v>5</v>
      </c>
      <c r="H16" s="31">
        <v>5</v>
      </c>
      <c r="I16" s="31">
        <v>5</v>
      </c>
      <c r="J16" s="31">
        <v>5</v>
      </c>
      <c r="K16" s="31">
        <v>5</v>
      </c>
      <c r="L16" s="31">
        <v>0</v>
      </c>
      <c r="M16" s="31">
        <v>5</v>
      </c>
      <c r="N16" s="31">
        <v>5</v>
      </c>
      <c r="O16" s="31">
        <v>0</v>
      </c>
      <c r="P16" s="31">
        <v>0</v>
      </c>
      <c r="Q16" s="31">
        <v>5</v>
      </c>
      <c r="R16" s="31">
        <v>0</v>
      </c>
      <c r="S16" s="31">
        <v>0</v>
      </c>
      <c r="T16" s="31">
        <v>5</v>
      </c>
      <c r="U16" s="31">
        <v>0</v>
      </c>
    </row>
    <row r="17" spans="1:23" ht="17" x14ac:dyDescent="0.2">
      <c r="A17" s="21"/>
      <c r="B17" s="31" t="s">
        <v>115</v>
      </c>
      <c r="C17" s="31">
        <v>5</v>
      </c>
      <c r="D17" s="31">
        <v>5</v>
      </c>
      <c r="E17" s="31">
        <v>5</v>
      </c>
      <c r="F17" s="31">
        <v>5</v>
      </c>
      <c r="G17" s="31">
        <v>5</v>
      </c>
      <c r="H17" s="31">
        <v>5</v>
      </c>
      <c r="I17" s="31">
        <v>5</v>
      </c>
      <c r="J17" s="31">
        <v>5</v>
      </c>
      <c r="K17" s="31">
        <v>5</v>
      </c>
      <c r="L17" s="31">
        <v>0</v>
      </c>
      <c r="M17" s="31">
        <v>5</v>
      </c>
      <c r="N17" s="31">
        <v>5</v>
      </c>
      <c r="O17" s="31">
        <v>0</v>
      </c>
      <c r="P17" s="31">
        <v>0</v>
      </c>
      <c r="Q17" s="31">
        <v>5</v>
      </c>
      <c r="R17" s="31">
        <v>0</v>
      </c>
      <c r="S17" s="31">
        <v>0</v>
      </c>
      <c r="T17" s="31">
        <v>5</v>
      </c>
      <c r="U17" s="31">
        <v>0</v>
      </c>
    </row>
    <row r="18" spans="1:23" x14ac:dyDescent="0.2">
      <c r="A18" s="22"/>
      <c r="B18" s="17" t="s">
        <v>116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/>
      <c r="M18" s="17">
        <v>5</v>
      </c>
      <c r="N18" s="17">
        <v>5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5</v>
      </c>
      <c r="U18" s="17">
        <v>0</v>
      </c>
    </row>
    <row r="19" spans="1:23" x14ac:dyDescent="0.2">
      <c r="A19" s="8"/>
      <c r="B19" s="8" t="s">
        <v>122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0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0</v>
      </c>
      <c r="Q19" s="8">
        <f t="shared" si="6"/>
        <v>4</v>
      </c>
      <c r="R19" s="8">
        <f t="shared" si="6"/>
        <v>0</v>
      </c>
      <c r="S19" s="8">
        <f t="shared" si="6"/>
        <v>2</v>
      </c>
      <c r="T19" s="8">
        <f t="shared" si="6"/>
        <v>5</v>
      </c>
      <c r="U19" s="8">
        <f t="shared" si="6"/>
        <v>0</v>
      </c>
    </row>
    <row r="20" spans="1:23" ht="34" customHeight="1" x14ac:dyDescent="0.3">
      <c r="A20" s="34" t="s">
        <v>117</v>
      </c>
      <c r="B20" s="35"/>
      <c r="C20" s="25">
        <f>C13*0.7+C19*0.3</f>
        <v>4.3566666666666665</v>
      </c>
      <c r="D20" s="25">
        <f t="shared" ref="D20:U20" si="9">D13*0.7+D19*0.3</f>
        <v>3.7555555555555551</v>
      </c>
      <c r="E20" s="25">
        <f t="shared" si="9"/>
        <v>4.5722222222222211</v>
      </c>
      <c r="F20" s="25">
        <f t="shared" ref="F20" si="10">F13*0.7+F19*0.3</f>
        <v>5</v>
      </c>
      <c r="G20" s="25">
        <f t="shared" ref="G20" si="11">G13*0.7+G19*0.3</f>
        <v>4.724444444444444</v>
      </c>
      <c r="H20" s="25">
        <f t="shared" si="9"/>
        <v>4.5722222222222211</v>
      </c>
      <c r="I20" s="25">
        <f t="shared" si="9"/>
        <v>4.8233333333333324</v>
      </c>
      <c r="J20" s="25">
        <f t="shared" si="9"/>
        <v>4.6111111111111107</v>
      </c>
      <c r="K20" s="25">
        <f t="shared" si="9"/>
        <v>2.3666666666666667</v>
      </c>
      <c r="L20" s="25">
        <f t="shared" si="9"/>
        <v>0</v>
      </c>
      <c r="M20" s="25">
        <f t="shared" si="9"/>
        <v>5</v>
      </c>
      <c r="N20" s="25">
        <f t="shared" si="9"/>
        <v>4.8833333333333329</v>
      </c>
      <c r="O20" s="25">
        <f t="shared" si="9"/>
        <v>2.5555555555555549</v>
      </c>
      <c r="P20" s="25">
        <f t="shared" si="9"/>
        <v>0</v>
      </c>
      <c r="Q20" s="25">
        <f t="shared" si="9"/>
        <v>4.2722222222222213</v>
      </c>
      <c r="R20" s="25">
        <f t="shared" si="9"/>
        <v>0</v>
      </c>
      <c r="S20" s="25">
        <f t="shared" si="9"/>
        <v>2.2333333333333334</v>
      </c>
      <c r="T20" s="25">
        <f t="shared" si="9"/>
        <v>3.25</v>
      </c>
      <c r="U20" s="25">
        <f t="shared" si="9"/>
        <v>0</v>
      </c>
    </row>
    <row r="21" spans="1:23" ht="183" customHeight="1" x14ac:dyDescent="0.2">
      <c r="A21" s="5" t="s">
        <v>119</v>
      </c>
      <c r="B21" s="5"/>
      <c r="C21" s="6" t="s">
        <v>120</v>
      </c>
      <c r="D21" s="6" t="s">
        <v>123</v>
      </c>
      <c r="E21" s="6" t="s">
        <v>124</v>
      </c>
      <c r="F21" s="6"/>
      <c r="G21" s="6" t="s">
        <v>130</v>
      </c>
      <c r="H21" s="6" t="s">
        <v>124</v>
      </c>
      <c r="I21" s="6" t="s">
        <v>120</v>
      </c>
      <c r="J21" s="6" t="s">
        <v>127</v>
      </c>
      <c r="K21" s="6" t="s">
        <v>126</v>
      </c>
      <c r="L21" s="6" t="s">
        <v>128</v>
      </c>
      <c r="M21" s="6"/>
      <c r="N21" s="6" t="s">
        <v>131</v>
      </c>
      <c r="O21" s="6" t="s">
        <v>129</v>
      </c>
      <c r="P21" s="6" t="s">
        <v>128</v>
      </c>
      <c r="Q21" s="6" t="s">
        <v>132</v>
      </c>
      <c r="R21" s="6" t="s">
        <v>128</v>
      </c>
      <c r="S21" s="6" t="s">
        <v>133</v>
      </c>
      <c r="T21" s="6" t="s">
        <v>134</v>
      </c>
      <c r="U21" s="6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7"/>
  <sheetViews>
    <sheetView tabSelected="1" topLeftCell="C1" workbookViewId="0">
      <selection activeCell="F26" sqref="F26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100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</row>
    <row r="9" spans="3:22" x14ac:dyDescent="0.2">
      <c r="C9" s="5" t="s">
        <v>101</v>
      </c>
      <c r="D9" s="33">
        <f>Actividades!C5</f>
        <v>3.8630952380952381</v>
      </c>
      <c r="E9" s="33">
        <f>Actividades!D5</f>
        <v>4.4880952380952381</v>
      </c>
      <c r="F9" s="33">
        <f>Actividades!E5</f>
        <v>2.1981292517006805</v>
      </c>
      <c r="G9" s="33">
        <f>Actividades!F5</f>
        <v>4.2440476190476186</v>
      </c>
      <c r="H9" s="33">
        <f>Actividades!G5</f>
        <v>2.7253401360544216</v>
      </c>
      <c r="I9" s="33">
        <f>Actividades!H5</f>
        <v>4.0059523809523814</v>
      </c>
      <c r="J9" s="33">
        <f>Actividades!I5</f>
        <v>3.1420068027210881</v>
      </c>
      <c r="K9" s="33">
        <f>Actividades!J5</f>
        <v>3.7431972789115648</v>
      </c>
      <c r="L9" s="33">
        <f>Actividades!K5</f>
        <v>4.0051020408163263</v>
      </c>
      <c r="M9" s="33">
        <f>Actividades!L5</f>
        <v>1.5195578231292519</v>
      </c>
      <c r="N9" s="33">
        <f>Actividades!M5</f>
        <v>4.0943877551020407</v>
      </c>
      <c r="O9" s="33">
        <f>Actividades!N5</f>
        <v>3.7015306122448979</v>
      </c>
      <c r="P9" s="33">
        <f>Actividades!O5</f>
        <v>2.7848639455782309</v>
      </c>
      <c r="Q9" s="33">
        <f>Actividades!P5</f>
        <v>0.625</v>
      </c>
      <c r="R9" s="33">
        <f>Actividades!Q5</f>
        <v>3.0824829931972784</v>
      </c>
      <c r="S9" s="33">
        <f>Actividades!R5</f>
        <v>2.9277210884353742</v>
      </c>
      <c r="T9" s="33">
        <f>Actividades!S5</f>
        <v>2.5848639455782312</v>
      </c>
      <c r="U9" s="33">
        <f>Actividades!T5</f>
        <v>3.3869047619047623</v>
      </c>
      <c r="V9" s="33">
        <f>Actividades!U5</f>
        <v>0.78401360544217691</v>
      </c>
    </row>
    <row r="10" spans="3:22" x14ac:dyDescent="0.2">
      <c r="C10" s="5" t="s">
        <v>102</v>
      </c>
      <c r="D10" s="33">
        <f>Laboratorios!C5</f>
        <v>4.4444444444444446</v>
      </c>
      <c r="E10" s="33">
        <f>Laboratorios!D5</f>
        <v>4.166666666666667</v>
      </c>
      <c r="F10" s="33">
        <f>Laboratorios!E5</f>
        <v>3.0277777777777777</v>
      </c>
      <c r="G10" s="33">
        <f>Laboratorios!F5</f>
        <v>3.8194444444444446</v>
      </c>
      <c r="H10" s="33">
        <f>Laboratorios!G5</f>
        <v>2.7777777777777777</v>
      </c>
      <c r="I10" s="33">
        <f>Laboratorios!H5</f>
        <v>3.8888888888888888</v>
      </c>
      <c r="J10" s="33">
        <f>Laboratorios!I5</f>
        <v>3.3333333333333335</v>
      </c>
      <c r="K10" s="33">
        <f>Laboratorios!J5</f>
        <v>2.0555555555555554</v>
      </c>
      <c r="L10" s="33">
        <f>Laboratorios!K5</f>
        <v>3.3333333333333335</v>
      </c>
      <c r="M10" s="33">
        <f>Laboratorios!L5</f>
        <v>2.2222222222222223</v>
      </c>
      <c r="N10" s="33">
        <f>Laboratorios!M5</f>
        <v>3.8888888888888888</v>
      </c>
      <c r="O10" s="33">
        <f>Laboratorios!N5</f>
        <v>2.7777777777777777</v>
      </c>
      <c r="P10" s="33">
        <f>Laboratorios!O5</f>
        <v>3.6111111111111112</v>
      </c>
      <c r="Q10" s="33">
        <f>Laboratorios!P5</f>
        <v>0.3888888888888889</v>
      </c>
      <c r="R10" s="33">
        <f>Laboratorios!Q5</f>
        <v>3.2222222222222223</v>
      </c>
      <c r="S10" s="33">
        <f>Laboratorios!R5</f>
        <v>2.7777777777777777</v>
      </c>
      <c r="T10" s="33">
        <f>Laboratorios!S5</f>
        <v>3.6944444444444446</v>
      </c>
      <c r="U10" s="33">
        <f>Laboratorios!T5</f>
        <v>2.1944444444444446</v>
      </c>
      <c r="V10" s="33">
        <f>Laboratorios!U5</f>
        <v>1.1111111111111112</v>
      </c>
    </row>
    <row r="11" spans="3:22" x14ac:dyDescent="0.2">
      <c r="C11" s="5" t="s">
        <v>103</v>
      </c>
      <c r="D11" s="33">
        <f>Examenes!C20</f>
        <v>4.3566666666666665</v>
      </c>
      <c r="E11" s="33">
        <f>Examenes!D20</f>
        <v>3.7555555555555551</v>
      </c>
      <c r="F11" s="33">
        <f>Examenes!E20</f>
        <v>4.5722222222222211</v>
      </c>
      <c r="G11" s="33">
        <f>Examenes!F20</f>
        <v>5</v>
      </c>
      <c r="H11" s="33">
        <f>Examenes!G20</f>
        <v>4.724444444444444</v>
      </c>
      <c r="I11" s="33">
        <f>Examenes!H20</f>
        <v>4.5722222222222211</v>
      </c>
      <c r="J11" s="33">
        <f>Examenes!I20</f>
        <v>4.8233333333333324</v>
      </c>
      <c r="K11" s="33">
        <f>Examenes!J20</f>
        <v>4.6111111111111107</v>
      </c>
      <c r="L11" s="33">
        <f>Examenes!K20</f>
        <v>2.3666666666666667</v>
      </c>
      <c r="M11" s="33">
        <f>Examenes!L20</f>
        <v>0</v>
      </c>
      <c r="N11" s="33">
        <f>Examenes!M20</f>
        <v>5</v>
      </c>
      <c r="O11" s="33">
        <f>Examenes!N20</f>
        <v>4.8833333333333329</v>
      </c>
      <c r="P11" s="33">
        <f>Examenes!O20</f>
        <v>2.5555555555555549</v>
      </c>
      <c r="Q11" s="33">
        <f>Examenes!P20</f>
        <v>0</v>
      </c>
      <c r="R11" s="33">
        <f>Examenes!Q20</f>
        <v>4.2722222222222213</v>
      </c>
      <c r="S11" s="33">
        <f>Examenes!R20</f>
        <v>0</v>
      </c>
      <c r="T11" s="33">
        <f>Examenes!S20</f>
        <v>2.2333333333333334</v>
      </c>
      <c r="U11" s="33">
        <f>Examenes!T20</f>
        <v>3.25</v>
      </c>
      <c r="V11" s="33">
        <f>Examenes!U20</f>
        <v>0</v>
      </c>
    </row>
    <row r="12" spans="3:22" x14ac:dyDescent="0.2">
      <c r="C12" s="5" t="s">
        <v>104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</row>
    <row r="13" spans="3:22" x14ac:dyDescent="0.2">
      <c r="C13" s="8" t="s">
        <v>25</v>
      </c>
      <c r="D13" s="32">
        <f>D8*0.25+D9*0.25+D10*0.25+D11*0.1+D12*0.15</f>
        <v>2.5125515873015876</v>
      </c>
      <c r="E13" s="32">
        <f t="shared" ref="E13:V13" si="0">E8*0.25+E9*0.25+E10*0.25+E11*0.1+E12*0.15</f>
        <v>2.5392460317460319</v>
      </c>
      <c r="F13" s="32">
        <f t="shared" si="0"/>
        <v>1.7636989795918367</v>
      </c>
      <c r="G13" s="32">
        <f t="shared" si="0"/>
        <v>2.5158730158730158</v>
      </c>
      <c r="H13" s="32">
        <f t="shared" si="0"/>
        <v>1.8482239229024942</v>
      </c>
      <c r="I13" s="32">
        <f t="shared" si="0"/>
        <v>2.4309325396825399</v>
      </c>
      <c r="J13" s="32">
        <f t="shared" si="0"/>
        <v>2.101168367346939</v>
      </c>
      <c r="K13" s="32">
        <f t="shared" si="0"/>
        <v>1.910799319727891</v>
      </c>
      <c r="L13" s="32">
        <f t="shared" si="0"/>
        <v>2.0712755102040816</v>
      </c>
      <c r="M13" s="32">
        <f t="shared" si="0"/>
        <v>0.9354450113378685</v>
      </c>
      <c r="N13" s="32">
        <f t="shared" si="0"/>
        <v>2.4958191609977325</v>
      </c>
      <c r="O13" s="32">
        <f t="shared" si="0"/>
        <v>2.1081604308390021</v>
      </c>
      <c r="P13" s="32">
        <f t="shared" si="0"/>
        <v>1.8545493197278911</v>
      </c>
      <c r="Q13" s="32">
        <f t="shared" si="0"/>
        <v>0.25347222222222221</v>
      </c>
      <c r="R13" s="32">
        <f t="shared" si="0"/>
        <v>2.0033985260770972</v>
      </c>
      <c r="S13" s="32">
        <f t="shared" si="0"/>
        <v>1.4263747165532878</v>
      </c>
      <c r="T13" s="32">
        <f t="shared" si="0"/>
        <v>1.7931604308390023</v>
      </c>
      <c r="U13" s="32">
        <f t="shared" si="0"/>
        <v>1.7203373015873018</v>
      </c>
      <c r="V13" s="32">
        <f t="shared" si="0"/>
        <v>0.47378117913832202</v>
      </c>
    </row>
    <row r="17" spans="4:5" x14ac:dyDescent="0.2">
      <c r="D17" s="2"/>
      <c r="E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2023-11-21T20:55:24Z</dcterms:modified>
</cp:coreProperties>
</file>