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checkCompatibility="1"/>
  <mc:AlternateContent xmlns:mc="http://schemas.openxmlformats.org/markup-compatibility/2006">
    <mc:Choice Requires="x15">
      <x15ac:absPath xmlns:x15ac="http://schemas.microsoft.com/office/spreadsheetml/2010/11/ac" url="C:\Users\Amit Jain\Dropbox\Detail from Clients\Amit Work\Amit Details\Excel Data\Excel Recorded Session\All Session files\"/>
    </mc:Choice>
  </mc:AlternateContent>
  <xr:revisionPtr revIDLastSave="0" documentId="8_{6D3BB53B-7B24-4458-A390-903D0D230EF3}" xr6:coauthVersionLast="45" xr6:coauthVersionMax="45" xr10:uidLastSave="{00000000-0000-0000-0000-000000000000}"/>
  <bookViews>
    <workbookView xWindow="-110" yWindow="-110" windowWidth="19420" windowHeight="10560" xr2:uid="{00000000-000D-0000-FFFF-FFFF00000000}"/>
  </bookViews>
  <sheets>
    <sheet name="Know More" sheetId="36" r:id="rId1"/>
    <sheet name="Goal Seek" sheetId="31" r:id="rId2"/>
    <sheet name="Solver" sheetId="30" r:id="rId3"/>
    <sheet name="Watch Window" sheetId="35" r:id="rId4"/>
    <sheet name="Data Table" sheetId="28" state="hidden" r:id="rId5"/>
    <sheet name="Scenarios" sheetId="29" state="hidden" r:id="rId6"/>
  </sheets>
  <externalReferences>
    <externalReference r:id="rId7"/>
  </externalReferences>
  <definedNames>
    <definedName name="Gross_Margin" localSheetId="0">#REF!</definedName>
    <definedName name="Gross_Margin">#REF!</definedName>
    <definedName name="List" localSheetId="0">#REF!</definedName>
    <definedName name="List">#REF!</definedName>
    <definedName name="MyList">INDEX((#REF!,#REF!,#REF!),,,MATCH(#REF!,#REF!,0))</definedName>
    <definedName name="solver_adj" localSheetId="2" hidden="1">Solver!$B$4:$E$6</definedName>
    <definedName name="solver_cvg" localSheetId="2" hidden="1">0.0001</definedName>
    <definedName name="solver_drv" localSheetId="2" hidden="1">1</definedName>
    <definedName name="solver_eng" localSheetId="2" hidden="1">1</definedName>
    <definedName name="solver_est" localSheetId="2" hidden="1">1</definedName>
    <definedName name="solver_itr" localSheetId="2" hidden="1">2147483647</definedName>
    <definedName name="solver_lhs1" localSheetId="2" hidden="1">Solver!$B$4:$E$4</definedName>
    <definedName name="solver_lhs2" localSheetId="2" hidden="1">Solver!$B$4:$E$6</definedName>
    <definedName name="solver_lhs3" localSheetId="2" hidden="1">Solver!$B$5:$E$5</definedName>
    <definedName name="solver_lhs4" localSheetId="2" hidden="1">Solver!$B$6:$E$6</definedName>
    <definedName name="solver_lhs5" localSheetId="2" hidden="1">Solver!$B$7:$E$7</definedName>
    <definedName name="solver_lhs6" localSheetId="2" hidden="1">Solver!$E$7</definedName>
    <definedName name="solver_lhs7" localSheetId="2" hidden="1">Solver!$E$7</definedName>
    <definedName name="solver_lhs8" localSheetId="2" hidden="1">Solver!$E$7</definedName>
    <definedName name="solver_lin" localSheetId="2" hidden="1">0</definedName>
    <definedName name="solver_mip" localSheetId="2" hidden="1">2147483647</definedName>
    <definedName name="solver_mni" localSheetId="2" hidden="1">30</definedName>
    <definedName name="solver_mrt" localSheetId="2" hidden="1">0.075</definedName>
    <definedName name="solver_msl" localSheetId="2" hidden="1">2</definedName>
    <definedName name="solver_neg" localSheetId="2" hidden="1">1</definedName>
    <definedName name="solver_nod" localSheetId="2" hidden="1">2147483647</definedName>
    <definedName name="solver_num" localSheetId="2" hidden="1">5</definedName>
    <definedName name="solver_nwt" localSheetId="2" hidden="1">1</definedName>
    <definedName name="solver_opt" localSheetId="2" hidden="1">Solver!$H$7</definedName>
    <definedName name="solver_pre" localSheetId="2" hidden="1">0.000001</definedName>
    <definedName name="solver_rbv" localSheetId="2" hidden="1">1</definedName>
    <definedName name="solver_rel1" localSheetId="2" hidden="1">1</definedName>
    <definedName name="solver_rel2" localSheetId="2" hidden="1">3</definedName>
    <definedName name="solver_rel3" localSheetId="2" hidden="1">1</definedName>
    <definedName name="solver_rel4" localSheetId="2" hidden="1">1</definedName>
    <definedName name="solver_rel5" localSheetId="2" hidden="1">2</definedName>
    <definedName name="solver_rel6" localSheetId="2" hidden="1">2</definedName>
    <definedName name="solver_rel7" localSheetId="2" hidden="1">2</definedName>
    <definedName name="solver_rel8" localSheetId="2" hidden="1">2</definedName>
    <definedName name="solver_rhs1" localSheetId="2" hidden="1">92</definedName>
    <definedName name="solver_rhs2" localSheetId="2" hidden="1">20</definedName>
    <definedName name="solver_rhs3" localSheetId="2" hidden="1">45</definedName>
    <definedName name="solver_rhs4" localSheetId="2" hidden="1">55</definedName>
    <definedName name="solver_rhs5" localSheetId="2" hidden="1">Solver!$B$9:$E$9</definedName>
    <definedName name="solver_rhs6" localSheetId="2" hidden="1">Solver!$E$9</definedName>
    <definedName name="solver_rhs7" localSheetId="2" hidden="1">Solver!$E$9</definedName>
    <definedName name="solver_rhs8" localSheetId="2" hidden="1">Solver!$E$9</definedName>
    <definedName name="solver_rlx" localSheetId="2" hidden="1">2</definedName>
    <definedName name="solver_rsd" localSheetId="2" hidden="1">0</definedName>
    <definedName name="solver_scl" localSheetId="2" hidden="1">1</definedName>
    <definedName name="solver_sho" localSheetId="2" hidden="1">2</definedName>
    <definedName name="solver_ssz" localSheetId="2" hidden="1">100</definedName>
    <definedName name="solver_tim" localSheetId="2" hidden="1">2147483647</definedName>
    <definedName name="solver_tol" localSheetId="2" hidden="1">0.01</definedName>
    <definedName name="solver_typ" localSheetId="2" hidden="1">2</definedName>
    <definedName name="solver_val" localSheetId="2" hidden="1">0</definedName>
    <definedName name="solver_ver" localSheetId="2" hidden="1">3</definedName>
    <definedName name="Z_795DF2A5_9A8C_4392_94AA_9440A79C05A3_.wvu.Cols" localSheetId="0" hidden="1">'Know More'!$N:$XFD</definedName>
    <definedName name="Z_795DF2A5_9A8C_4392_94AA_9440A79C05A3_.wvu.Rows" localSheetId="0" hidden="1">'Know More'!$28:$1048576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 i="31" l="1"/>
  <c r="C7" i="35"/>
  <c r="B6" i="35"/>
  <c r="D6" i="35" s="1"/>
  <c r="B5" i="35"/>
  <c r="D5" i="35" s="1"/>
  <c r="B4" i="35"/>
  <c r="B7" i="35" l="1"/>
  <c r="D4" i="35"/>
  <c r="D7" i="35" s="1"/>
  <c r="H4" i="30"/>
  <c r="H5" i="30"/>
  <c r="H6" i="30"/>
  <c r="B7" i="30"/>
  <c r="C7" i="30"/>
  <c r="D7" i="30"/>
  <c r="E7" i="30"/>
  <c r="D3" i="29"/>
  <c r="E3" i="29" s="1"/>
  <c r="D4" i="29"/>
  <c r="D5" i="29"/>
  <c r="E5" i="29" s="1"/>
  <c r="D6" i="29"/>
  <c r="E6" i="29" s="1"/>
  <c r="C7" i="29"/>
  <c r="C4" i="28"/>
  <c r="C7" i="28" s="1"/>
  <c r="F6" i="29" l="1"/>
  <c r="G6" i="29" s="1"/>
  <c r="D7" i="29"/>
  <c r="E4" i="29"/>
  <c r="F4" i="29" s="1"/>
  <c r="H7" i="30"/>
  <c r="F5" i="29"/>
  <c r="G5" i="29"/>
  <c r="F3" i="29"/>
  <c r="F7" i="29" l="1"/>
  <c r="G3" i="29"/>
  <c r="E7" i="29"/>
  <c r="G4" i="29"/>
  <c r="G7" i="29" l="1"/>
</calcChain>
</file>

<file path=xl/sharedStrings.xml><?xml version="1.0" encoding="utf-8"?>
<sst xmlns="http://schemas.openxmlformats.org/spreadsheetml/2006/main" count="56" uniqueCount="45">
  <si>
    <t>% Rate</t>
  </si>
  <si>
    <t>Term in Months:</t>
  </si>
  <si>
    <t>Interest Rate:</t>
  </si>
  <si>
    <t>Current PMT</t>
  </si>
  <si>
    <t>Mortgage Amount:</t>
  </si>
  <si>
    <t>South</t>
  </si>
  <si>
    <t>West</t>
  </si>
  <si>
    <t>East</t>
  </si>
  <si>
    <t>North</t>
  </si>
  <si>
    <t>Predicted Sales Growth</t>
  </si>
  <si>
    <t>Totals:</t>
  </si>
  <si>
    <t>Yearly Total</t>
  </si>
  <si>
    <t>Q4</t>
  </si>
  <si>
    <t>Q3</t>
  </si>
  <si>
    <t>Q2</t>
  </si>
  <si>
    <t>Q1</t>
  </si>
  <si>
    <t>Region</t>
  </si>
  <si>
    <t>Warehouse Demands:</t>
  </si>
  <si>
    <t>Total Units Produced:</t>
  </si>
  <si>
    <t>Shipping</t>
  </si>
  <si>
    <t>Per Unit</t>
  </si>
  <si>
    <t/>
  </si>
  <si>
    <t>Total Cost of</t>
  </si>
  <si>
    <t>File - Options - Add-ins - Solver Add-in - Go - Select Solver Add-in - Ok</t>
  </si>
  <si>
    <t>To optimize the total shipping costs, the following constraints must be set:
1)  Each plant must produce at least 20 units a quarter.
2)  Plant 1 has a maximum capacity of 92 units per quarter; Plant 2 = 45 units max; Plant 3 = 55 units max. 
3)  The plant production must equal the requirements of the warehouse, since there is short shelf-life.
4)  Note that the shipping costs vary because of plant locations and that this is factored in the total cost of shipping.</t>
  </si>
  <si>
    <t>Production Unit 3:</t>
  </si>
  <si>
    <t>Production Unit 2:</t>
  </si>
  <si>
    <t>Production Unit 1:</t>
  </si>
  <si>
    <t>Qtr 1</t>
  </si>
  <si>
    <t>Qtr 2</t>
  </si>
  <si>
    <t>Qtr 3</t>
  </si>
  <si>
    <t>Qtr 4</t>
  </si>
  <si>
    <t>Production Cost Per Unit</t>
  </si>
  <si>
    <t>Total Production Cost</t>
  </si>
  <si>
    <t>Total Unit Produced</t>
  </si>
  <si>
    <t>Production Unit</t>
  </si>
  <si>
    <t>Total</t>
  </si>
  <si>
    <t>Learn More</t>
  </si>
  <si>
    <t>We Provide Services in Below Area</t>
  </si>
  <si>
    <t>Free Live Session</t>
  </si>
  <si>
    <t>Join our Youtube channel. Subscribe and Hit Notification bell for free live excel classes and Question and Answer session on Every Sunday 9PM</t>
  </si>
  <si>
    <t>Check out other courses</t>
  </si>
  <si>
    <t>Hit below button and checkout other available courses</t>
  </si>
  <si>
    <t>Check out our Excel Tools/Utilities</t>
  </si>
  <si>
    <t>Hit below button and checkout our lots of Excel Tools/Utilities which is benificial to Tax and Accounting Professionals. First you need to login as User. If you are already registered, please login and if already not registered, please register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</si>
</sst>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0_);[Red]\(&quot;$&quot;#,##0.00\)"/>
    <numFmt numFmtId="165" formatCode="_(&quot;$&quot;* #,##0.00_);_(&quot;$&quot;* \(#,##0.00\);_(&quot;$&quot;* &quot;-&quot;??_);_(@_)"/>
    <numFmt numFmtId="166" formatCode="_(* #,##0.00_);_(* \(#,##0.00\);_(* &quot;-&quot;??_);_(@_)"/>
    <numFmt numFmtId="167" formatCode="_(&quot;$&quot;* #,##0_);_(&quot;$&quot;* \(#,##0\);_(&quot;$&quot;* &quot;-&quot;??_);_(@_)"/>
    <numFmt numFmtId="168" formatCode="_(* #,##0_);_(* \(#,##0\);_(* &quot;-&quot;??_);_(@_)"/>
  </numFmts>
  <fonts count="13" x14ac:knownFonts="1">
    <font>
      <sz val="10"/>
      <name val="Arial"/>
    </font>
    <font>
      <sz val="10"/>
      <name val="Arial"/>
      <family val="2"/>
    </font>
    <font>
      <b/>
      <sz val="12"/>
      <name val="Arial"/>
      <family val="2"/>
    </font>
    <font>
      <b/>
      <sz val="10"/>
      <name val="Arial"/>
      <family val="2"/>
    </font>
    <font>
      <b/>
      <sz val="10"/>
      <color indexed="8"/>
      <name val="Arial"/>
      <family val="2"/>
    </font>
    <font>
      <b/>
      <sz val="10"/>
      <color theme="0"/>
      <name val="Arial"/>
      <family val="2"/>
    </font>
    <font>
      <sz val="10"/>
      <name val="Arial"/>
      <family val="2"/>
    </font>
    <font>
      <b/>
      <sz val="12"/>
      <color theme="0"/>
      <name val="Arial"/>
      <family val="2"/>
    </font>
    <font>
      <sz val="10"/>
      <name val="Arial"/>
      <family val="2"/>
    </font>
    <font>
      <sz val="12"/>
      <name val="Arial"/>
      <family val="2"/>
    </font>
    <font>
      <sz val="48"/>
      <name val="Roboto Black"/>
    </font>
    <font>
      <sz val="25"/>
      <name val="Roboto Black"/>
    </font>
    <font>
      <b/>
      <sz val="14"/>
      <color rgb="FF363636"/>
      <name val="Lato"/>
      <family val="2"/>
    </font>
  </fonts>
  <fills count="10">
    <fill>
      <patternFill patternType="none"/>
    </fill>
    <fill>
      <patternFill patternType="gray125"/>
    </fill>
    <fill>
      <patternFill patternType="solid">
        <fgColor indexed="22"/>
        <bgColor indexed="64"/>
      </patternFill>
    </fill>
    <fill>
      <patternFill patternType="solid">
        <fgColor theme="8" tint="-0.249977111117893"/>
        <bgColor indexed="64"/>
      </patternFill>
    </fill>
    <fill>
      <patternFill patternType="solid">
        <fgColor theme="0" tint="-0.14999847407452621"/>
        <bgColor indexed="64"/>
      </patternFill>
    </fill>
    <fill>
      <patternFill patternType="solid">
        <fgColor indexed="44"/>
        <bgColor indexed="64"/>
      </patternFill>
    </fill>
    <fill>
      <patternFill patternType="solid">
        <fgColor theme="0" tint="-0.249977111117893"/>
        <bgColor indexed="64"/>
      </patternFill>
    </fill>
    <fill>
      <patternFill patternType="solid">
        <fgColor theme="9" tint="-0.499984740745262"/>
        <bgColor indexed="64"/>
      </patternFill>
    </fill>
    <fill>
      <patternFill patternType="solid">
        <fgColor rgb="FF002060"/>
        <bgColor indexed="64"/>
      </patternFill>
    </fill>
    <fill>
      <patternFill patternType="solid">
        <fgColor theme="0" tint="-4.9989318521683403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diagonal/>
    </border>
  </borders>
  <cellStyleXfs count="7">
    <xf numFmtId="0" fontId="0" fillId="0" borderId="0"/>
    <xf numFmtId="165" fontId="1" fillId="0" borderId="0" applyFont="0" applyFill="0" applyBorder="0" applyAlignment="0" applyProtection="0"/>
    <xf numFmtId="0" fontId="6" fillId="0" borderId="0"/>
    <xf numFmtId="166" fontId="8" fillId="0" borderId="0" applyFont="0" applyFill="0" applyBorder="0" applyAlignment="0" applyProtection="0"/>
    <xf numFmtId="0" fontId="1" fillId="0" borderId="0"/>
    <xf numFmtId="9" fontId="1" fillId="0" borderId="0" applyFont="0" applyFill="0" applyBorder="0" applyAlignment="0" applyProtection="0"/>
    <xf numFmtId="0" fontId="1" fillId="0" borderId="0"/>
  </cellStyleXfs>
  <cellXfs count="58">
    <xf numFmtId="0" fontId="0" fillId="0" borderId="0" xfId="0"/>
    <xf numFmtId="165" fontId="0" fillId="0" borderId="1" xfId="1" applyFont="1" applyBorder="1" applyAlignment="1">
      <alignment horizontal="center"/>
    </xf>
    <xf numFmtId="0" fontId="1" fillId="0" borderId="0" xfId="4"/>
    <xf numFmtId="10" fontId="2" fillId="0" borderId="1" xfId="5" applyNumberFormat="1" applyFont="1" applyFill="1" applyBorder="1" applyAlignment="1">
      <alignment horizontal="center"/>
    </xf>
    <xf numFmtId="164" fontId="1" fillId="0" borderId="0" xfId="4" applyNumberFormat="1"/>
    <xf numFmtId="164" fontId="2" fillId="2" borderId="1" xfId="1" applyNumberFormat="1" applyFont="1" applyFill="1" applyBorder="1" applyAlignment="1"/>
    <xf numFmtId="1" fontId="1" fillId="0" borderId="0" xfId="4" applyNumberFormat="1" applyFont="1" applyAlignment="1"/>
    <xf numFmtId="1" fontId="2" fillId="0" borderId="0" xfId="4" applyNumberFormat="1" applyFont="1" applyAlignment="1"/>
    <xf numFmtId="1" fontId="2" fillId="0" borderId="1" xfId="1" applyNumberFormat="1" applyFont="1" applyFill="1" applyBorder="1" applyAlignment="1"/>
    <xf numFmtId="1" fontId="2" fillId="0" borderId="1" xfId="4" applyNumberFormat="1" applyFont="1" applyBorder="1" applyAlignment="1"/>
    <xf numFmtId="1" fontId="1" fillId="0" borderId="1" xfId="4" applyNumberFormat="1" applyFont="1" applyBorder="1" applyAlignment="1"/>
    <xf numFmtId="1" fontId="3" fillId="5" borderId="1" xfId="4" applyNumberFormat="1" applyFont="1" applyFill="1" applyBorder="1" applyAlignment="1">
      <alignment horizontal="center"/>
    </xf>
    <xf numFmtId="1" fontId="3" fillId="0" borderId="1" xfId="4" applyNumberFormat="1" applyFont="1" applyBorder="1" applyAlignment="1">
      <alignment horizontal="center"/>
    </xf>
    <xf numFmtId="1" fontId="2" fillId="2" borderId="1" xfId="4" applyNumberFormat="1" applyFont="1" applyFill="1" applyBorder="1" applyAlignment="1">
      <alignment horizontal="right"/>
    </xf>
    <xf numFmtId="1" fontId="3" fillId="0" borderId="1" xfId="1" applyNumberFormat="1" applyFont="1" applyBorder="1" applyAlignment="1">
      <alignment horizontal="center"/>
    </xf>
    <xf numFmtId="1" fontId="2" fillId="0" borderId="1" xfId="4" quotePrefix="1" applyNumberFormat="1" applyFont="1" applyFill="1" applyBorder="1" applyAlignment="1"/>
    <xf numFmtId="0" fontId="1" fillId="4" borderId="1" xfId="4" applyFont="1" applyFill="1" applyBorder="1" applyAlignment="1">
      <alignment horizontal="center"/>
    </xf>
    <xf numFmtId="0" fontId="5" fillId="3" borderId="4" xfId="4" applyFont="1" applyFill="1" applyBorder="1" applyAlignment="1">
      <alignment horizontal="center"/>
    </xf>
    <xf numFmtId="0" fontId="5" fillId="3" borderId="1" xfId="4" applyFont="1" applyFill="1" applyBorder="1" applyAlignment="1">
      <alignment horizontal="right"/>
    </xf>
    <xf numFmtId="1" fontId="7" fillId="3" borderId="1" xfId="4" applyNumberFormat="1" applyFont="1" applyFill="1" applyBorder="1" applyAlignment="1">
      <alignment horizontal="right"/>
    </xf>
    <xf numFmtId="1" fontId="7" fillId="3" borderId="1" xfId="4" applyNumberFormat="1" applyFont="1" applyFill="1" applyBorder="1" applyAlignment="1"/>
    <xf numFmtId="0" fontId="7" fillId="3" borderId="1" xfId="4" applyFont="1" applyFill="1" applyBorder="1" applyAlignment="1">
      <alignment horizontal="right"/>
    </xf>
    <xf numFmtId="1" fontId="7" fillId="3" borderId="7" xfId="1" applyNumberFormat="1" applyFont="1" applyFill="1" applyBorder="1" applyAlignment="1">
      <alignment horizontal="center"/>
    </xf>
    <xf numFmtId="1" fontId="7" fillId="3" borderId="2" xfId="4" applyNumberFormat="1" applyFont="1" applyFill="1" applyBorder="1" applyAlignment="1">
      <alignment horizontal="center"/>
    </xf>
    <xf numFmtId="0" fontId="7" fillId="3" borderId="6" xfId="4" applyFont="1" applyFill="1" applyBorder="1" applyAlignment="1">
      <alignment horizontal="center"/>
    </xf>
    <xf numFmtId="0" fontId="7" fillId="3" borderId="5" xfId="4" applyFont="1" applyFill="1" applyBorder="1" applyAlignment="1">
      <alignment horizontal="center"/>
    </xf>
    <xf numFmtId="1" fontId="3" fillId="6" borderId="1" xfId="4" applyNumberFormat="1" applyFont="1" applyFill="1" applyBorder="1" applyAlignment="1">
      <alignment horizontal="center"/>
    </xf>
    <xf numFmtId="167" fontId="1" fillId="6" borderId="1" xfId="1" applyNumberFormat="1" applyFont="1" applyFill="1" applyBorder="1" applyAlignment="1">
      <alignment horizontal="center"/>
    </xf>
    <xf numFmtId="9" fontId="1" fillId="6" borderId="1" xfId="4" applyNumberFormat="1" applyFont="1" applyFill="1" applyBorder="1" applyAlignment="1">
      <alignment horizontal="center"/>
    </xf>
    <xf numFmtId="0" fontId="1" fillId="6" borderId="1" xfId="4" applyFont="1" applyFill="1" applyBorder="1" applyAlignment="1">
      <alignment horizontal="center"/>
    </xf>
    <xf numFmtId="164" fontId="4" fillId="6" borderId="1" xfId="1" applyNumberFormat="1" applyFont="1" applyFill="1" applyBorder="1" applyAlignment="1">
      <alignment horizontal="center"/>
    </xf>
    <xf numFmtId="0" fontId="7" fillId="3" borderId="1" xfId="4" applyFont="1" applyFill="1" applyBorder="1" applyAlignment="1">
      <alignment horizontal="center"/>
    </xf>
    <xf numFmtId="0" fontId="3" fillId="0" borderId="1" xfId="4" applyFont="1" applyFill="1" applyBorder="1" applyAlignment="1">
      <alignment horizontal="center"/>
    </xf>
    <xf numFmtId="164" fontId="1" fillId="0" borderId="1" xfId="1" applyNumberFormat="1" applyFont="1" applyFill="1" applyBorder="1" applyAlignment="1"/>
    <xf numFmtId="0" fontId="3" fillId="4" borderId="1" xfId="4" applyFont="1" applyFill="1" applyBorder="1" applyAlignment="1">
      <alignment horizontal="center"/>
    </xf>
    <xf numFmtId="10" fontId="1" fillId="4" borderId="1" xfId="5" applyNumberFormat="1" applyFill="1" applyBorder="1" applyAlignment="1">
      <alignment horizontal="center"/>
    </xf>
    <xf numFmtId="166" fontId="3" fillId="0" borderId="1" xfId="3" applyFont="1" applyBorder="1"/>
    <xf numFmtId="166" fontId="1" fillId="0" borderId="1" xfId="3" applyFont="1" applyBorder="1"/>
    <xf numFmtId="166" fontId="3" fillId="6" borderId="1" xfId="3" applyFont="1" applyFill="1" applyBorder="1" applyAlignment="1"/>
    <xf numFmtId="168" fontId="1" fillId="4" borderId="1" xfId="3" applyNumberFormat="1" applyFont="1" applyFill="1" applyBorder="1" applyAlignment="1">
      <alignment horizontal="center"/>
    </xf>
    <xf numFmtId="166" fontId="1" fillId="4" borderId="3" xfId="3" applyFont="1" applyFill="1" applyBorder="1" applyAlignment="1">
      <alignment horizontal="center"/>
    </xf>
    <xf numFmtId="10" fontId="1" fillId="4" borderId="1" xfId="4" applyNumberFormat="1" applyFont="1" applyFill="1" applyBorder="1" applyAlignment="1">
      <alignment horizontal="center"/>
    </xf>
    <xf numFmtId="0" fontId="5" fillId="3" borderId="1" xfId="4" applyFont="1" applyFill="1" applyBorder="1" applyAlignment="1">
      <alignment horizontal="center"/>
    </xf>
    <xf numFmtId="1" fontId="5" fillId="7" borderId="0" xfId="4" applyNumberFormat="1" applyFont="1" applyFill="1" applyAlignment="1">
      <alignment horizontal="center" vertical="center"/>
    </xf>
    <xf numFmtId="1" fontId="1" fillId="0" borderId="0" xfId="4" applyNumberFormat="1" applyFont="1" applyAlignment="1">
      <alignment vertical="center"/>
    </xf>
    <xf numFmtId="1" fontId="5" fillId="8" borderId="0" xfId="4" applyNumberFormat="1" applyFont="1" applyFill="1" applyAlignment="1">
      <alignment horizontal="left" wrapText="1"/>
    </xf>
    <xf numFmtId="1" fontId="5" fillId="8" borderId="0" xfId="4" applyNumberFormat="1" applyFont="1" applyFill="1" applyAlignment="1">
      <alignment horizontal="left"/>
    </xf>
    <xf numFmtId="0" fontId="9" fillId="0" borderId="0" xfId="0" applyFont="1"/>
    <xf numFmtId="0" fontId="9" fillId="0" borderId="1" xfId="0" applyFont="1" applyBorder="1"/>
    <xf numFmtId="168" fontId="9" fillId="0" borderId="1" xfId="3" applyNumberFormat="1" applyFont="1" applyBorder="1"/>
    <xf numFmtId="168" fontId="7" fillId="3" borderId="1" xfId="3" applyNumberFormat="1" applyFont="1" applyFill="1" applyBorder="1" applyAlignment="1">
      <alignment horizontal="center"/>
    </xf>
    <xf numFmtId="9" fontId="10" fillId="0" borderId="0" xfId="5" applyFont="1" applyAlignment="1">
      <alignment horizontal="left"/>
    </xf>
    <xf numFmtId="9" fontId="11" fillId="9" borderId="0" xfId="5" applyFont="1" applyFill="1" applyAlignment="1">
      <alignment horizontal="center" vertical="center"/>
    </xf>
    <xf numFmtId="9" fontId="12" fillId="0" borderId="0" xfId="5" applyFont="1" applyAlignment="1">
      <alignment horizontal="left"/>
    </xf>
    <xf numFmtId="0" fontId="1" fillId="9" borderId="0" xfId="4" applyFill="1"/>
    <xf numFmtId="0" fontId="12" fillId="0" borderId="0" xfId="6" applyFont="1" applyAlignment="1">
      <alignment horizontal="left"/>
    </xf>
    <xf numFmtId="9" fontId="1" fillId="0" borderId="0" xfId="5" applyFont="1" applyAlignment="1">
      <alignment horizontal="left" wrapText="1"/>
    </xf>
    <xf numFmtId="0" fontId="1" fillId="0" borderId="0" xfId="4" applyAlignment="1">
      <alignment horizontal="left"/>
    </xf>
  </cellXfs>
  <cellStyles count="7">
    <cellStyle name="Comma" xfId="3" builtinId="3"/>
    <cellStyle name="Currency" xfId="1" builtinId="4"/>
    <cellStyle name="Normal" xfId="0" builtinId="0"/>
    <cellStyle name="Normal 2" xfId="2" xr:uid="{00000000-0005-0000-0000-000004000000}"/>
    <cellStyle name="Normal 2 2" xfId="6" xr:uid="{93346D3F-5DE8-4730-8AB8-01A1CBB0A1E6}"/>
    <cellStyle name="Normal 3" xfId="4" xr:uid="{00000000-0005-0000-0000-000005000000}"/>
    <cellStyle name="Percent 2" xfId="5"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bizwiz.co.in/" TargetMode="External"/><Relationship Id="rId2" Type="http://schemas.openxmlformats.org/officeDocument/2006/relationships/hyperlink" Target="https://www.bizwiz.co.in/events" TargetMode="External"/><Relationship Id="rId1" Type="http://schemas.openxmlformats.org/officeDocument/2006/relationships/hyperlink" Target="https://www.youtube.com/channel/UCSbhpRGXECpL5cBK6L_Ug6w?view_as=subscriber" TargetMode="External"/></Relationships>
</file>

<file path=xl/drawings/drawing1.xml><?xml version="1.0" encoding="utf-8"?>
<xdr:wsDr xmlns:xdr="http://schemas.openxmlformats.org/drawingml/2006/spreadsheetDrawing" xmlns:a="http://schemas.openxmlformats.org/drawingml/2006/main">
  <xdr:twoCellAnchor>
    <xdr:from>
      <xdr:col>1</xdr:col>
      <xdr:colOff>44450</xdr:colOff>
      <xdr:row>5</xdr:row>
      <xdr:rowOff>101600</xdr:rowOff>
    </xdr:from>
    <xdr:to>
      <xdr:col>1</xdr:col>
      <xdr:colOff>2184400</xdr:colOff>
      <xdr:row>8</xdr:row>
      <xdr:rowOff>25400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C388AC68-9EF1-47ED-A3AD-8B273EDA086B}"/>
            </a:ext>
          </a:extLst>
        </xdr:cNvPr>
        <xdr:cNvSpPr/>
      </xdr:nvSpPr>
      <xdr:spPr bwMode="auto">
        <a:xfrm>
          <a:off x="247650" y="1695450"/>
          <a:ext cx="2139950" cy="400050"/>
        </a:xfrm>
        <a:prstGeom prst="rect">
          <a:avLst/>
        </a:prstGeom>
        <a:solidFill>
          <a:srgbClr val="00206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Join our Channel Now</a:t>
          </a:r>
        </a:p>
      </xdr:txBody>
    </xdr:sp>
    <xdr:clientData/>
  </xdr:twoCellAnchor>
  <xdr:twoCellAnchor>
    <xdr:from>
      <xdr:col>1</xdr:col>
      <xdr:colOff>50800</xdr:colOff>
      <xdr:row>13</xdr:row>
      <xdr:rowOff>133350</xdr:rowOff>
    </xdr:from>
    <xdr:to>
      <xdr:col>1</xdr:col>
      <xdr:colOff>2190750</xdr:colOff>
      <xdr:row>16</xdr:row>
      <xdr:rowOff>57150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6A691969-B7AB-4443-9656-D9912D750B9C}"/>
            </a:ext>
          </a:extLst>
        </xdr:cNvPr>
        <xdr:cNvSpPr/>
      </xdr:nvSpPr>
      <xdr:spPr bwMode="auto">
        <a:xfrm>
          <a:off x="254000" y="3041650"/>
          <a:ext cx="2139950" cy="400050"/>
        </a:xfrm>
        <a:prstGeom prst="rect">
          <a:avLst/>
        </a:prstGeom>
        <a:solidFill>
          <a:schemeClr val="accent6">
            <a:lumMod val="50000"/>
          </a:schemeClr>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other Courses</a:t>
          </a:r>
        </a:p>
      </xdr:txBody>
    </xdr:sp>
    <xdr:clientData/>
  </xdr:twoCellAnchor>
  <xdr:twoCellAnchor>
    <xdr:from>
      <xdr:col>1</xdr:col>
      <xdr:colOff>38100</xdr:colOff>
      <xdr:row>21</xdr:row>
      <xdr:rowOff>120650</xdr:rowOff>
    </xdr:from>
    <xdr:to>
      <xdr:col>1</xdr:col>
      <xdr:colOff>2178050</xdr:colOff>
      <xdr:row>24</xdr:row>
      <xdr:rowOff>44450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7AB2EDD7-D21B-42CF-9816-6C45CF477D31}"/>
            </a:ext>
          </a:extLst>
        </xdr:cNvPr>
        <xdr:cNvSpPr/>
      </xdr:nvSpPr>
      <xdr:spPr bwMode="auto">
        <a:xfrm>
          <a:off x="241300" y="4902200"/>
          <a:ext cx="2139950" cy="400050"/>
        </a:xfrm>
        <a:prstGeom prst="rect">
          <a:avLst/>
        </a:prstGeom>
        <a:solidFill>
          <a:srgbClr val="0070C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Our Tools</a:t>
          </a:r>
        </a:p>
      </xdr:txBody>
    </xdr:sp>
    <xdr:clientData/>
  </xdr:twoCellAnchor>
  <xdr:twoCellAnchor>
    <xdr:from>
      <xdr:col>3</xdr:col>
      <xdr:colOff>304800</xdr:colOff>
      <xdr:row>1</xdr:row>
      <xdr:rowOff>88900</xdr:rowOff>
    </xdr:from>
    <xdr:to>
      <xdr:col>7</xdr:col>
      <xdr:colOff>514350</xdr:colOff>
      <xdr:row>10</xdr:row>
      <xdr:rowOff>146050</xdr:rowOff>
    </xdr:to>
    <xdr:sp macro="" textlink="">
      <xdr:nvSpPr>
        <xdr:cNvPr id="5" name="TextBox 4">
          <a:extLst>
            <a:ext uri="{FF2B5EF4-FFF2-40B4-BE49-F238E27FC236}">
              <a16:creationId xmlns:a16="http://schemas.microsoft.com/office/drawing/2014/main" id="{E00ED214-8674-4F71-B93A-4206ED1E6A90}"/>
            </a:ext>
          </a:extLst>
        </xdr:cNvPr>
        <xdr:cNvSpPr txBox="1"/>
      </xdr:nvSpPr>
      <xdr:spPr>
        <a:xfrm>
          <a:off x="563880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Process Automation in Excel</a:t>
          </a:r>
          <a:endParaRPr lang="en-IN" sz="1200">
            <a:solidFill>
              <a:srgbClr val="002060"/>
            </a:solidFill>
            <a:effectLst/>
          </a:endParaRPr>
        </a:p>
        <a:p>
          <a:pPr algn="ctr"/>
          <a:r>
            <a:rPr lang="en-IN" sz="1200" b="0" i="0">
              <a:solidFill>
                <a:srgbClr val="002060"/>
              </a:solidFill>
              <a:effectLst/>
              <a:latin typeface="+mn-lt"/>
              <a:ea typeface="+mn-ea"/>
              <a:cs typeface="+mn-cs"/>
            </a:rPr>
            <a:t>Process Automation can reduce your time drastically and increase efficiency. Our core strength is to automate your GST, Accounting and other process so that you can focus on your core activity.</a:t>
          </a:r>
        </a:p>
      </xdr:txBody>
    </xdr:sp>
    <xdr:clientData/>
  </xdr:twoCellAnchor>
  <xdr:twoCellAnchor>
    <xdr:from>
      <xdr:col>8</xdr:col>
      <xdr:colOff>107950</xdr:colOff>
      <xdr:row>1</xdr:row>
      <xdr:rowOff>88900</xdr:rowOff>
    </xdr:from>
    <xdr:to>
      <xdr:col>12</xdr:col>
      <xdr:colOff>317500</xdr:colOff>
      <xdr:row>10</xdr:row>
      <xdr:rowOff>146050</xdr:rowOff>
    </xdr:to>
    <xdr:sp macro="" textlink="">
      <xdr:nvSpPr>
        <xdr:cNvPr id="6" name="TextBox 5">
          <a:extLst>
            <a:ext uri="{FF2B5EF4-FFF2-40B4-BE49-F238E27FC236}">
              <a16:creationId xmlns:a16="http://schemas.microsoft.com/office/drawing/2014/main" id="{42D49B84-B57F-45F5-BB2C-9F9746C19089}"/>
            </a:ext>
          </a:extLst>
        </xdr:cNvPr>
        <xdr:cNvSpPr txBox="1"/>
      </xdr:nvSpPr>
      <xdr:spPr>
        <a:xfrm>
          <a:off x="848995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Excel Training</a:t>
          </a:r>
          <a:endParaRPr lang="en-IN" sz="1200">
            <a:solidFill>
              <a:srgbClr val="002060"/>
            </a:solidFill>
            <a:effectLst/>
          </a:endParaRPr>
        </a:p>
        <a:p>
          <a:pPr algn="ctr"/>
          <a:r>
            <a:rPr lang="en-IN" sz="1200" b="0" i="0">
              <a:solidFill>
                <a:srgbClr val="002060"/>
              </a:solidFill>
              <a:effectLst/>
              <a:latin typeface="+mn-lt"/>
              <a:ea typeface="+mn-ea"/>
              <a:cs typeface="+mn-cs"/>
            </a:rPr>
            <a:t>Excel is the most powerful tool to manage and analyse various type of data. Our courses from beginner to advanced provide in-depth knowledge about functions, tables and macro for small to large scale businesses.</a:t>
          </a:r>
        </a:p>
      </xdr:txBody>
    </xdr:sp>
    <xdr:clientData/>
  </xdr:twoCellAnchor>
  <xdr:twoCellAnchor>
    <xdr:from>
      <xdr:col>3</xdr:col>
      <xdr:colOff>304800</xdr:colOff>
      <xdr:row>11</xdr:row>
      <xdr:rowOff>95250</xdr:rowOff>
    </xdr:from>
    <xdr:to>
      <xdr:col>7</xdr:col>
      <xdr:colOff>514350</xdr:colOff>
      <xdr:row>20</xdr:row>
      <xdr:rowOff>234950</xdr:rowOff>
    </xdr:to>
    <xdr:sp macro="" textlink="">
      <xdr:nvSpPr>
        <xdr:cNvPr id="7" name="TextBox 6">
          <a:extLst>
            <a:ext uri="{FF2B5EF4-FFF2-40B4-BE49-F238E27FC236}">
              <a16:creationId xmlns:a16="http://schemas.microsoft.com/office/drawing/2014/main" id="{1BBB7AA6-CD3A-46B8-83D1-97B242AA21AB}"/>
            </a:ext>
          </a:extLst>
        </xdr:cNvPr>
        <xdr:cNvSpPr txBox="1"/>
      </xdr:nvSpPr>
      <xdr:spPr>
        <a:xfrm>
          <a:off x="5638800" y="27051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Online S/W for Billing &amp; Accounting</a:t>
          </a:r>
          <a:endParaRPr lang="en-IN" sz="1200">
            <a:solidFill>
              <a:srgbClr val="002060"/>
            </a:solidFill>
            <a:effectLst/>
          </a:endParaRPr>
        </a:p>
        <a:p>
          <a:pPr algn="ctr"/>
          <a:r>
            <a:rPr lang="en-IN" sz="1200" b="0" i="0">
              <a:solidFill>
                <a:srgbClr val="002060"/>
              </a:solidFill>
              <a:effectLst/>
              <a:latin typeface="+mn-lt"/>
              <a:ea typeface="+mn-ea"/>
              <a:cs typeface="+mn-cs"/>
            </a:rPr>
            <a:t>GST is technology based law. Handling manually will increase time and cost. We provide cloud based Solution for Billing and Accounting`</a:t>
          </a:r>
        </a:p>
      </xdr:txBody>
    </xdr:sp>
    <xdr:clientData/>
  </xdr:twoCellAnchor>
  <xdr:twoCellAnchor>
    <xdr:from>
      <xdr:col>8</xdr:col>
      <xdr:colOff>120650</xdr:colOff>
      <xdr:row>11</xdr:row>
      <xdr:rowOff>82550</xdr:rowOff>
    </xdr:from>
    <xdr:to>
      <xdr:col>12</xdr:col>
      <xdr:colOff>330200</xdr:colOff>
      <xdr:row>20</xdr:row>
      <xdr:rowOff>222250</xdr:rowOff>
    </xdr:to>
    <xdr:sp macro="" textlink="">
      <xdr:nvSpPr>
        <xdr:cNvPr id="8" name="TextBox 7">
          <a:extLst>
            <a:ext uri="{FF2B5EF4-FFF2-40B4-BE49-F238E27FC236}">
              <a16:creationId xmlns:a16="http://schemas.microsoft.com/office/drawing/2014/main" id="{1B61E074-247A-47A5-85D2-A2CF9973D215}"/>
            </a:ext>
          </a:extLst>
        </xdr:cNvPr>
        <xdr:cNvSpPr txBox="1"/>
      </xdr:nvSpPr>
      <xdr:spPr>
        <a:xfrm>
          <a:off x="8502650" y="26924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Team/Task Management Tool</a:t>
          </a:r>
          <a:endParaRPr lang="en-IN" sz="1200">
            <a:solidFill>
              <a:srgbClr val="002060"/>
            </a:solidFill>
            <a:effectLst/>
          </a:endParaRPr>
        </a:p>
        <a:p>
          <a:pPr algn="ctr"/>
          <a:r>
            <a:rPr lang="en-IN" sz="1200" b="0" i="0">
              <a:solidFill>
                <a:srgbClr val="002060"/>
              </a:solidFill>
              <a:effectLst/>
              <a:latin typeface="+mn-lt"/>
              <a:ea typeface="+mn-ea"/>
              <a:cs typeface="+mn-cs"/>
            </a:rPr>
            <a:t>Task management, Team Management, Work Allocation, Status Report, Tracking of Billing and Payment for Unlimited clients and users at one place.</a:t>
          </a:r>
          <a:endParaRPr lang="en-IN" sz="1200" b="0" i="0">
            <a:solidFill>
              <a:schemeClr val="dk1"/>
            </a:solidFill>
            <a:effectLst/>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1.6%20Dashboard_With%20Solu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now More"/>
      <sheetName val="Dashbaord"/>
      <sheetName val="Working"/>
      <sheetName val="Data"/>
    </sheetNames>
    <sheetDataSet>
      <sheetData sheetId="0"/>
      <sheetData sheetId="1" refreshError="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F7389-44AB-431E-948E-8B2DA4059BEB}">
  <dimension ref="A1:M27"/>
  <sheetViews>
    <sheetView showGridLines="0" tabSelected="1" workbookViewId="0">
      <selection activeCell="G27" sqref="G27"/>
    </sheetView>
  </sheetViews>
  <sheetFormatPr defaultColWidth="0" defaultRowHeight="12.5" customHeight="1" zeroHeight="1" x14ac:dyDescent="0.25"/>
  <cols>
    <col min="1" max="1" width="2.90625" style="2" customWidth="1"/>
    <col min="2" max="2" width="64.7265625" style="57" customWidth="1"/>
    <col min="3" max="13" width="8.7265625" style="2" customWidth="1"/>
    <col min="14" max="16384" width="8.7265625" style="2" hidden="1"/>
  </cols>
  <sheetData>
    <row r="1" spans="2:13" ht="60.5" x14ac:dyDescent="1.25">
      <c r="B1" s="51" t="s">
        <v>37</v>
      </c>
      <c r="D1" s="52" t="s">
        <v>38</v>
      </c>
      <c r="E1" s="52"/>
      <c r="F1" s="52"/>
      <c r="G1" s="52"/>
      <c r="H1" s="52"/>
      <c r="I1" s="52"/>
      <c r="J1" s="52"/>
      <c r="K1" s="52"/>
      <c r="L1" s="52"/>
      <c r="M1" s="52"/>
    </row>
    <row r="2" spans="2:13" ht="17.5" x14ac:dyDescent="0.35">
      <c r="B2" s="53" t="s">
        <v>39</v>
      </c>
      <c r="D2" s="54"/>
      <c r="E2" s="54"/>
      <c r="F2" s="54"/>
      <c r="G2" s="54"/>
      <c r="H2" s="54"/>
      <c r="I2" s="54"/>
      <c r="J2" s="54"/>
      <c r="K2" s="54"/>
      <c r="L2" s="54"/>
      <c r="M2" s="54"/>
    </row>
    <row r="3" spans="2:13" ht="10" customHeight="1" x14ac:dyDescent="0.35">
      <c r="B3" s="55"/>
      <c r="D3" s="54"/>
      <c r="E3" s="54"/>
      <c r="F3" s="54"/>
      <c r="G3" s="54"/>
      <c r="H3" s="54"/>
      <c r="I3" s="54"/>
      <c r="J3" s="54"/>
      <c r="K3" s="54"/>
      <c r="L3" s="54"/>
      <c r="M3" s="54"/>
    </row>
    <row r="4" spans="2:13" ht="25" x14ac:dyDescent="0.25">
      <c r="B4" s="56" t="s">
        <v>40</v>
      </c>
      <c r="D4" s="54"/>
      <c r="E4" s="54"/>
      <c r="F4" s="54"/>
      <c r="G4" s="54"/>
      <c r="H4" s="54"/>
      <c r="I4" s="54"/>
      <c r="J4" s="54"/>
      <c r="K4" s="54"/>
      <c r="L4" s="54"/>
      <c r="M4" s="54"/>
    </row>
    <row r="5" spans="2:13" x14ac:dyDescent="0.25">
      <c r="D5" s="54"/>
      <c r="E5" s="54"/>
      <c r="F5" s="54"/>
      <c r="G5" s="54"/>
      <c r="H5" s="54"/>
      <c r="I5" s="54"/>
      <c r="J5" s="54"/>
      <c r="K5" s="54"/>
      <c r="L5" s="54"/>
      <c r="M5" s="54"/>
    </row>
    <row r="6" spans="2:13" x14ac:dyDescent="0.25">
      <c r="D6" s="54"/>
      <c r="E6" s="54"/>
      <c r="F6" s="54"/>
      <c r="G6" s="54"/>
      <c r="H6" s="54"/>
      <c r="I6" s="54"/>
      <c r="J6" s="54"/>
      <c r="K6" s="54"/>
      <c r="L6" s="54"/>
      <c r="M6" s="54"/>
    </row>
    <row r="7" spans="2:13" x14ac:dyDescent="0.25">
      <c r="D7" s="54"/>
      <c r="E7" s="54"/>
      <c r="F7" s="54"/>
      <c r="G7" s="54"/>
      <c r="H7" s="54"/>
      <c r="I7" s="54"/>
      <c r="J7" s="54"/>
      <c r="K7" s="54"/>
      <c r="L7" s="54"/>
      <c r="M7" s="54"/>
    </row>
    <row r="8" spans="2:13" x14ac:dyDescent="0.25">
      <c r="D8" s="54"/>
      <c r="E8" s="54"/>
      <c r="F8" s="54"/>
      <c r="G8" s="54"/>
      <c r="H8" s="54"/>
      <c r="I8" s="54"/>
      <c r="J8" s="54"/>
      <c r="K8" s="54"/>
      <c r="L8" s="54"/>
      <c r="M8" s="54"/>
    </row>
    <row r="9" spans="2:13" x14ac:dyDescent="0.25">
      <c r="D9" s="54"/>
      <c r="E9" s="54"/>
      <c r="F9" s="54"/>
      <c r="G9" s="54"/>
      <c r="H9" s="54"/>
      <c r="I9" s="54"/>
      <c r="J9" s="54"/>
      <c r="K9" s="54"/>
      <c r="L9" s="54"/>
      <c r="M9" s="54"/>
    </row>
    <row r="10" spans="2:13" x14ac:dyDescent="0.25">
      <c r="D10" s="54"/>
      <c r="E10" s="54"/>
      <c r="F10" s="54"/>
      <c r="G10" s="54"/>
      <c r="H10" s="54"/>
      <c r="I10" s="54"/>
      <c r="J10" s="54"/>
      <c r="K10" s="54"/>
      <c r="L10" s="54"/>
      <c r="M10" s="54"/>
    </row>
    <row r="11" spans="2:13" ht="17.5" x14ac:dyDescent="0.35">
      <c r="B11" s="53" t="s">
        <v>41</v>
      </c>
      <c r="D11" s="54"/>
      <c r="E11" s="54"/>
      <c r="F11" s="54"/>
      <c r="G11" s="54"/>
      <c r="H11" s="54"/>
      <c r="I11" s="54"/>
      <c r="J11" s="54"/>
      <c r="K11" s="54"/>
      <c r="L11" s="54"/>
      <c r="M11" s="54"/>
    </row>
    <row r="12" spans="2:13" ht="11" customHeight="1" x14ac:dyDescent="0.35">
      <c r="B12" s="53"/>
      <c r="D12" s="54"/>
      <c r="E12" s="54"/>
      <c r="F12" s="54"/>
      <c r="G12" s="54"/>
      <c r="H12" s="54"/>
      <c r="I12" s="54"/>
      <c r="J12" s="54"/>
      <c r="K12" s="54"/>
      <c r="L12" s="54"/>
      <c r="M12" s="54"/>
    </row>
    <row r="13" spans="2:13" x14ac:dyDescent="0.25">
      <c r="B13" s="56" t="s">
        <v>42</v>
      </c>
      <c r="D13" s="54"/>
      <c r="E13" s="54"/>
      <c r="F13" s="54"/>
      <c r="G13" s="54"/>
      <c r="H13" s="54"/>
      <c r="I13" s="54"/>
      <c r="J13" s="54"/>
      <c r="K13" s="54"/>
      <c r="L13" s="54"/>
      <c r="M13" s="54"/>
    </row>
    <row r="14" spans="2:13" x14ac:dyDescent="0.25">
      <c r="D14" s="54"/>
      <c r="E14" s="54"/>
      <c r="F14" s="54"/>
      <c r="G14" s="54"/>
      <c r="H14" s="54"/>
      <c r="I14" s="54"/>
      <c r="J14" s="54"/>
      <c r="K14" s="54"/>
      <c r="L14" s="54"/>
      <c r="M14" s="54"/>
    </row>
    <row r="15" spans="2:13" x14ac:dyDescent="0.25">
      <c r="D15" s="54"/>
      <c r="E15" s="54"/>
      <c r="F15" s="54"/>
      <c r="G15" s="54"/>
      <c r="H15" s="54"/>
      <c r="I15" s="54"/>
      <c r="J15" s="54"/>
      <c r="K15" s="54"/>
      <c r="L15" s="54"/>
      <c r="M15" s="54"/>
    </row>
    <row r="16" spans="2:13" x14ac:dyDescent="0.25">
      <c r="D16" s="54"/>
      <c r="E16" s="54"/>
      <c r="F16" s="54"/>
      <c r="G16" s="54"/>
      <c r="H16" s="54"/>
      <c r="I16" s="54"/>
      <c r="J16" s="54"/>
      <c r="K16" s="54"/>
      <c r="L16" s="54"/>
      <c r="M16" s="54"/>
    </row>
    <row r="17" spans="2:13" x14ac:dyDescent="0.25">
      <c r="D17" s="54"/>
      <c r="E17" s="54"/>
      <c r="F17" s="54"/>
      <c r="G17" s="54"/>
      <c r="H17" s="54"/>
      <c r="I17" s="54"/>
      <c r="J17" s="54"/>
      <c r="K17" s="54"/>
      <c r="L17" s="54"/>
      <c r="M17" s="54"/>
    </row>
    <row r="18" spans="2:13" x14ac:dyDescent="0.25">
      <c r="D18" s="54"/>
      <c r="E18" s="54"/>
      <c r="F18" s="54"/>
      <c r="G18" s="54"/>
      <c r="H18" s="54"/>
      <c r="I18" s="54"/>
      <c r="J18" s="54"/>
      <c r="K18" s="54"/>
      <c r="L18" s="54"/>
      <c r="M18" s="54"/>
    </row>
    <row r="19" spans="2:13" ht="17.5" x14ac:dyDescent="0.35">
      <c r="B19" s="53" t="s">
        <v>43</v>
      </c>
      <c r="D19" s="54"/>
      <c r="E19" s="54"/>
      <c r="F19" s="54"/>
      <c r="G19" s="54"/>
      <c r="H19" s="54"/>
      <c r="I19" s="54"/>
      <c r="J19" s="54"/>
      <c r="K19" s="54"/>
      <c r="L19" s="54"/>
      <c r="M19" s="54"/>
    </row>
    <row r="20" spans="2:13" ht="17.5" x14ac:dyDescent="0.35">
      <c r="B20" s="53"/>
      <c r="D20" s="54"/>
      <c r="E20" s="54"/>
      <c r="F20" s="54"/>
      <c r="G20" s="54"/>
      <c r="H20" s="54"/>
      <c r="I20" s="54"/>
      <c r="J20" s="54"/>
      <c r="K20" s="54"/>
      <c r="L20" s="54"/>
      <c r="M20" s="54"/>
    </row>
    <row r="21" spans="2:13" ht="50" x14ac:dyDescent="0.25">
      <c r="B21" s="56" t="s">
        <v>44</v>
      </c>
      <c r="D21" s="54"/>
      <c r="E21" s="54"/>
      <c r="F21" s="54"/>
      <c r="G21" s="54"/>
      <c r="H21" s="54"/>
      <c r="I21" s="54"/>
      <c r="J21" s="54"/>
      <c r="K21" s="54"/>
      <c r="L21" s="54"/>
      <c r="M21" s="54"/>
    </row>
    <row r="22" spans="2:13" x14ac:dyDescent="0.25">
      <c r="D22" s="54"/>
      <c r="E22" s="54"/>
      <c r="F22" s="54"/>
      <c r="G22" s="54"/>
      <c r="H22" s="54"/>
      <c r="I22" s="54"/>
      <c r="J22" s="54"/>
      <c r="K22" s="54"/>
      <c r="L22" s="54"/>
      <c r="M22" s="54"/>
    </row>
    <row r="23" spans="2:13" x14ac:dyDescent="0.25">
      <c r="D23" s="54"/>
      <c r="E23" s="54"/>
      <c r="F23" s="54"/>
      <c r="G23" s="54"/>
      <c r="H23" s="54"/>
      <c r="I23" s="54"/>
      <c r="J23" s="54"/>
      <c r="K23" s="54"/>
      <c r="L23" s="54"/>
      <c r="M23" s="54"/>
    </row>
    <row r="24" spans="2:13" x14ac:dyDescent="0.25">
      <c r="D24" s="54"/>
      <c r="E24" s="54"/>
      <c r="F24" s="54"/>
      <c r="G24" s="54"/>
      <c r="H24" s="54"/>
      <c r="I24" s="54"/>
      <c r="J24" s="54"/>
      <c r="K24" s="54"/>
      <c r="L24" s="54"/>
      <c r="M24" s="54"/>
    </row>
    <row r="25" spans="2:13" x14ac:dyDescent="0.25">
      <c r="D25" s="54"/>
      <c r="E25" s="54"/>
      <c r="F25" s="54"/>
      <c r="G25" s="54"/>
      <c r="H25" s="54"/>
      <c r="I25" s="54"/>
      <c r="J25" s="54"/>
      <c r="K25" s="54"/>
      <c r="L25" s="54"/>
      <c r="M25" s="54"/>
    </row>
    <row r="26" spans="2:13" x14ac:dyDescent="0.25">
      <c r="D26" s="54"/>
      <c r="E26" s="54"/>
      <c r="F26" s="54"/>
      <c r="G26" s="54"/>
      <c r="H26" s="54"/>
      <c r="I26" s="54"/>
      <c r="J26" s="54"/>
      <c r="K26" s="54"/>
      <c r="L26" s="54"/>
      <c r="M26" s="54"/>
    </row>
    <row r="27" spans="2:13" x14ac:dyDescent="0.25">
      <c r="D27" s="54"/>
      <c r="E27" s="54"/>
      <c r="F27" s="54"/>
      <c r="G27" s="54"/>
      <c r="H27" s="54"/>
      <c r="I27" s="54"/>
      <c r="J27" s="54"/>
      <c r="K27" s="54"/>
      <c r="L27" s="54"/>
      <c r="M27" s="54"/>
    </row>
  </sheetData>
  <sheetProtection sheet="1" objects="1" scenarios="1" selectLockedCells="1" selectUnlockedCells="1"/>
  <mergeCells count="1">
    <mergeCell ref="D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D5"/>
  <sheetViews>
    <sheetView zoomScale="250" zoomScaleNormal="250" workbookViewId="0">
      <selection activeCell="D3" sqref="D3"/>
    </sheetView>
  </sheetViews>
  <sheetFormatPr defaultRowHeight="12.5" x14ac:dyDescent="0.25"/>
  <cols>
    <col min="1" max="1" width="18" bestFit="1" customWidth="1"/>
    <col min="2" max="2" width="10.26953125" customWidth="1"/>
    <col min="4" max="4" width="12.26953125" bestFit="1" customWidth="1"/>
  </cols>
  <sheetData>
    <row r="1" spans="1:4" ht="13" thickBot="1" x14ac:dyDescent="0.3"/>
    <row r="2" spans="1:4" ht="13" x14ac:dyDescent="0.3">
      <c r="A2" s="18" t="s">
        <v>4</v>
      </c>
      <c r="B2" s="39">
        <v>194346.78390388691</v>
      </c>
      <c r="C2" s="2"/>
      <c r="D2" s="17" t="s">
        <v>3</v>
      </c>
    </row>
    <row r="3" spans="1:4" ht="13.5" thickBot="1" x14ac:dyDescent="0.35">
      <c r="A3" s="18" t="s">
        <v>2</v>
      </c>
      <c r="B3" s="41">
        <v>0.08</v>
      </c>
      <c r="C3" s="2"/>
      <c r="D3" s="40">
        <f>-PMT(B3/12,B4,B2)</f>
        <v>1500</v>
      </c>
    </row>
    <row r="4" spans="1:4" ht="13" x14ac:dyDescent="0.3">
      <c r="A4" s="18" t="s">
        <v>1</v>
      </c>
      <c r="B4" s="16">
        <v>300</v>
      </c>
      <c r="C4" s="2"/>
      <c r="D4" s="2"/>
    </row>
    <row r="5" spans="1:4" x14ac:dyDescent="0.25">
      <c r="D5">
        <v>1500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H11"/>
  <sheetViews>
    <sheetView zoomScale="150" zoomScaleNormal="150" workbookViewId="0">
      <selection activeCell="C4" sqref="C4"/>
    </sheetView>
  </sheetViews>
  <sheetFormatPr defaultColWidth="9.1796875" defaultRowHeight="12.5" x14ac:dyDescent="0.25"/>
  <cols>
    <col min="1" max="1" width="25.453125" style="6" customWidth="1"/>
    <col min="2" max="2" width="10.1796875" style="6" customWidth="1"/>
    <col min="3" max="3" width="10.54296875" style="6" customWidth="1"/>
    <col min="4" max="4" width="10.26953125" style="6" customWidth="1"/>
    <col min="5" max="5" width="9.26953125" style="6" customWidth="1"/>
    <col min="6" max="6" width="8.81640625" style="6" customWidth="1"/>
    <col min="7" max="7" width="11.26953125" style="6" customWidth="1"/>
    <col min="8" max="8" width="15.7265625" style="6" customWidth="1"/>
    <col min="9" max="16384" width="9.1796875" style="6"/>
  </cols>
  <sheetData>
    <row r="1" spans="1:8" s="44" customFormat="1" ht="15" customHeight="1" thickBot="1" x14ac:dyDescent="0.3">
      <c r="A1" s="43" t="s">
        <v>23</v>
      </c>
      <c r="B1" s="43"/>
      <c r="C1" s="43"/>
      <c r="D1" s="43"/>
      <c r="E1" s="43"/>
    </row>
    <row r="2" spans="1:8" ht="15.75" customHeight="1" x14ac:dyDescent="0.35">
      <c r="G2" s="22" t="s">
        <v>19</v>
      </c>
      <c r="H2" s="23" t="s">
        <v>22</v>
      </c>
    </row>
    <row r="3" spans="1:8" ht="16" thickBot="1" x14ac:dyDescent="0.4">
      <c r="A3" s="15" t="s">
        <v>21</v>
      </c>
      <c r="B3" s="31" t="s">
        <v>28</v>
      </c>
      <c r="C3" s="31" t="s">
        <v>29</v>
      </c>
      <c r="D3" s="31" t="s">
        <v>30</v>
      </c>
      <c r="E3" s="31" t="s">
        <v>31</v>
      </c>
      <c r="F3" s="2"/>
      <c r="G3" s="24" t="s">
        <v>20</v>
      </c>
      <c r="H3" s="25" t="s">
        <v>19</v>
      </c>
    </row>
    <row r="4" spans="1:8" ht="15.5" x14ac:dyDescent="0.35">
      <c r="A4" s="13" t="s">
        <v>27</v>
      </c>
      <c r="B4" s="12">
        <v>92</v>
      </c>
      <c r="C4" s="12">
        <v>40.00000099999999</v>
      </c>
      <c r="D4" s="12">
        <v>92</v>
      </c>
      <c r="E4" s="12">
        <v>92</v>
      </c>
      <c r="F4" s="2"/>
      <c r="G4" s="36">
        <v>100</v>
      </c>
      <c r="H4" s="37">
        <f>G4*(B4+C4+D4+E4)</f>
        <v>31600.000100000001</v>
      </c>
    </row>
    <row r="5" spans="1:8" ht="15.5" x14ac:dyDescent="0.35">
      <c r="A5" s="13" t="s">
        <v>26</v>
      </c>
      <c r="B5" s="14">
        <v>33.000001000000005</v>
      </c>
      <c r="C5" s="12">
        <v>20</v>
      </c>
      <c r="D5" s="12">
        <v>43.000000999999997</v>
      </c>
      <c r="E5" s="12">
        <v>20</v>
      </c>
      <c r="F5" s="2"/>
      <c r="G5" s="36">
        <v>135</v>
      </c>
      <c r="H5" s="37">
        <f>G5*(B5+C5+D5+E5)</f>
        <v>15660.000269999999</v>
      </c>
    </row>
    <row r="6" spans="1:8" ht="15.5" x14ac:dyDescent="0.35">
      <c r="A6" s="13" t="s">
        <v>25</v>
      </c>
      <c r="B6" s="12">
        <v>55</v>
      </c>
      <c r="C6" s="12">
        <v>20</v>
      </c>
      <c r="D6" s="12">
        <v>55</v>
      </c>
      <c r="E6" s="12">
        <v>48.000001000000005</v>
      </c>
      <c r="F6" s="2"/>
      <c r="G6" s="36">
        <v>125</v>
      </c>
      <c r="H6" s="37">
        <f>G6*(B6+C6+D6+E6)</f>
        <v>22250.000124999999</v>
      </c>
    </row>
    <row r="7" spans="1:8" ht="15.5" x14ac:dyDescent="0.35">
      <c r="A7" s="19" t="s">
        <v>18</v>
      </c>
      <c r="B7" s="11">
        <f>SUM(B4:B6)</f>
        <v>180.000001</v>
      </c>
      <c r="C7" s="11">
        <f>SUM(C4:C6)</f>
        <v>80.000000999999997</v>
      </c>
      <c r="D7" s="11">
        <f>SUM(D4:D6)</f>
        <v>190.000001</v>
      </c>
      <c r="E7" s="11">
        <f>SUM(E4:E6)</f>
        <v>160.000001</v>
      </c>
      <c r="F7" s="2"/>
      <c r="G7" s="10"/>
      <c r="H7" s="38">
        <f>H4+H5+H6</f>
        <v>69510.000495</v>
      </c>
    </row>
    <row r="8" spans="1:8" ht="4.5" customHeight="1" x14ac:dyDescent="0.35">
      <c r="A8" s="9"/>
      <c r="B8" s="8"/>
      <c r="C8" s="8"/>
      <c r="D8" s="8"/>
      <c r="E8" s="8"/>
      <c r="F8" s="2"/>
    </row>
    <row r="9" spans="1:8" ht="15.5" x14ac:dyDescent="0.35">
      <c r="A9" s="20" t="s">
        <v>17</v>
      </c>
      <c r="B9" s="26">
        <v>180</v>
      </c>
      <c r="C9" s="26">
        <v>80</v>
      </c>
      <c r="D9" s="26">
        <v>190</v>
      </c>
      <c r="E9" s="26">
        <v>160</v>
      </c>
      <c r="F9" s="2"/>
    </row>
    <row r="10" spans="1:8" ht="9" customHeight="1" x14ac:dyDescent="0.35">
      <c r="A10" s="7"/>
      <c r="F10" s="2"/>
    </row>
    <row r="11" spans="1:8" ht="65.5" customHeight="1" x14ac:dyDescent="0.3">
      <c r="A11" s="45" t="s">
        <v>24</v>
      </c>
      <c r="B11" s="46"/>
      <c r="C11" s="46"/>
      <c r="D11" s="46"/>
      <c r="E11" s="46"/>
      <c r="F11" s="46"/>
      <c r="G11" s="46"/>
      <c r="H11" s="46"/>
    </row>
  </sheetData>
  <mergeCells count="2">
    <mergeCell ref="A1:E1"/>
    <mergeCell ref="A11:H11"/>
  </mergeCells>
  <printOptions gridLines="1"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7B346-93AF-47DB-AB33-F311457D9832}">
  <dimension ref="A3:D7"/>
  <sheetViews>
    <sheetView zoomScale="130" zoomScaleNormal="130" workbookViewId="0">
      <selection activeCell="D7" sqref="D7"/>
    </sheetView>
  </sheetViews>
  <sheetFormatPr defaultRowHeight="15.5" x14ac:dyDescent="0.35"/>
  <cols>
    <col min="1" max="1" width="19.26953125" style="47" customWidth="1"/>
    <col min="2" max="4" width="29.08984375" style="47" customWidth="1"/>
    <col min="5" max="16384" width="8.7265625" style="47"/>
  </cols>
  <sheetData>
    <row r="3" spans="1:4" x14ac:dyDescent="0.35">
      <c r="A3" s="31" t="s">
        <v>35</v>
      </c>
      <c r="B3" s="31" t="s">
        <v>34</v>
      </c>
      <c r="C3" s="31" t="s">
        <v>32</v>
      </c>
      <c r="D3" s="31" t="s">
        <v>33</v>
      </c>
    </row>
    <row r="4" spans="1:4" x14ac:dyDescent="0.35">
      <c r="A4" s="48" t="s">
        <v>27</v>
      </c>
      <c r="B4" s="49">
        <f>SUM(Solver!B4:E4)</f>
        <v>316.000001</v>
      </c>
      <c r="C4" s="49">
        <v>1000</v>
      </c>
      <c r="D4" s="49">
        <f>B4*C4</f>
        <v>316000.00099999999</v>
      </c>
    </row>
    <row r="5" spans="1:4" x14ac:dyDescent="0.35">
      <c r="A5" s="48" t="s">
        <v>26</v>
      </c>
      <c r="B5" s="49">
        <f>SUM(Solver!B5:E5)</f>
        <v>116.00000199999999</v>
      </c>
      <c r="C5" s="49">
        <v>1020</v>
      </c>
      <c r="D5" s="49">
        <f t="shared" ref="D5:D6" si="0">B5*C5</f>
        <v>118320.00203999999</v>
      </c>
    </row>
    <row r="6" spans="1:4" x14ac:dyDescent="0.35">
      <c r="A6" s="48" t="s">
        <v>25</v>
      </c>
      <c r="B6" s="49">
        <f>SUM(Solver!B6:E6)</f>
        <v>178.000001</v>
      </c>
      <c r="C6" s="49">
        <v>1050</v>
      </c>
      <c r="D6" s="49">
        <f t="shared" si="0"/>
        <v>186900.00104999999</v>
      </c>
    </row>
    <row r="7" spans="1:4" x14ac:dyDescent="0.35">
      <c r="A7" s="31" t="s">
        <v>36</v>
      </c>
      <c r="B7" s="50">
        <f>SUM(B4:B6)</f>
        <v>610.00000399999999</v>
      </c>
      <c r="C7" s="50">
        <f t="shared" ref="C7:D7" si="1">SUM(C4:C6)</f>
        <v>3070</v>
      </c>
      <c r="D7" s="50">
        <f t="shared" si="1"/>
        <v>621220.00408999994</v>
      </c>
    </row>
  </sheetData>
  <pageMargins left="0.7" right="0.7" top="0.75" bottom="0.75" header="0.3" footer="0.3"/>
  <cellWatches>
    <cellWatch r="D7"/>
    <cellWatch r="C7"/>
    <cellWatch r="B7"/>
  </cellWatch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B2:C14"/>
  <sheetViews>
    <sheetView zoomScale="145" zoomScaleNormal="145" workbookViewId="0">
      <selection activeCell="C11" sqref="C11"/>
    </sheetView>
  </sheetViews>
  <sheetFormatPr defaultColWidth="9.1796875" defaultRowHeight="12.5" x14ac:dyDescent="0.25"/>
  <cols>
    <col min="1" max="1" width="9.1796875" style="2"/>
    <col min="2" max="2" width="17.453125" style="2" bestFit="1" customWidth="1"/>
    <col min="3" max="6" width="12.453125" style="2" customWidth="1"/>
    <col min="7" max="16384" width="9.1796875" style="2"/>
  </cols>
  <sheetData>
    <row r="2" spans="2:3" ht="13" x14ac:dyDescent="0.3">
      <c r="B2" s="18" t="s">
        <v>4</v>
      </c>
      <c r="C2" s="27">
        <v>220000</v>
      </c>
    </row>
    <row r="3" spans="2:3" ht="13" x14ac:dyDescent="0.3">
      <c r="B3" s="18" t="s">
        <v>2</v>
      </c>
      <c r="C3" s="28">
        <v>0.08</v>
      </c>
    </row>
    <row r="4" spans="2:3" ht="13" x14ac:dyDescent="0.3">
      <c r="B4" s="18" t="s">
        <v>1</v>
      </c>
      <c r="C4" s="29">
        <f>25*12</f>
        <v>300</v>
      </c>
    </row>
    <row r="6" spans="2:3" x14ac:dyDescent="0.25">
      <c r="C6" s="4"/>
    </row>
    <row r="7" spans="2:3" ht="15.5" x14ac:dyDescent="0.35">
      <c r="B7" s="31" t="s">
        <v>0</v>
      </c>
      <c r="C7" s="30">
        <f>-PMT(C3/12,C4,C2)</f>
        <v>1697.9956826206067</v>
      </c>
    </row>
    <row r="8" spans="2:3" ht="15.5" x14ac:dyDescent="0.35">
      <c r="B8" s="3">
        <v>7.2499999999999995E-2</v>
      </c>
      <c r="C8" s="1"/>
    </row>
    <row r="9" spans="2:3" ht="15.5" x14ac:dyDescent="0.35">
      <c r="B9" s="3">
        <v>7.4999999999999997E-2</v>
      </c>
      <c r="C9" s="1"/>
    </row>
    <row r="10" spans="2:3" ht="15.5" x14ac:dyDescent="0.35">
      <c r="B10" s="3">
        <v>7.7499999999999999E-2</v>
      </c>
      <c r="C10" s="1"/>
    </row>
    <row r="11" spans="2:3" ht="15.5" x14ac:dyDescent="0.35">
      <c r="B11" s="3">
        <v>8.2500000000000004E-2</v>
      </c>
      <c r="C11" s="1"/>
    </row>
    <row r="12" spans="2:3" ht="15.5" x14ac:dyDescent="0.35">
      <c r="B12" s="3">
        <v>8.5000000000000006E-2</v>
      </c>
      <c r="C12" s="1"/>
    </row>
    <row r="13" spans="2:3" ht="15.5" x14ac:dyDescent="0.35">
      <c r="B13" s="3">
        <v>8.7499999999999994E-2</v>
      </c>
      <c r="C13" s="1"/>
    </row>
    <row r="14" spans="2:3" ht="15.5" x14ac:dyDescent="0.35">
      <c r="B14" s="3">
        <v>0.09</v>
      </c>
      <c r="C14" s="1"/>
    </row>
  </sheetData>
  <printOptions gridLines="1" gridLinesSet="0"/>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B2:G14"/>
  <sheetViews>
    <sheetView zoomScale="145" zoomScaleNormal="145" workbookViewId="0">
      <selection activeCell="C11" sqref="C11"/>
    </sheetView>
  </sheetViews>
  <sheetFormatPr defaultColWidth="9.1796875" defaultRowHeight="12.5" x14ac:dyDescent="0.25"/>
  <cols>
    <col min="1" max="1" width="9.1796875" style="2"/>
    <col min="2" max="2" width="11.54296875" style="2" customWidth="1"/>
    <col min="3" max="6" width="14.81640625" style="2" bestFit="1" customWidth="1"/>
    <col min="7" max="7" width="16.7265625" style="2" bestFit="1" customWidth="1"/>
    <col min="8" max="16384" width="9.1796875" style="2"/>
  </cols>
  <sheetData>
    <row r="2" spans="2:7" ht="15.5" x14ac:dyDescent="0.35">
      <c r="B2" s="31" t="s">
        <v>16</v>
      </c>
      <c r="C2" s="31" t="s">
        <v>15</v>
      </c>
      <c r="D2" s="31" t="s">
        <v>14</v>
      </c>
      <c r="E2" s="31" t="s">
        <v>13</v>
      </c>
      <c r="F2" s="31" t="s">
        <v>12</v>
      </c>
      <c r="G2" s="31" t="s">
        <v>11</v>
      </c>
    </row>
    <row r="3" spans="2:7" ht="13" x14ac:dyDescent="0.3">
      <c r="B3" s="32" t="s">
        <v>8</v>
      </c>
      <c r="C3" s="33">
        <v>85292.25</v>
      </c>
      <c r="D3" s="33">
        <f>C3*C11+C3</f>
        <v>88106.894249999998</v>
      </c>
      <c r="E3" s="33">
        <f>D3*C11+D3</f>
        <v>91014.421760249999</v>
      </c>
      <c r="F3" s="33">
        <f>E3*C11+E3</f>
        <v>94017.897678338253</v>
      </c>
      <c r="G3" s="33">
        <f>SUM(C3:F3)</f>
        <v>358431.46368858824</v>
      </c>
    </row>
    <row r="4" spans="2:7" ht="13" x14ac:dyDescent="0.3">
      <c r="B4" s="32" t="s">
        <v>7</v>
      </c>
      <c r="C4" s="33">
        <v>75891.25</v>
      </c>
      <c r="D4" s="33">
        <f>C4*C12+C4</f>
        <v>77636.748749999999</v>
      </c>
      <c r="E4" s="33">
        <f>D4*C12+D4</f>
        <v>79422.39397125</v>
      </c>
      <c r="F4" s="33">
        <f>E4*C12+E4</f>
        <v>81249.109032588749</v>
      </c>
      <c r="G4" s="33">
        <f>SUM(C4:F4)</f>
        <v>314199.50175383873</v>
      </c>
    </row>
    <row r="5" spans="2:7" ht="13" x14ac:dyDescent="0.3">
      <c r="B5" s="32" t="s">
        <v>6</v>
      </c>
      <c r="C5" s="33">
        <v>90568.34</v>
      </c>
      <c r="D5" s="33">
        <f>C5*C13+C5</f>
        <v>94462.778619999997</v>
      </c>
      <c r="E5" s="33">
        <f>D5*C13+D5</f>
        <v>98524.678100659992</v>
      </c>
      <c r="F5" s="33">
        <f>E5*C13+E5</f>
        <v>102761.23925898837</v>
      </c>
      <c r="G5" s="33">
        <f>SUM(C5:F5)</f>
        <v>386317.03597964835</v>
      </c>
    </row>
    <row r="6" spans="2:7" ht="13" x14ac:dyDescent="0.3">
      <c r="B6" s="32" t="s">
        <v>5</v>
      </c>
      <c r="C6" s="33">
        <v>65897.25</v>
      </c>
      <c r="D6" s="33">
        <f>C6*C14+C6</f>
        <v>66622.119749999998</v>
      </c>
      <c r="E6" s="33">
        <f>D6*C14+D6</f>
        <v>67354.963067249992</v>
      </c>
      <c r="F6" s="33">
        <f>E6*C14+E6</f>
        <v>68095.867660989737</v>
      </c>
      <c r="G6" s="33">
        <f>SUM(C6:F6)</f>
        <v>267970.20047823974</v>
      </c>
    </row>
    <row r="7" spans="2:7" ht="15.5" x14ac:dyDescent="0.35">
      <c r="B7" s="21" t="s">
        <v>10</v>
      </c>
      <c r="C7" s="5">
        <f>SUM(C3:C6)</f>
        <v>317649.08999999997</v>
      </c>
      <c r="D7" s="5">
        <f>SUM(D3:D6)</f>
        <v>326828.54136999999</v>
      </c>
      <c r="E7" s="5">
        <f>SUM(E3:E6)</f>
        <v>336316.45689940994</v>
      </c>
      <c r="F7" s="5">
        <f>SUM(F3:F6)</f>
        <v>346124.11363090511</v>
      </c>
      <c r="G7" s="5">
        <f>SUM(G3:G6)</f>
        <v>1326918.201900315</v>
      </c>
    </row>
    <row r="10" spans="2:7" ht="13" x14ac:dyDescent="0.3">
      <c r="B10" s="42" t="s">
        <v>9</v>
      </c>
      <c r="C10" s="42"/>
    </row>
    <row r="11" spans="2:7" ht="13" x14ac:dyDescent="0.3">
      <c r="B11" s="34" t="s">
        <v>8</v>
      </c>
      <c r="C11" s="35">
        <v>3.3000000000000002E-2</v>
      </c>
    </row>
    <row r="12" spans="2:7" ht="13" x14ac:dyDescent="0.3">
      <c r="B12" s="34" t="s">
        <v>7</v>
      </c>
      <c r="C12" s="35">
        <v>2.3E-2</v>
      </c>
    </row>
    <row r="13" spans="2:7" ht="13" x14ac:dyDescent="0.3">
      <c r="B13" s="34" t="s">
        <v>6</v>
      </c>
      <c r="C13" s="35">
        <v>4.2999999999999997E-2</v>
      </c>
    </row>
    <row r="14" spans="2:7" ht="13" x14ac:dyDescent="0.3">
      <c r="B14" s="34" t="s">
        <v>5</v>
      </c>
      <c r="C14" s="35">
        <v>1.0999999999999999E-2</v>
      </c>
    </row>
  </sheetData>
  <mergeCells count="1">
    <mergeCell ref="B10:C10"/>
  </mergeCells>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Know More</vt:lpstr>
      <vt:lpstr>Goal Seek</vt:lpstr>
      <vt:lpstr>Solver</vt:lpstr>
      <vt:lpstr>Watch Window</vt:lpstr>
      <vt:lpstr>Data Table</vt:lpstr>
      <vt:lpstr>Scenarios</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Mollé</dc:creator>
  <cp:lastModifiedBy>Amit Jain</cp:lastModifiedBy>
  <cp:lastPrinted>2020-05-05T06:50:30Z</cp:lastPrinted>
  <dcterms:created xsi:type="dcterms:W3CDTF">2001-09-07T21:10:35Z</dcterms:created>
  <dcterms:modified xsi:type="dcterms:W3CDTF">2020-11-13T19:20:58Z</dcterms:modified>
</cp:coreProperties>
</file>