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codeName="ThisWorkbook" checkCompatibility="1"/>
  <mc:AlternateContent xmlns:mc="http://schemas.openxmlformats.org/markup-compatibility/2006">
    <mc:Choice Requires="x15">
      <x15ac:absPath xmlns:x15ac="http://schemas.microsoft.com/office/spreadsheetml/2010/11/ac" url="/Users/aniketsatishjoshi/Downloads/BIZ-WIZ EXCEL/Session 3 - Paste Special/"/>
    </mc:Choice>
  </mc:AlternateContent>
  <xr:revisionPtr revIDLastSave="0" documentId="13_ncr:1_{CC7486A8-0651-1240-AE23-2F077EB21870}" xr6:coauthVersionLast="47" xr6:coauthVersionMax="47" xr10:uidLastSave="{00000000-0000-0000-0000-000000000000}"/>
  <bookViews>
    <workbookView xWindow="0" yWindow="0" windowWidth="28800" windowHeight="18000" tabRatio="828" activeTab="4" xr2:uid="{00000000-000D-0000-FFFF-FFFF00000000}"/>
  </bookViews>
  <sheets>
    <sheet name="Know More" sheetId="60" r:id="rId1"/>
    <sheet name="Paste Special" sheetId="55" r:id="rId2"/>
    <sheet name="Paste Value" sheetId="70" r:id="rId3"/>
    <sheet name="Paste Format" sheetId="62" r:id="rId4"/>
    <sheet name="Paste Formula" sheetId="63" r:id="rId5"/>
    <sheet name="Multiply" sheetId="64" r:id="rId6"/>
    <sheet name="Divide" sheetId="65" r:id="rId7"/>
    <sheet name="Add" sheetId="66" r:id="rId8"/>
    <sheet name="Subtract" sheetId="67" r:id="rId9"/>
    <sheet name="Transpose" sheetId="68" r:id="rId10"/>
    <sheet name="Paste Link" sheetId="69" r:id="rId11"/>
    <sheet name="Data Table" sheetId="28" state="hidden" r:id="rId12"/>
    <sheet name="Scenarios" sheetId="29" state="hidden" r:id="rId13"/>
  </sheets>
  <definedNames>
    <definedName name="Gross_Margin">#REF!</definedName>
    <definedName name="List">#REF!</definedName>
  </definedNames>
  <calcPr calcId="191029"/>
</workbook>
</file>

<file path=xl/calcChain.xml><?xml version="1.0" encoding="utf-8"?>
<calcChain xmlns="http://schemas.openxmlformats.org/spreadsheetml/2006/main">
  <c r="F6" i="63" l="1"/>
  <c r="F7" i="63"/>
  <c r="F8" i="63"/>
  <c r="F9" i="63"/>
  <c r="F10" i="63"/>
  <c r="F11" i="63"/>
  <c r="F12" i="63"/>
  <c r="F13" i="63"/>
  <c r="F14" i="63"/>
  <c r="F15" i="63"/>
  <c r="F16" i="63"/>
  <c r="F17" i="63"/>
  <c r="F18" i="63"/>
  <c r="F19" i="63"/>
  <c r="K5" i="69"/>
  <c r="K6" i="69"/>
  <c r="K7" i="69"/>
  <c r="K8" i="69"/>
  <c r="K9" i="69"/>
  <c r="K10" i="69"/>
  <c r="K11" i="69"/>
  <c r="K12" i="69"/>
  <c r="K13" i="69"/>
  <c r="K14" i="69"/>
  <c r="K15" i="69"/>
  <c r="K16" i="69"/>
  <c r="K17" i="69"/>
  <c r="K18" i="69"/>
  <c r="K19" i="69"/>
  <c r="J19" i="69"/>
  <c r="J18" i="69"/>
  <c r="J17" i="69"/>
  <c r="J16" i="69"/>
  <c r="J15" i="69"/>
  <c r="J14" i="69"/>
  <c r="J13" i="69"/>
  <c r="J12" i="69"/>
  <c r="J11" i="69"/>
  <c r="J10" i="69"/>
  <c r="J9" i="69"/>
  <c r="J8" i="69"/>
  <c r="J7" i="69"/>
  <c r="J6" i="69"/>
  <c r="J5" i="69"/>
  <c r="AB8" i="68"/>
  <c r="AA8" i="68"/>
  <c r="Z8" i="68"/>
  <c r="Y8" i="68"/>
  <c r="X8" i="68"/>
  <c r="W8" i="68"/>
  <c r="V8" i="68"/>
  <c r="U8" i="68"/>
  <c r="T8" i="68"/>
  <c r="S8" i="68"/>
  <c r="R8" i="68"/>
  <c r="Q8" i="68"/>
  <c r="P8" i="68"/>
  <c r="O8" i="68"/>
  <c r="N8" i="68"/>
  <c r="D19" i="67"/>
  <c r="D18" i="67"/>
  <c r="D17" i="67"/>
  <c r="D16" i="67"/>
  <c r="D15" i="67"/>
  <c r="D14" i="67"/>
  <c r="D13" i="67"/>
  <c r="D12" i="67"/>
  <c r="D11" i="67"/>
  <c r="D10" i="67"/>
  <c r="D9" i="67"/>
  <c r="D8" i="67"/>
  <c r="D7" i="67"/>
  <c r="D6" i="67"/>
  <c r="D5" i="67"/>
  <c r="D19" i="66"/>
  <c r="D18" i="66"/>
  <c r="D17" i="66"/>
  <c r="D16" i="66"/>
  <c r="D15" i="66"/>
  <c r="D14" i="66"/>
  <c r="D13" i="66"/>
  <c r="D12" i="66"/>
  <c r="D11" i="66"/>
  <c r="D10" i="66"/>
  <c r="D9" i="66"/>
  <c r="D8" i="66"/>
  <c r="D7" i="66"/>
  <c r="D6" i="66"/>
  <c r="D5" i="66"/>
  <c r="D19" i="65"/>
  <c r="D18" i="65"/>
  <c r="D17" i="65"/>
  <c r="D16" i="65"/>
  <c r="D15" i="65"/>
  <c r="D14" i="65"/>
  <c r="D13" i="65"/>
  <c r="D12" i="65"/>
  <c r="D11" i="65"/>
  <c r="D10" i="65"/>
  <c r="D9" i="65"/>
  <c r="D8" i="65"/>
  <c r="D7" i="65"/>
  <c r="D6" i="65"/>
  <c r="D5" i="65"/>
  <c r="D19" i="64"/>
  <c r="D18" i="64"/>
  <c r="D17" i="64"/>
  <c r="D16" i="64"/>
  <c r="D15" i="64"/>
  <c r="D14" i="64"/>
  <c r="D13" i="64"/>
  <c r="D12" i="64"/>
  <c r="D11" i="64"/>
  <c r="D10" i="64"/>
  <c r="D9" i="64"/>
  <c r="D8" i="64"/>
  <c r="D7" i="64"/>
  <c r="D6" i="64"/>
  <c r="D5" i="64"/>
  <c r="F5" i="63"/>
  <c r="D19" i="69"/>
  <c r="D18" i="69"/>
  <c r="D17" i="69"/>
  <c r="D16" i="69"/>
  <c r="D15" i="69"/>
  <c r="D14" i="69"/>
  <c r="D13" i="69"/>
  <c r="D12" i="69"/>
  <c r="D11" i="69"/>
  <c r="D10" i="69"/>
  <c r="D9" i="69"/>
  <c r="D8" i="69"/>
  <c r="D7" i="69"/>
  <c r="D6" i="69"/>
  <c r="D5" i="69"/>
  <c r="D19" i="68"/>
  <c r="D18" i="68"/>
  <c r="D17" i="68"/>
  <c r="D16" i="68"/>
  <c r="D15" i="68"/>
  <c r="D14" i="68"/>
  <c r="D13" i="68"/>
  <c r="D12" i="68"/>
  <c r="D11" i="68"/>
  <c r="D10" i="68"/>
  <c r="D9" i="68"/>
  <c r="D8" i="68"/>
  <c r="D7" i="68"/>
  <c r="D6" i="68"/>
  <c r="D5" i="68"/>
  <c r="D19" i="62"/>
  <c r="D18" i="62"/>
  <c r="D17" i="62"/>
  <c r="D16" i="62"/>
  <c r="D15" i="62"/>
  <c r="D14" i="62"/>
  <c r="D13" i="62"/>
  <c r="D12" i="62"/>
  <c r="D11" i="62"/>
  <c r="D10" i="62"/>
  <c r="D9" i="62"/>
  <c r="D8" i="62"/>
  <c r="D7" i="62"/>
  <c r="D6" i="62"/>
  <c r="D5" i="62"/>
  <c r="D19" i="70"/>
  <c r="D18" i="70"/>
  <c r="D17" i="70"/>
  <c r="D16" i="70"/>
  <c r="D15" i="70"/>
  <c r="D14" i="70"/>
  <c r="D13" i="70"/>
  <c r="D12" i="70"/>
  <c r="D11" i="70"/>
  <c r="D10" i="70"/>
  <c r="D9" i="70"/>
  <c r="D8" i="70"/>
  <c r="D7" i="70"/>
  <c r="D6" i="70"/>
  <c r="D5" i="70"/>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<sst xmlns="http://schemas.openxmlformats.org/spreadsheetml/2006/main" count="455" uniqueCount="57">
  <si>
    <t>Store #</t>
  </si>
  <si>
    <t>Month</t>
  </si>
  <si>
    <t>JAN</t>
  </si>
  <si>
    <t>E0030M</t>
  </si>
  <si>
    <t>Sales</t>
  </si>
  <si>
    <t>Units</t>
  </si>
  <si>
    <t>E0028M</t>
  </si>
  <si>
    <t>E0032M</t>
  </si>
  <si>
    <t>% Rate</t>
  </si>
  <si>
    <t>Term in Months:</t>
  </si>
  <si>
    <t>Interest Rate:</t>
  </si>
  <si>
    <t>Mortgage Amount:</t>
  </si>
  <si>
    <t>South</t>
  </si>
  <si>
    <t>West</t>
  </si>
  <si>
    <t>East</t>
  </si>
  <si>
    <t>North</t>
  </si>
  <si>
    <t>Predicted Sales Growth</t>
  </si>
  <si>
    <t>Totals:</t>
  </si>
  <si>
    <t>Yearly Total</t>
  </si>
  <si>
    <t>Q4</t>
  </si>
  <si>
    <t>Q3</t>
  </si>
  <si>
    <t>Q2</t>
  </si>
  <si>
    <t>Q1</t>
  </si>
  <si>
    <t>Region</t>
  </si>
  <si>
    <t>Paste Special</t>
  </si>
  <si>
    <t>Product Code</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</si>
  <si>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</si>
  <si>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</si>
  <si>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</si>
  <si>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</si>
  <si>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</si>
  <si>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</si>
  <si>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</si>
  <si>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</si>
  <si>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Paste Values</t>
  </si>
  <si>
    <t>Paste Format</t>
  </si>
  <si>
    <t>Paste Formula</t>
  </si>
  <si>
    <t>Multiply</t>
  </si>
  <si>
    <t>Divide</t>
  </si>
  <si>
    <t>Transpose</t>
  </si>
  <si>
    <t>Paste Link</t>
  </si>
  <si>
    <t>Add</t>
  </si>
  <si>
    <t>Subtract</t>
  </si>
  <si>
    <t>Short Cut Keys (Alt E S)</t>
  </si>
  <si>
    <t>Alt E S V</t>
  </si>
  <si>
    <t>Alt E S T</t>
  </si>
  <si>
    <t>Alt E S F</t>
  </si>
  <si>
    <t>Alt E S M</t>
  </si>
  <si>
    <t>Alt E S I</t>
  </si>
  <si>
    <t>Alt E S D</t>
  </si>
  <si>
    <t>Alt E S S</t>
  </si>
  <si>
    <t>Alt E S E</t>
  </si>
  <si>
    <t>Alt E S L</t>
  </si>
  <si>
    <t>Paste Value</t>
  </si>
  <si>
    <t>Function</t>
  </si>
  <si>
    <t>Shoftcut</t>
  </si>
  <si>
    <t>Per unit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</si>
</sst>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 #,##0.00_ ;_ * \-#,##0.00_ ;_ * &quot;-&quot;??_ ;_ @_ "/>
    <numFmt numFmtId="165" formatCode="&quot;$&quot;#,##0.00_);[Red]\(&quot;$&quot;#,##0.00\)"/>
    <numFmt numFmtId="166" formatCode="_(&quot;$&quot;* #,##0.00_);_(&quot;$&quot;* \(#,##0.00\);_(&quot;$&quot;* &quot;-&quot;??_);_(@_)"/>
    <numFmt numFmtId="167" formatCode="_(&quot;$&quot;* #,##0_);_(&quot;$&quot;* \(#,##0\);_(&quot;$&quot;* &quot;-&quot;??_);_(@_)"/>
  </numFmts>
  <fonts count="19">
    <font>
      <sz val="10"/>
      <name val="Arial"/>
    </font>
    <font>
      <sz val="10"/>
      <name val="Arial"/>
      <family val="2"/>
    </font>
    <font>
      <b/>
      <sz val="12"/>
      <name val="Arial"/>
      <family val="2"/>
    </font>
    <font>
      <b/>
      <sz val="10"/>
      <name val="Arial"/>
      <family val="2"/>
    </font>
    <font>
      <b/>
      <sz val="10"/>
      <color indexed="8"/>
      <name val="Arial"/>
      <family val="2"/>
    </font>
    <font>
      <b/>
      <sz val="12"/>
      <color theme="0"/>
      <name val="MS Sans Serif"/>
    </font>
    <font>
      <b/>
      <sz val="10"/>
      <color theme="0"/>
      <name val="Arial"/>
      <family val="2"/>
    </font>
    <font>
      <sz val="10"/>
      <name val="Arial"/>
      <family val="2"/>
    </font>
    <font>
      <b/>
      <sz val="12"/>
      <color theme="0"/>
      <name val="Arial"/>
      <family val="2"/>
    </font>
    <font>
      <sz val="8"/>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
      <sz val="10"/>
      <color rgb="FF002060"/>
      <name val="Arial"/>
      <family val="2"/>
    </font>
    <font>
      <sz val="10"/>
      <color theme="4"/>
      <name val="Arial"/>
      <family val="2"/>
    </font>
    <font>
      <sz val="12"/>
      <color theme="4"/>
      <name val="Arial"/>
      <family val="2"/>
    </font>
  </fonts>
  <fills count="10">
    <fill>
      <patternFill patternType="none"/>
    </fill>
    <fill>
      <patternFill patternType="gray125"/>
    </fill>
    <fill>
      <patternFill patternType="solid">
        <fgColor indexed="22"/>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0">
    <xf numFmtId="0" fontId="0" fillId="0" borderId="0"/>
    <xf numFmtId="166" fontId="1" fillId="0" borderId="0" applyFont="0" applyFill="0" applyBorder="0" applyAlignment="0" applyProtection="0"/>
    <xf numFmtId="0" fontId="1" fillId="0" borderId="0"/>
    <xf numFmtId="0" fontId="7" fillId="0" borderId="0"/>
    <xf numFmtId="0" fontId="1" fillId="0" borderId="0"/>
    <xf numFmtId="9" fontId="1" fillId="0" borderId="0" applyFont="0" applyFill="0" applyBorder="0" applyAlignment="0" applyProtection="0"/>
    <xf numFmtId="9" fontId="10"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3" fontId="1" fillId="0" borderId="0" applyFont="0" applyFill="0" applyBorder="0" applyAlignment="0" applyProtection="0"/>
  </cellStyleXfs>
  <cellXfs count="37">
    <xf numFmtId="0" fontId="0" fillId="0" borderId="0" xfId="0"/>
    <xf numFmtId="166" fontId="0" fillId="0" borderId="1" xfId="1" applyFont="1" applyBorder="1" applyAlignment="1">
      <alignment horizontal="center"/>
    </xf>
    <xf numFmtId="0" fontId="1" fillId="0" borderId="0" xfId="2" applyAlignment="1">
      <alignment horizontal="center"/>
    </xf>
    <xf numFmtId="0" fontId="5" fillId="3" borderId="1" xfId="2" applyFont="1" applyFill="1" applyBorder="1" applyAlignment="1">
      <alignment horizontal="center"/>
    </xf>
    <xf numFmtId="0" fontId="1" fillId="0" borderId="0" xfId="4"/>
    <xf numFmtId="10" fontId="2" fillId="0" borderId="1" xfId="5" applyNumberFormat="1" applyFont="1" applyFill="1" applyBorder="1" applyAlignment="1">
      <alignment horizontal="center"/>
    </xf>
    <xf numFmtId="165" fontId="1" fillId="0" borderId="0" xfId="4" applyNumberFormat="1"/>
    <xf numFmtId="165" fontId="2" fillId="2" borderId="1" xfId="1" applyNumberFormat="1" applyFont="1" applyFill="1" applyBorder="1" applyAlignment="1"/>
    <xf numFmtId="0" fontId="6" fillId="4" borderId="1" xfId="4" applyFont="1" applyFill="1" applyBorder="1" applyAlignment="1">
      <alignment horizontal="right"/>
    </xf>
    <xf numFmtId="0" fontId="8" fillId="4" borderId="1" xfId="4" applyFont="1" applyFill="1" applyBorder="1" applyAlignment="1">
      <alignment horizontal="right"/>
    </xf>
    <xf numFmtId="167" fontId="1" fillId="6" borderId="1" xfId="1" applyNumberFormat="1" applyFont="1" applyFill="1" applyBorder="1" applyAlignment="1">
      <alignment horizontal="center"/>
    </xf>
    <xf numFmtId="9" fontId="1" fillId="6" borderId="1" xfId="4" applyNumberFormat="1" applyFill="1" applyBorder="1" applyAlignment="1">
      <alignment horizontal="center"/>
    </xf>
    <xf numFmtId="0" fontId="1" fillId="6" borderId="1" xfId="4" applyFill="1" applyBorder="1" applyAlignment="1">
      <alignment horizontal="center"/>
    </xf>
    <xf numFmtId="165" fontId="4" fillId="6" borderId="1" xfId="1" applyNumberFormat="1" applyFont="1" applyFill="1" applyBorder="1" applyAlignment="1">
      <alignment horizontal="center"/>
    </xf>
    <xf numFmtId="0" fontId="8" fillId="4" borderId="1" xfId="4" applyFont="1" applyFill="1" applyBorder="1" applyAlignment="1">
      <alignment horizontal="center"/>
    </xf>
    <xf numFmtId="0" fontId="3" fillId="0" borderId="1" xfId="4" applyFont="1" applyBorder="1" applyAlignment="1">
      <alignment horizontal="center"/>
    </xf>
    <xf numFmtId="165" fontId="1" fillId="0" borderId="1" xfId="1" applyNumberFormat="1" applyFont="1" applyFill="1" applyBorder="1" applyAlignment="1"/>
    <xf numFmtId="0" fontId="3" fillId="5" borderId="1" xfId="4" applyFont="1" applyFill="1" applyBorder="1" applyAlignment="1">
      <alignment horizontal="center"/>
    </xf>
    <xf numFmtId="10" fontId="1" fillId="5" borderId="1" xfId="5" applyNumberFormat="1" applyFill="1" applyBorder="1" applyAlignment="1">
      <alignment horizontal="center"/>
    </xf>
    <xf numFmtId="0" fontId="6" fillId="7" borderId="1" xfId="0" applyFont="1" applyFill="1" applyBorder="1"/>
    <xf numFmtId="164" fontId="0" fillId="0" borderId="0" xfId="0" applyNumberFormat="1"/>
    <xf numFmtId="0" fontId="1" fillId="0" borderId="1" xfId="0" applyFont="1" applyBorder="1"/>
    <xf numFmtId="0" fontId="0" fillId="8" borderId="0" xfId="0" applyFill="1"/>
    <xf numFmtId="0" fontId="11" fillId="0" borderId="0" xfId="3" applyFont="1" applyAlignment="1">
      <alignment horizontal="left"/>
    </xf>
    <xf numFmtId="0" fontId="0" fillId="0" borderId="0" xfId="0" applyAlignment="1">
      <alignment horizontal="left"/>
    </xf>
    <xf numFmtId="9" fontId="1" fillId="0" borderId="0" xfId="6" applyFont="1" applyAlignment="1">
      <alignment horizontal="left" wrapText="1"/>
    </xf>
    <xf numFmtId="9" fontId="14" fillId="0" borderId="0" xfId="6" applyFont="1" applyAlignment="1">
      <alignment horizontal="left"/>
    </xf>
    <xf numFmtId="9" fontId="11" fillId="0" borderId="0" xfId="6" applyFont="1" applyAlignment="1">
      <alignment horizontal="left"/>
    </xf>
    <xf numFmtId="43" fontId="1" fillId="0" borderId="0" xfId="9" applyFont="1" applyAlignment="1">
      <alignment horizontal="center"/>
    </xf>
    <xf numFmtId="0" fontId="6" fillId="7" borderId="0" xfId="0" applyFont="1" applyFill="1"/>
    <xf numFmtId="0" fontId="16" fillId="9" borderId="0" xfId="0" applyFont="1" applyFill="1"/>
    <xf numFmtId="0" fontId="17" fillId="9" borderId="1" xfId="2" applyFont="1" applyFill="1" applyBorder="1" applyAlignment="1">
      <alignment horizontal="center"/>
    </xf>
    <xf numFmtId="0" fontId="5" fillId="3" borderId="2" xfId="2" applyFont="1" applyFill="1" applyBorder="1" applyAlignment="1">
      <alignment horizontal="center"/>
    </xf>
    <xf numFmtId="164" fontId="18" fillId="9" borderId="1" xfId="0" applyNumberFormat="1" applyFont="1" applyFill="1" applyBorder="1"/>
    <xf numFmtId="43" fontId="0" fillId="0" borderId="0" xfId="0" applyNumberFormat="1"/>
    <xf numFmtId="9" fontId="15" fillId="8" borderId="0" xfId="6" applyFont="1" applyFill="1" applyAlignment="1">
      <alignment horizontal="center" vertical="center"/>
    </xf>
    <xf numFmtId="0" fontId="6" fillId="4" borderId="1" xfId="4" applyFont="1" applyFill="1" applyBorder="1" applyAlignment="1">
      <alignment horizontal="center"/>
    </xf>
  </cellXfs>
  <cellStyles count="10">
    <cellStyle name="Comma 2" xfId="9" xr:uid="{8F9228D2-8D2E-4A18-A251-392A5DBCE851}"/>
    <cellStyle name="Currency" xfId="1" builtinId="4"/>
    <cellStyle name="Hyperlink 2" xfId="7" xr:uid="{F10399D6-EDF3-494F-8023-7CDD0E6FD823}"/>
    <cellStyle name="Hyperlink 3" xfId="8" xr:uid="{38F22000-B71A-4FFD-962F-B04427F6DEC6}"/>
    <cellStyle name="Normal" xfId="0" builtinId="0"/>
    <cellStyle name="Normal 2" xfId="3" xr:uid="{00000000-0005-0000-0000-000004000000}"/>
    <cellStyle name="Normal 3" xfId="4" xr:uid="{00000000-0005-0000-0000-000005000000}"/>
    <cellStyle name="Normal_Book1" xfId="2" xr:uid="{00000000-0005-0000-0000-000006000000}"/>
    <cellStyle name="Per cent" xfId="6" builtinId="5"/>
    <cellStyle name="Percent 2" xfId="5" xr:uid="{00000000-0005-0000-0000-00000A000000}"/>
  </cellStyles>
  <dxfs count="0"/>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dimension ref="A1:M27"/>
  <sheetViews>
    <sheetView showGridLines="0" workbookViewId="0">
      <selection activeCell="G27" sqref="G27"/>
    </sheetView>
  </sheetViews>
  <sheetFormatPr baseColWidth="10" defaultColWidth="0" defaultRowHeight="13" zeroHeight="1"/>
  <cols>
    <col min="1" max="1" width="2.83203125" customWidth="1"/>
    <col min="2" max="2" width="64.6640625" style="24" customWidth="1"/>
    <col min="3" max="13" width="8.6640625" customWidth="1"/>
    <col min="14" max="16384" width="8.6640625" hidden="1"/>
  </cols>
  <sheetData>
    <row r="1" spans="2:13" ht="59">
      <c r="B1" s="26" t="s">
        <v>26</v>
      </c>
      <c r="D1" s="35" t="s">
        <v>33</v>
      </c>
      <c r="E1" s="35"/>
      <c r="F1" s="35"/>
      <c r="G1" s="35"/>
      <c r="H1" s="35"/>
      <c r="I1" s="35"/>
      <c r="J1" s="35"/>
      <c r="K1" s="35"/>
      <c r="L1" s="35"/>
      <c r="M1" s="35"/>
    </row>
    <row r="2" spans="2:13" ht="18">
      <c r="B2" s="27" t="s">
        <v>27</v>
      </c>
      <c r="D2" s="22"/>
      <c r="E2" s="22"/>
      <c r="F2" s="22"/>
      <c r="G2" s="22"/>
      <c r="H2" s="22"/>
      <c r="I2" s="22"/>
      <c r="J2" s="22"/>
      <c r="K2" s="22"/>
      <c r="L2" s="22"/>
      <c r="M2" s="22"/>
    </row>
    <row r="3" spans="2:13" ht="10" customHeight="1">
      <c r="B3" s="23"/>
      <c r="D3" s="22"/>
      <c r="E3" s="22"/>
      <c r="F3" s="22"/>
      <c r="G3" s="22"/>
      <c r="H3" s="22"/>
      <c r="I3" s="22"/>
      <c r="J3" s="22"/>
      <c r="K3" s="22"/>
      <c r="L3" s="22"/>
      <c r="M3" s="22"/>
    </row>
    <row r="4" spans="2:13" ht="28">
      <c r="B4" s="25" t="s">
        <v>28</v>
      </c>
      <c r="D4" s="22"/>
      <c r="E4" s="22"/>
      <c r="F4" s="22"/>
      <c r="G4" s="22"/>
      <c r="H4" s="22"/>
      <c r="I4" s="22"/>
      <c r="J4" s="22"/>
      <c r="K4" s="22"/>
      <c r="L4" s="22"/>
      <c r="M4" s="22"/>
    </row>
    <row r="5" spans="2:13">
      <c r="D5" s="22"/>
      <c r="E5" s="22"/>
      <c r="F5" s="22"/>
      <c r="G5" s="22"/>
      <c r="H5" s="22"/>
      <c r="I5" s="22"/>
      <c r="J5" s="22"/>
      <c r="K5" s="22"/>
      <c r="L5" s="22"/>
      <c r="M5" s="22"/>
    </row>
    <row r="6" spans="2:13">
      <c r="D6" s="22"/>
      <c r="E6" s="22"/>
      <c r="F6" s="22"/>
      <c r="G6" s="22"/>
      <c r="H6" s="22"/>
      <c r="I6" s="22"/>
      <c r="J6" s="22"/>
      <c r="K6" s="22"/>
      <c r="L6" s="22"/>
      <c r="M6" s="22"/>
    </row>
    <row r="7" spans="2:13">
      <c r="D7" s="22"/>
      <c r="E7" s="22"/>
      <c r="F7" s="22"/>
      <c r="G7" s="22"/>
      <c r="H7" s="22"/>
      <c r="I7" s="22"/>
      <c r="J7" s="22"/>
      <c r="K7" s="22"/>
      <c r="L7" s="22"/>
      <c r="M7" s="22"/>
    </row>
    <row r="8" spans="2:13">
      <c r="D8" s="22"/>
      <c r="E8" s="22"/>
      <c r="F8" s="22"/>
      <c r="G8" s="22"/>
      <c r="H8" s="22"/>
      <c r="I8" s="22"/>
      <c r="J8" s="22"/>
      <c r="K8" s="22"/>
      <c r="L8" s="22"/>
      <c r="M8" s="22"/>
    </row>
    <row r="9" spans="2:13">
      <c r="D9" s="22"/>
      <c r="E9" s="22"/>
      <c r="F9" s="22"/>
      <c r="G9" s="22"/>
      <c r="H9" s="22"/>
      <c r="I9" s="22"/>
      <c r="J9" s="22"/>
      <c r="K9" s="22"/>
      <c r="L9" s="22"/>
      <c r="M9" s="22"/>
    </row>
    <row r="10" spans="2:13">
      <c r="D10" s="22"/>
      <c r="E10" s="22"/>
      <c r="F10" s="22"/>
      <c r="G10" s="22"/>
      <c r="H10" s="22"/>
      <c r="I10" s="22"/>
      <c r="J10" s="22"/>
      <c r="K10" s="22"/>
      <c r="L10" s="22"/>
      <c r="M10" s="22"/>
    </row>
    <row r="11" spans="2:13" ht="18">
      <c r="B11" s="27" t="s">
        <v>30</v>
      </c>
      <c r="D11" s="22"/>
      <c r="E11" s="22"/>
      <c r="F11" s="22"/>
      <c r="G11" s="22"/>
      <c r="H11" s="22"/>
      <c r="I11" s="22"/>
      <c r="J11" s="22"/>
      <c r="K11" s="22"/>
      <c r="L11" s="22"/>
      <c r="M11" s="22"/>
    </row>
    <row r="12" spans="2:13" ht="11" customHeight="1">
      <c r="B12" s="27"/>
      <c r="D12" s="22"/>
      <c r="E12" s="22"/>
      <c r="F12" s="22"/>
      <c r="G12" s="22"/>
      <c r="H12" s="22"/>
      <c r="I12" s="22"/>
      <c r="J12" s="22"/>
      <c r="K12" s="22"/>
      <c r="L12" s="22"/>
      <c r="M12" s="22"/>
    </row>
    <row r="13" spans="2:13" ht="14">
      <c r="B13" s="25" t="s">
        <v>29</v>
      </c>
      <c r="D13" s="22"/>
      <c r="E13" s="22"/>
      <c r="F13" s="22"/>
      <c r="G13" s="22"/>
      <c r="H13" s="22"/>
      <c r="I13" s="22"/>
      <c r="J13" s="22"/>
      <c r="K13" s="22"/>
      <c r="L13" s="22"/>
      <c r="M13" s="22"/>
    </row>
    <row r="14" spans="2:13">
      <c r="D14" s="22"/>
      <c r="E14" s="22"/>
      <c r="F14" s="22"/>
      <c r="G14" s="22"/>
      <c r="H14" s="22"/>
      <c r="I14" s="22"/>
      <c r="J14" s="22"/>
      <c r="K14" s="22"/>
      <c r="L14" s="22"/>
      <c r="M14" s="22"/>
    </row>
    <row r="15" spans="2:13">
      <c r="D15" s="22"/>
      <c r="E15" s="22"/>
      <c r="F15" s="22"/>
      <c r="G15" s="22"/>
      <c r="H15" s="22"/>
      <c r="I15" s="22"/>
      <c r="J15" s="22"/>
      <c r="K15" s="22"/>
      <c r="L15" s="22"/>
      <c r="M15" s="22"/>
    </row>
    <row r="16" spans="2:13">
      <c r="D16" s="22"/>
      <c r="E16" s="22"/>
      <c r="F16" s="22"/>
      <c r="G16" s="22"/>
      <c r="H16" s="22"/>
      <c r="I16" s="22"/>
      <c r="J16" s="22"/>
      <c r="K16" s="22"/>
      <c r="L16" s="22"/>
      <c r="M16" s="22"/>
    </row>
    <row r="17" spans="2:13">
      <c r="D17" s="22"/>
      <c r="E17" s="22"/>
      <c r="F17" s="22"/>
      <c r="G17" s="22"/>
      <c r="H17" s="22"/>
      <c r="I17" s="22"/>
      <c r="J17" s="22"/>
      <c r="K17" s="22"/>
      <c r="L17" s="22"/>
      <c r="M17" s="22"/>
    </row>
    <row r="18" spans="2:13">
      <c r="D18" s="22"/>
      <c r="E18" s="22"/>
      <c r="F18" s="22"/>
      <c r="G18" s="22"/>
      <c r="H18" s="22"/>
      <c r="I18" s="22"/>
      <c r="J18" s="22"/>
      <c r="K18" s="22"/>
      <c r="L18" s="22"/>
      <c r="M18" s="22"/>
    </row>
    <row r="19" spans="2:13" ht="18">
      <c r="B19" s="27" t="s">
        <v>31</v>
      </c>
      <c r="D19" s="22"/>
      <c r="E19" s="22"/>
      <c r="F19" s="22"/>
      <c r="G19" s="22"/>
      <c r="H19" s="22"/>
      <c r="I19" s="22"/>
      <c r="J19" s="22"/>
      <c r="K19" s="22"/>
      <c r="L19" s="22"/>
      <c r="M19" s="22"/>
    </row>
    <row r="20" spans="2:13" ht="18">
      <c r="B20" s="27"/>
      <c r="D20" s="22"/>
      <c r="E20" s="22"/>
      <c r="F20" s="22"/>
      <c r="G20" s="22"/>
      <c r="H20" s="22"/>
      <c r="I20" s="22"/>
      <c r="J20" s="22"/>
      <c r="K20" s="22"/>
      <c r="L20" s="22"/>
      <c r="M20" s="22"/>
    </row>
    <row r="21" spans="2:13" ht="56">
      <c r="B21" s="25" t="s">
        <v>32</v>
      </c>
      <c r="D21" s="22"/>
      <c r="E21" s="22"/>
      <c r="F21" s="22"/>
      <c r="G21" s="22"/>
      <c r="H21" s="22"/>
      <c r="I21" s="22"/>
      <c r="J21" s="22"/>
      <c r="K21" s="22"/>
      <c r="L21" s="22"/>
      <c r="M21" s="22"/>
    </row>
    <row r="22" spans="2:13">
      <c r="D22" s="22"/>
      <c r="E22" s="22"/>
      <c r="F22" s="22"/>
      <c r="G22" s="22"/>
      <c r="H22" s="22"/>
      <c r="I22" s="22"/>
      <c r="J22" s="22"/>
      <c r="K22" s="22"/>
      <c r="L22" s="22"/>
      <c r="M22" s="22"/>
    </row>
    <row r="23" spans="2:13">
      <c r="D23" s="22"/>
      <c r="E23" s="22"/>
      <c r="F23" s="22"/>
      <c r="G23" s="22"/>
      <c r="H23" s="22"/>
      <c r="I23" s="22"/>
      <c r="J23" s="22"/>
      <c r="K23" s="22"/>
      <c r="L23" s="22"/>
      <c r="M23" s="22"/>
    </row>
    <row r="24" spans="2:13">
      <c r="D24" s="22"/>
      <c r="E24" s="22"/>
      <c r="F24" s="22"/>
      <c r="G24" s="22"/>
      <c r="H24" s="22"/>
      <c r="I24" s="22"/>
      <c r="J24" s="22"/>
      <c r="K24" s="22"/>
      <c r="L24" s="22"/>
      <c r="M24" s="22"/>
    </row>
    <row r="25" spans="2:13">
      <c r="D25" s="22"/>
      <c r="E25" s="22"/>
      <c r="F25" s="22"/>
      <c r="G25" s="22"/>
      <c r="H25" s="22"/>
      <c r="I25" s="22"/>
      <c r="J25" s="22"/>
      <c r="K25" s="22"/>
      <c r="L25" s="22"/>
      <c r="M25" s="22"/>
    </row>
    <row r="26" spans="2:13">
      <c r="D26" s="22"/>
      <c r="E26" s="22"/>
      <c r="F26" s="22"/>
      <c r="G26" s="22"/>
      <c r="H26" s="22"/>
      <c r="I26" s="22"/>
      <c r="J26" s="22"/>
      <c r="K26" s="22"/>
      <c r="L26" s="22"/>
      <c r="M26" s="22"/>
    </row>
    <row r="27" spans="2:13">
      <c r="D27" s="22"/>
      <c r="E27" s="22"/>
      <c r="F27" s="22"/>
      <c r="G27" s="22"/>
      <c r="H27" s="22"/>
      <c r="I27" s="22"/>
      <c r="J27" s="22"/>
      <c r="K27" s="22"/>
      <c r="L27" s="22"/>
      <c r="M27" s="22"/>
    </row>
  </sheetData>
  <sheetProtection sheet="1" objects="1" scenarios="1" selectLockedCells="1" selectUnlockedCells="1"/>
  <mergeCells count="1">
    <mergeCell ref="D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E0A5-0156-47AE-A6DA-ABA27FCBDCA6}">
  <dimension ref="A1:AB19"/>
  <sheetViews>
    <sheetView topLeftCell="C2" zoomScale="130" zoomScaleNormal="130" workbookViewId="0">
      <selection activeCell="J5" sqref="J5"/>
    </sheetView>
  </sheetViews>
  <sheetFormatPr baseColWidth="10" defaultColWidth="8.83203125" defaultRowHeight="13"/>
  <cols>
    <col min="2" max="3" width="13.5" customWidth="1"/>
    <col min="4" max="4" width="14.83203125" customWidth="1"/>
    <col min="5" max="5" width="10.33203125" customWidth="1"/>
    <col min="7" max="7" width="15.1640625" customWidth="1"/>
    <col min="9" max="9" width="11.33203125" customWidth="1"/>
    <col min="16" max="16" width="10.83203125" customWidth="1"/>
    <col min="18" max="18" width="11.5" customWidth="1"/>
  </cols>
  <sheetData>
    <row r="1" spans="1:28">
      <c r="A1" s="29" t="s">
        <v>54</v>
      </c>
      <c r="B1" s="30" t="s">
        <v>39</v>
      </c>
    </row>
    <row r="2" spans="1:28" ht="16">
      <c r="A2" s="29" t="s">
        <v>55</v>
      </c>
      <c r="B2" s="30" t="s">
        <v>51</v>
      </c>
      <c r="G2" s="3" t="s">
        <v>1</v>
      </c>
      <c r="H2" s="3" t="s">
        <v>0</v>
      </c>
      <c r="I2" s="3" t="s">
        <v>25</v>
      </c>
      <c r="J2" s="3" t="s">
        <v>4</v>
      </c>
      <c r="K2" s="3" t="s">
        <v>5</v>
      </c>
    </row>
    <row r="3" spans="1:28" ht="2.5" customHeight="1"/>
    <row r="4" spans="1:28" ht="16">
      <c r="A4" s="3" t="s">
        <v>1</v>
      </c>
      <c r="B4" s="3" t="s">
        <v>0</v>
      </c>
      <c r="C4" s="3" t="s">
        <v>25</v>
      </c>
      <c r="D4" s="3" t="s">
        <v>4</v>
      </c>
      <c r="E4" s="3" t="s">
        <v>5</v>
      </c>
    </row>
    <row r="5" spans="1:28" ht="16">
      <c r="A5" s="2" t="s">
        <v>2</v>
      </c>
      <c r="B5" s="2">
        <v>1000</v>
      </c>
      <c r="C5" s="2" t="s">
        <v>6</v>
      </c>
      <c r="D5" s="28">
        <f t="shared" ref="D5:D19" si="0">E5*28</f>
        <v>9660</v>
      </c>
      <c r="E5" s="2">
        <v>345</v>
      </c>
      <c r="G5" s="3" t="s">
        <v>1</v>
      </c>
      <c r="H5" s="3" t="s">
        <v>1</v>
      </c>
      <c r="I5" t="s">
        <v>1</v>
      </c>
      <c r="M5" s="3" t="s">
        <v>1</v>
      </c>
      <c r="N5" s="2" t="s">
        <v>2</v>
      </c>
      <c r="O5" s="2" t="s">
        <v>2</v>
      </c>
      <c r="P5" s="2" t="s">
        <v>2</v>
      </c>
      <c r="Q5" s="2" t="s">
        <v>2</v>
      </c>
      <c r="R5" s="2" t="s">
        <v>2</v>
      </c>
      <c r="S5" s="2" t="s">
        <v>2</v>
      </c>
      <c r="T5" s="2" t="s">
        <v>2</v>
      </c>
      <c r="U5" s="2" t="s">
        <v>2</v>
      </c>
      <c r="V5" s="2" t="s">
        <v>2</v>
      </c>
      <c r="W5" s="2" t="s">
        <v>2</v>
      </c>
      <c r="X5" s="2" t="s">
        <v>2</v>
      </c>
      <c r="Y5" s="2" t="s">
        <v>2</v>
      </c>
      <c r="Z5" s="2" t="s">
        <v>2</v>
      </c>
      <c r="AA5" s="2" t="s">
        <v>2</v>
      </c>
      <c r="AB5" s="2" t="s">
        <v>2</v>
      </c>
    </row>
    <row r="6" spans="1:28" ht="16">
      <c r="A6" s="2" t="s">
        <v>2</v>
      </c>
      <c r="B6" s="2">
        <v>1050</v>
      </c>
      <c r="C6" s="2" t="s">
        <v>6</v>
      </c>
      <c r="D6" s="28">
        <f t="shared" si="0"/>
        <v>5936</v>
      </c>
      <c r="E6" s="2">
        <v>212</v>
      </c>
      <c r="G6" s="3" t="s">
        <v>0</v>
      </c>
      <c r="H6" s="3" t="s">
        <v>0</v>
      </c>
      <c r="I6" t="s">
        <v>0</v>
      </c>
      <c r="M6" s="3" t="s">
        <v>0</v>
      </c>
      <c r="N6" s="2">
        <v>1000</v>
      </c>
      <c r="O6" s="2">
        <v>1050</v>
      </c>
      <c r="P6" s="2">
        <v>2000</v>
      </c>
      <c r="Q6" s="2">
        <v>2050</v>
      </c>
      <c r="R6" s="2">
        <v>3000</v>
      </c>
      <c r="S6" s="2">
        <v>3050</v>
      </c>
      <c r="T6" s="2">
        <v>1000</v>
      </c>
      <c r="U6" s="2">
        <v>1050</v>
      </c>
      <c r="V6" s="2">
        <v>2000</v>
      </c>
      <c r="W6" s="2">
        <v>2050</v>
      </c>
      <c r="X6" s="2">
        <v>3000</v>
      </c>
      <c r="Y6" s="2">
        <v>3050</v>
      </c>
      <c r="Z6" s="2">
        <v>1000</v>
      </c>
      <c r="AA6" s="2">
        <v>1050</v>
      </c>
      <c r="AB6" s="2">
        <v>2000</v>
      </c>
    </row>
    <row r="7" spans="1:28" ht="16">
      <c r="A7" s="2" t="s">
        <v>2</v>
      </c>
      <c r="B7" s="2">
        <v>2000</v>
      </c>
      <c r="C7" s="2" t="s">
        <v>6</v>
      </c>
      <c r="D7" s="28">
        <f t="shared" si="0"/>
        <v>10136</v>
      </c>
      <c r="E7" s="2">
        <v>362</v>
      </c>
      <c r="G7" s="3" t="s">
        <v>25</v>
      </c>
      <c r="H7" s="3" t="s">
        <v>25</v>
      </c>
      <c r="I7" t="s">
        <v>25</v>
      </c>
      <c r="M7" s="3" t="s">
        <v>25</v>
      </c>
      <c r="N7" s="2" t="s">
        <v>6</v>
      </c>
      <c r="O7" s="2" t="s">
        <v>6</v>
      </c>
      <c r="P7" s="2" t="s">
        <v>6</v>
      </c>
      <c r="Q7" s="2" t="s">
        <v>6</v>
      </c>
      <c r="R7" s="2" t="s">
        <v>6</v>
      </c>
      <c r="S7" s="2" t="s">
        <v>6</v>
      </c>
      <c r="T7" s="2" t="s">
        <v>3</v>
      </c>
      <c r="U7" s="2" t="s">
        <v>3</v>
      </c>
      <c r="V7" s="2" t="s">
        <v>3</v>
      </c>
      <c r="W7" s="2" t="s">
        <v>3</v>
      </c>
      <c r="X7" s="2" t="s">
        <v>3</v>
      </c>
      <c r="Y7" s="2" t="s">
        <v>3</v>
      </c>
      <c r="Z7" s="2" t="s">
        <v>7</v>
      </c>
      <c r="AA7" s="2" t="s">
        <v>7</v>
      </c>
      <c r="AB7" s="2" t="s">
        <v>7</v>
      </c>
    </row>
    <row r="8" spans="1:28" ht="16">
      <c r="A8" s="2" t="s">
        <v>2</v>
      </c>
      <c r="B8" s="2">
        <v>2050</v>
      </c>
      <c r="C8" s="2" t="s">
        <v>6</v>
      </c>
      <c r="D8" s="28">
        <f t="shared" si="0"/>
        <v>3388</v>
      </c>
      <c r="E8" s="2">
        <v>121</v>
      </c>
      <c r="G8" s="3" t="s">
        <v>4</v>
      </c>
      <c r="H8" s="3" t="s">
        <v>4</v>
      </c>
      <c r="I8" t="s">
        <v>4</v>
      </c>
      <c r="M8" s="3" t="s">
        <v>4</v>
      </c>
      <c r="N8" s="28">
        <f t="shared" ref="N8:AB8" si="1">N9*28</f>
        <v>9660</v>
      </c>
      <c r="O8" s="28">
        <f t="shared" si="1"/>
        <v>5936</v>
      </c>
      <c r="P8" s="28">
        <f t="shared" si="1"/>
        <v>10136</v>
      </c>
      <c r="Q8" s="28">
        <f t="shared" si="1"/>
        <v>3388</v>
      </c>
      <c r="R8" s="28">
        <f t="shared" si="1"/>
        <v>14056</v>
      </c>
      <c r="S8" s="28">
        <f t="shared" si="1"/>
        <v>10136</v>
      </c>
      <c r="T8" s="28">
        <f t="shared" si="1"/>
        <v>14588</v>
      </c>
      <c r="U8" s="28">
        <f t="shared" si="1"/>
        <v>6552</v>
      </c>
      <c r="V8" s="28">
        <f t="shared" si="1"/>
        <v>11788</v>
      </c>
      <c r="W8" s="28">
        <f t="shared" si="1"/>
        <v>9072</v>
      </c>
      <c r="X8" s="28">
        <f t="shared" si="1"/>
        <v>3388</v>
      </c>
      <c r="Y8" s="28">
        <f t="shared" si="1"/>
        <v>15176</v>
      </c>
      <c r="Z8" s="28">
        <f t="shared" si="1"/>
        <v>5964</v>
      </c>
      <c r="AA8" s="28">
        <f t="shared" si="1"/>
        <v>6748</v>
      </c>
      <c r="AB8" s="28">
        <f t="shared" si="1"/>
        <v>11508</v>
      </c>
    </row>
    <row r="9" spans="1:28" ht="16">
      <c r="A9" s="2" t="s">
        <v>2</v>
      </c>
      <c r="B9" s="2">
        <v>3000</v>
      </c>
      <c r="C9" s="2" t="s">
        <v>6</v>
      </c>
      <c r="D9" s="28">
        <f t="shared" si="0"/>
        <v>14056</v>
      </c>
      <c r="E9" s="2">
        <v>502</v>
      </c>
      <c r="G9" s="3" t="s">
        <v>5</v>
      </c>
      <c r="H9" s="3" t="s">
        <v>5</v>
      </c>
      <c r="I9" t="s">
        <v>5</v>
      </c>
      <c r="M9" s="3" t="s">
        <v>5</v>
      </c>
      <c r="N9" s="2">
        <v>345</v>
      </c>
      <c r="O9" s="2">
        <v>212</v>
      </c>
      <c r="P9" s="2">
        <v>362</v>
      </c>
      <c r="Q9" s="2">
        <v>121</v>
      </c>
      <c r="R9" s="2">
        <v>502</v>
      </c>
      <c r="S9" s="2">
        <v>362</v>
      </c>
      <c r="T9" s="2">
        <v>521</v>
      </c>
      <c r="U9" s="2">
        <v>234</v>
      </c>
      <c r="V9" s="2">
        <v>421</v>
      </c>
      <c r="W9" s="2">
        <v>324</v>
      </c>
      <c r="X9" s="2">
        <v>121</v>
      </c>
      <c r="Y9" s="2">
        <v>542</v>
      </c>
      <c r="Z9" s="2">
        <v>213</v>
      </c>
      <c r="AA9" s="2">
        <v>241</v>
      </c>
      <c r="AB9" s="2">
        <v>411</v>
      </c>
    </row>
    <row r="10" spans="1:28">
      <c r="A10" s="2" t="s">
        <v>2</v>
      </c>
      <c r="B10" s="2">
        <v>3050</v>
      </c>
      <c r="C10" s="2" t="s">
        <v>6</v>
      </c>
      <c r="D10" s="28">
        <f t="shared" si="0"/>
        <v>10136</v>
      </c>
      <c r="E10" s="2">
        <v>362</v>
      </c>
    </row>
    <row r="11" spans="1:28">
      <c r="A11" s="2" t="s">
        <v>2</v>
      </c>
      <c r="B11" s="2">
        <v>1000</v>
      </c>
      <c r="C11" s="2" t="s">
        <v>3</v>
      </c>
      <c r="D11" s="28">
        <f t="shared" si="0"/>
        <v>14588</v>
      </c>
      <c r="E11" s="2">
        <v>521</v>
      </c>
    </row>
    <row r="12" spans="1:28">
      <c r="A12" s="2" t="s">
        <v>2</v>
      </c>
      <c r="B12" s="2">
        <v>1050</v>
      </c>
      <c r="C12" s="2" t="s">
        <v>3</v>
      </c>
      <c r="D12" s="28">
        <f t="shared" si="0"/>
        <v>6552</v>
      </c>
      <c r="E12" s="2">
        <v>234</v>
      </c>
    </row>
    <row r="13" spans="1:28">
      <c r="A13" s="2" t="s">
        <v>2</v>
      </c>
      <c r="B13" s="2">
        <v>2000</v>
      </c>
      <c r="C13" s="2" t="s">
        <v>3</v>
      </c>
      <c r="D13" s="28">
        <f t="shared" si="0"/>
        <v>11788</v>
      </c>
      <c r="E13" s="2">
        <v>421</v>
      </c>
    </row>
    <row r="14" spans="1:28">
      <c r="A14" s="2" t="s">
        <v>2</v>
      </c>
      <c r="B14" s="2">
        <v>2050</v>
      </c>
      <c r="C14" s="2" t="s">
        <v>3</v>
      </c>
      <c r="D14" s="28">
        <f t="shared" si="0"/>
        <v>9072</v>
      </c>
      <c r="E14" s="2">
        <v>324</v>
      </c>
    </row>
    <row r="15" spans="1:28">
      <c r="A15" s="2" t="s">
        <v>2</v>
      </c>
      <c r="B15" s="2">
        <v>3000</v>
      </c>
      <c r="C15" s="2" t="s">
        <v>3</v>
      </c>
      <c r="D15" s="28">
        <f t="shared" si="0"/>
        <v>3388</v>
      </c>
      <c r="E15" s="2">
        <v>121</v>
      </c>
    </row>
    <row r="16" spans="1:28">
      <c r="A16" s="2" t="s">
        <v>2</v>
      </c>
      <c r="B16" s="2">
        <v>3050</v>
      </c>
      <c r="C16" s="2" t="s">
        <v>3</v>
      </c>
      <c r="D16" s="28">
        <f t="shared" si="0"/>
        <v>15176</v>
      </c>
      <c r="E16" s="2">
        <v>542</v>
      </c>
    </row>
    <row r="17" spans="1:5">
      <c r="A17" s="2" t="s">
        <v>2</v>
      </c>
      <c r="B17" s="2">
        <v>1000</v>
      </c>
      <c r="C17" s="2" t="s">
        <v>7</v>
      </c>
      <c r="D17" s="28">
        <f t="shared" si="0"/>
        <v>5964</v>
      </c>
      <c r="E17" s="2">
        <v>213</v>
      </c>
    </row>
    <row r="18" spans="1:5">
      <c r="A18" s="2" t="s">
        <v>2</v>
      </c>
      <c r="B18" s="2">
        <v>1050</v>
      </c>
      <c r="C18" s="2" t="s">
        <v>7</v>
      </c>
      <c r="D18" s="28">
        <f t="shared" si="0"/>
        <v>6748</v>
      </c>
      <c r="E18" s="2">
        <v>241</v>
      </c>
    </row>
    <row r="19" spans="1:5">
      <c r="A19" s="2" t="s">
        <v>2</v>
      </c>
      <c r="B19" s="2">
        <v>2000</v>
      </c>
      <c r="C19" s="2" t="s">
        <v>7</v>
      </c>
      <c r="D19" s="28">
        <f t="shared" si="0"/>
        <v>11508</v>
      </c>
      <c r="E19" s="2">
        <v>411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A124-F048-4601-AED8-FFC978599D9D}">
  <dimension ref="A1:K19"/>
  <sheetViews>
    <sheetView zoomScale="130" zoomScaleNormal="130" workbookViewId="0">
      <selection activeCell="B2" sqref="B2"/>
    </sheetView>
  </sheetViews>
  <sheetFormatPr baseColWidth="10" defaultColWidth="8.83203125" defaultRowHeight="13"/>
  <cols>
    <col min="2" max="3" width="13.5" customWidth="1"/>
    <col min="4" max="4" width="14.83203125" customWidth="1"/>
    <col min="5" max="5" width="10.33203125" customWidth="1"/>
    <col min="10" max="10" width="12.1640625" customWidth="1"/>
    <col min="11" max="11" width="11" customWidth="1"/>
  </cols>
  <sheetData>
    <row r="1" spans="1:11">
      <c r="A1" s="29" t="s">
        <v>54</v>
      </c>
      <c r="B1" s="30" t="s">
        <v>40</v>
      </c>
    </row>
    <row r="2" spans="1:11">
      <c r="A2" s="29" t="s">
        <v>55</v>
      </c>
      <c r="B2" s="30" t="s">
        <v>52</v>
      </c>
    </row>
    <row r="3" spans="1:11" ht="2.5" customHeight="1"/>
    <row r="4" spans="1:11" ht="16">
      <c r="A4" s="3" t="s">
        <v>1</v>
      </c>
      <c r="B4" s="3" t="s">
        <v>0</v>
      </c>
      <c r="C4" s="3" t="s">
        <v>25</v>
      </c>
      <c r="D4" s="3" t="s">
        <v>4</v>
      </c>
      <c r="E4" s="3" t="s">
        <v>5</v>
      </c>
    </row>
    <row r="5" spans="1:11">
      <c r="A5" s="2" t="s">
        <v>2</v>
      </c>
      <c r="B5" s="2">
        <v>1000</v>
      </c>
      <c r="C5" s="2" t="s">
        <v>6</v>
      </c>
      <c r="D5" s="28">
        <f t="shared" ref="D5:D19" si="0">E5*28</f>
        <v>9660</v>
      </c>
      <c r="E5" s="2">
        <v>345</v>
      </c>
      <c r="J5" s="34">
        <f>D5</f>
        <v>9660</v>
      </c>
      <c r="K5" s="34">
        <f t="shared" ref="K5:K19" si="1">D5</f>
        <v>9660</v>
      </c>
    </row>
    <row r="6" spans="1:11">
      <c r="A6" s="2" t="s">
        <v>2</v>
      </c>
      <c r="B6" s="2">
        <v>1050</v>
      </c>
      <c r="C6" s="2" t="s">
        <v>6</v>
      </c>
      <c r="D6" s="28">
        <f t="shared" si="0"/>
        <v>5936</v>
      </c>
      <c r="E6" s="2">
        <v>212</v>
      </c>
      <c r="J6" s="34">
        <f t="shared" ref="J6:J19" si="2">D6</f>
        <v>5936</v>
      </c>
      <c r="K6" s="34">
        <f t="shared" si="1"/>
        <v>5936</v>
      </c>
    </row>
    <row r="7" spans="1:11">
      <c r="A7" s="2" t="s">
        <v>2</v>
      </c>
      <c r="B7" s="2">
        <v>2000</v>
      </c>
      <c r="C7" s="2" t="s">
        <v>6</v>
      </c>
      <c r="D7" s="28">
        <f t="shared" si="0"/>
        <v>10136</v>
      </c>
      <c r="E7" s="2">
        <v>362</v>
      </c>
      <c r="J7" s="34">
        <f t="shared" si="2"/>
        <v>10136</v>
      </c>
      <c r="K7" s="34">
        <f t="shared" si="1"/>
        <v>10136</v>
      </c>
    </row>
    <row r="8" spans="1:11">
      <c r="A8" s="2" t="s">
        <v>2</v>
      </c>
      <c r="B8" s="2">
        <v>2050</v>
      </c>
      <c r="C8" s="2" t="s">
        <v>6</v>
      </c>
      <c r="D8" s="28">
        <f t="shared" si="0"/>
        <v>3388</v>
      </c>
      <c r="E8" s="2">
        <v>121</v>
      </c>
      <c r="J8" s="34">
        <f t="shared" si="2"/>
        <v>3388</v>
      </c>
      <c r="K8" s="34">
        <f t="shared" si="1"/>
        <v>3388</v>
      </c>
    </row>
    <row r="9" spans="1:11">
      <c r="A9" s="2" t="s">
        <v>2</v>
      </c>
      <c r="B9" s="2">
        <v>3000</v>
      </c>
      <c r="C9" s="2" t="s">
        <v>6</v>
      </c>
      <c r="D9" s="28">
        <f t="shared" si="0"/>
        <v>14056</v>
      </c>
      <c r="E9" s="2">
        <v>502</v>
      </c>
      <c r="J9" s="34">
        <f t="shared" si="2"/>
        <v>14056</v>
      </c>
      <c r="K9" s="34">
        <f t="shared" si="1"/>
        <v>14056</v>
      </c>
    </row>
    <row r="10" spans="1:11">
      <c r="A10" s="2" t="s">
        <v>2</v>
      </c>
      <c r="B10" s="2">
        <v>3050</v>
      </c>
      <c r="C10" s="2" t="s">
        <v>6</v>
      </c>
      <c r="D10" s="28">
        <f t="shared" si="0"/>
        <v>10136</v>
      </c>
      <c r="E10" s="2">
        <v>362</v>
      </c>
      <c r="J10" s="34">
        <f t="shared" si="2"/>
        <v>10136</v>
      </c>
      <c r="K10" s="34">
        <f t="shared" si="1"/>
        <v>10136</v>
      </c>
    </row>
    <row r="11" spans="1:11">
      <c r="A11" s="2" t="s">
        <v>2</v>
      </c>
      <c r="B11" s="2">
        <v>1000</v>
      </c>
      <c r="C11" s="2" t="s">
        <v>3</v>
      </c>
      <c r="D11" s="28">
        <f t="shared" si="0"/>
        <v>14588</v>
      </c>
      <c r="E11" s="2">
        <v>521</v>
      </c>
      <c r="J11" s="34">
        <f t="shared" si="2"/>
        <v>14588</v>
      </c>
      <c r="K11" s="34">
        <f t="shared" si="1"/>
        <v>14588</v>
      </c>
    </row>
    <row r="12" spans="1:11">
      <c r="A12" s="2" t="s">
        <v>2</v>
      </c>
      <c r="B12" s="2">
        <v>1050</v>
      </c>
      <c r="C12" s="2" t="s">
        <v>3</v>
      </c>
      <c r="D12" s="28">
        <f t="shared" si="0"/>
        <v>6552</v>
      </c>
      <c r="E12" s="2">
        <v>234</v>
      </c>
      <c r="J12" s="34">
        <f t="shared" si="2"/>
        <v>6552</v>
      </c>
      <c r="K12" s="34">
        <f t="shared" si="1"/>
        <v>6552</v>
      </c>
    </row>
    <row r="13" spans="1:11">
      <c r="A13" s="2" t="s">
        <v>2</v>
      </c>
      <c r="B13" s="2">
        <v>2000</v>
      </c>
      <c r="C13" s="2" t="s">
        <v>3</v>
      </c>
      <c r="D13" s="28">
        <f t="shared" si="0"/>
        <v>11788</v>
      </c>
      <c r="E13" s="2">
        <v>421</v>
      </c>
      <c r="J13" s="34">
        <f t="shared" si="2"/>
        <v>11788</v>
      </c>
      <c r="K13" s="34">
        <f t="shared" si="1"/>
        <v>11788</v>
      </c>
    </row>
    <row r="14" spans="1:11">
      <c r="A14" s="2" t="s">
        <v>2</v>
      </c>
      <c r="B14" s="2">
        <v>2050</v>
      </c>
      <c r="C14" s="2" t="s">
        <v>3</v>
      </c>
      <c r="D14" s="28">
        <f t="shared" si="0"/>
        <v>9072</v>
      </c>
      <c r="E14" s="2">
        <v>324</v>
      </c>
      <c r="J14" s="34">
        <f t="shared" si="2"/>
        <v>9072</v>
      </c>
      <c r="K14" s="34">
        <f t="shared" si="1"/>
        <v>9072</v>
      </c>
    </row>
    <row r="15" spans="1:11">
      <c r="A15" s="2" t="s">
        <v>2</v>
      </c>
      <c r="B15" s="2">
        <v>3000</v>
      </c>
      <c r="C15" s="2" t="s">
        <v>3</v>
      </c>
      <c r="D15" s="28">
        <f t="shared" si="0"/>
        <v>3388</v>
      </c>
      <c r="E15" s="2">
        <v>121</v>
      </c>
      <c r="J15" s="34">
        <f t="shared" si="2"/>
        <v>3388</v>
      </c>
      <c r="K15" s="34">
        <f t="shared" si="1"/>
        <v>3388</v>
      </c>
    </row>
    <row r="16" spans="1:11">
      <c r="A16" s="2" t="s">
        <v>2</v>
      </c>
      <c r="B16" s="2">
        <v>3050</v>
      </c>
      <c r="C16" s="2" t="s">
        <v>3</v>
      </c>
      <c r="D16" s="28">
        <f t="shared" si="0"/>
        <v>15176</v>
      </c>
      <c r="E16" s="2">
        <v>542</v>
      </c>
      <c r="J16" s="34">
        <f t="shared" si="2"/>
        <v>15176</v>
      </c>
      <c r="K16" s="34">
        <f t="shared" si="1"/>
        <v>15176</v>
      </c>
    </row>
    <row r="17" spans="1:11">
      <c r="A17" s="2" t="s">
        <v>2</v>
      </c>
      <c r="B17" s="2">
        <v>1000</v>
      </c>
      <c r="C17" s="2" t="s">
        <v>7</v>
      </c>
      <c r="D17" s="28">
        <f t="shared" si="0"/>
        <v>5964</v>
      </c>
      <c r="E17" s="2">
        <v>213</v>
      </c>
      <c r="J17" s="34">
        <f t="shared" si="2"/>
        <v>5964</v>
      </c>
      <c r="K17" s="34">
        <f t="shared" si="1"/>
        <v>5964</v>
      </c>
    </row>
    <row r="18" spans="1:11">
      <c r="A18" s="2" t="s">
        <v>2</v>
      </c>
      <c r="B18" s="2">
        <v>1050</v>
      </c>
      <c r="C18" s="2" t="s">
        <v>7</v>
      </c>
      <c r="D18" s="28">
        <f t="shared" si="0"/>
        <v>6748</v>
      </c>
      <c r="E18" s="2">
        <v>241</v>
      </c>
      <c r="J18" s="34">
        <f t="shared" si="2"/>
        <v>6748</v>
      </c>
      <c r="K18" s="34">
        <f t="shared" si="1"/>
        <v>6748</v>
      </c>
    </row>
    <row r="19" spans="1:11">
      <c r="A19" s="2" t="s">
        <v>2</v>
      </c>
      <c r="B19" s="2">
        <v>2000</v>
      </c>
      <c r="C19" s="2" t="s">
        <v>7</v>
      </c>
      <c r="D19" s="28">
        <f t="shared" si="0"/>
        <v>11508</v>
      </c>
      <c r="E19" s="2">
        <v>411</v>
      </c>
      <c r="J19" s="34">
        <f t="shared" si="2"/>
        <v>11508</v>
      </c>
      <c r="K19" s="34">
        <f t="shared" si="1"/>
        <v>11508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baseColWidth="10" defaultColWidth="9.1640625" defaultRowHeight="13"/>
  <cols>
    <col min="1" max="1" width="9.1640625" style="4"/>
    <col min="2" max="2" width="17.5" style="4" bestFit="1" customWidth="1"/>
    <col min="3" max="6" width="12.5" style="4" customWidth="1"/>
    <col min="7" max="16384" width="9.1640625" style="4"/>
  </cols>
  <sheetData>
    <row r="2" spans="2:3">
      <c r="B2" s="8" t="s">
        <v>11</v>
      </c>
      <c r="C2" s="10">
        <v>220000</v>
      </c>
    </row>
    <row r="3" spans="2:3">
      <c r="B3" s="8" t="s">
        <v>10</v>
      </c>
      <c r="C3" s="11">
        <v>0.08</v>
      </c>
    </row>
    <row r="4" spans="2:3">
      <c r="B4" s="8" t="s">
        <v>9</v>
      </c>
      <c r="C4" s="12">
        <f>25*12</f>
        <v>300</v>
      </c>
    </row>
    <row r="6" spans="2:3">
      <c r="C6" s="6"/>
    </row>
    <row r="7" spans="2:3" ht="16">
      <c r="B7" s="14" t="s">
        <v>8</v>
      </c>
      <c r="C7" s="13">
        <f>-PMT(C3/12,C4,C2)</f>
        <v>1697.9956826206067</v>
      </c>
    </row>
    <row r="8" spans="2:3" ht="16">
      <c r="B8" s="5">
        <v>7.2499999999999995E-2</v>
      </c>
      <c r="C8" s="1"/>
    </row>
    <row r="9" spans="2:3" ht="16">
      <c r="B9" s="5">
        <v>7.4999999999999997E-2</v>
      </c>
      <c r="C9" s="1"/>
    </row>
    <row r="10" spans="2:3" ht="16">
      <c r="B10" s="5">
        <v>7.7499999999999999E-2</v>
      </c>
      <c r="C10" s="1"/>
    </row>
    <row r="11" spans="2:3" ht="16">
      <c r="B11" s="5">
        <v>8.2500000000000004E-2</v>
      </c>
      <c r="C11" s="1"/>
    </row>
    <row r="12" spans="2:3" ht="16">
      <c r="B12" s="5">
        <v>8.5000000000000006E-2</v>
      </c>
      <c r="C12" s="1"/>
    </row>
    <row r="13" spans="2:3" ht="16">
      <c r="B13" s="5">
        <v>8.7499999999999994E-2</v>
      </c>
      <c r="C13" s="1"/>
    </row>
    <row r="14" spans="2:3" ht="16">
      <c r="B14" s="5">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baseColWidth="10" defaultColWidth="9.1640625" defaultRowHeight="13"/>
  <cols>
    <col min="1" max="1" width="9.1640625" style="4"/>
    <col min="2" max="2" width="11.5" style="4" customWidth="1"/>
    <col min="3" max="6" width="14.83203125" style="4" bestFit="1" customWidth="1"/>
    <col min="7" max="7" width="16.6640625" style="4" bestFit="1" customWidth="1"/>
    <col min="8" max="16384" width="9.1640625" style="4"/>
  </cols>
  <sheetData>
    <row r="2" spans="2:7" ht="16">
      <c r="B2" s="14" t="s">
        <v>23</v>
      </c>
      <c r="C2" s="14" t="s">
        <v>22</v>
      </c>
      <c r="D2" s="14" t="s">
        <v>21</v>
      </c>
      <c r="E2" s="14" t="s">
        <v>20</v>
      </c>
      <c r="F2" s="14" t="s">
        <v>19</v>
      </c>
      <c r="G2" s="14" t="s">
        <v>18</v>
      </c>
    </row>
    <row r="3" spans="2:7">
      <c r="B3" s="15" t="s">
        <v>15</v>
      </c>
      <c r="C3" s="16">
        <v>85292.25</v>
      </c>
      <c r="D3" s="16">
        <f>C3*C11+C3</f>
        <v>88106.894249999998</v>
      </c>
      <c r="E3" s="16">
        <f>D3*C11+D3</f>
        <v>91014.421760249999</v>
      </c>
      <c r="F3" s="16">
        <f>E3*C11+E3</f>
        <v>94017.897678338253</v>
      </c>
      <c r="G3" s="16">
        <f>SUM(C3:F3)</f>
        <v>358431.46368858824</v>
      </c>
    </row>
    <row r="4" spans="2:7">
      <c r="B4" s="15" t="s">
        <v>14</v>
      </c>
      <c r="C4" s="16">
        <v>75891.25</v>
      </c>
      <c r="D4" s="16">
        <f>C4*C12+C4</f>
        <v>77636.748749999999</v>
      </c>
      <c r="E4" s="16">
        <f>D4*C12+D4</f>
        <v>79422.39397125</v>
      </c>
      <c r="F4" s="16">
        <f>E4*C12+E4</f>
        <v>81249.109032588749</v>
      </c>
      <c r="G4" s="16">
        <f>SUM(C4:F4)</f>
        <v>314199.50175383873</v>
      </c>
    </row>
    <row r="5" spans="2:7">
      <c r="B5" s="15" t="s">
        <v>13</v>
      </c>
      <c r="C5" s="16">
        <v>90568.34</v>
      </c>
      <c r="D5" s="16">
        <f>C5*C13+C5</f>
        <v>94462.778619999997</v>
      </c>
      <c r="E5" s="16">
        <f>D5*C13+D5</f>
        <v>98524.678100659992</v>
      </c>
      <c r="F5" s="16">
        <f>E5*C13+E5</f>
        <v>102761.23925898837</v>
      </c>
      <c r="G5" s="16">
        <f>SUM(C5:F5)</f>
        <v>386317.03597964835</v>
      </c>
    </row>
    <row r="6" spans="2:7">
      <c r="B6" s="15" t="s">
        <v>12</v>
      </c>
      <c r="C6" s="16">
        <v>65897.25</v>
      </c>
      <c r="D6" s="16">
        <f>C6*C14+C6</f>
        <v>66622.119749999998</v>
      </c>
      <c r="E6" s="16">
        <f>D6*C14+D6</f>
        <v>67354.963067249992</v>
      </c>
      <c r="F6" s="16">
        <f>E6*C14+E6</f>
        <v>68095.867660989737</v>
      </c>
      <c r="G6" s="16">
        <f>SUM(C6:F6)</f>
        <v>267970.20047823974</v>
      </c>
    </row>
    <row r="7" spans="2:7" ht="16">
      <c r="B7" s="9" t="s">
        <v>17</v>
      </c>
      <c r="C7" s="7">
        <f>SUM(C3:C6)</f>
        <v>317649.08999999997</v>
      </c>
      <c r="D7" s="7">
        <f>SUM(D3:D6)</f>
        <v>326828.54136999999</v>
      </c>
      <c r="E7" s="7">
        <f>SUM(E3:E6)</f>
        <v>336316.45689940994</v>
      </c>
      <c r="F7" s="7">
        <f>SUM(F3:F6)</f>
        <v>346124.11363090511</v>
      </c>
      <c r="G7" s="7">
        <f>SUM(G3:G6)</f>
        <v>1326918.201900315</v>
      </c>
    </row>
    <row r="10" spans="2:7">
      <c r="B10" s="36" t="s">
        <v>16</v>
      </c>
      <c r="C10" s="36"/>
    </row>
    <row r="11" spans="2:7">
      <c r="B11" s="17" t="s">
        <v>15</v>
      </c>
      <c r="C11" s="18">
        <v>3.3000000000000002E-2</v>
      </c>
    </row>
    <row r="12" spans="2:7">
      <c r="B12" s="17" t="s">
        <v>14</v>
      </c>
      <c r="C12" s="18">
        <v>2.3E-2</v>
      </c>
    </row>
    <row r="13" spans="2:7">
      <c r="B13" s="17" t="s">
        <v>13</v>
      </c>
      <c r="C13" s="18">
        <v>4.2999999999999997E-2</v>
      </c>
    </row>
    <row r="14" spans="2:7">
      <c r="B14" s="17" t="s">
        <v>12</v>
      </c>
      <c r="C14" s="18">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AA911-656E-4D51-AF0D-FD1B1B7CD025}">
  <dimension ref="A1:B10"/>
  <sheetViews>
    <sheetView zoomScale="160" zoomScaleNormal="160" workbookViewId="0">
      <pane ySplit="1" topLeftCell="A2" activePane="bottomLeft" state="frozen"/>
      <selection pane="bottomLeft" activeCell="B2" sqref="B2"/>
    </sheetView>
  </sheetViews>
  <sheetFormatPr baseColWidth="10" defaultColWidth="8.83203125" defaultRowHeight="13"/>
  <cols>
    <col min="1" max="1" width="18.33203125" customWidth="1"/>
    <col min="2" max="2" width="23.5" bestFit="1" customWidth="1"/>
  </cols>
  <sheetData>
    <row r="1" spans="1:2">
      <c r="A1" s="19" t="s">
        <v>24</v>
      </c>
      <c r="B1" s="19" t="s">
        <v>43</v>
      </c>
    </row>
    <row r="2" spans="1:2">
      <c r="A2" s="21" t="s">
        <v>34</v>
      </c>
      <c r="B2" s="21" t="s">
        <v>44</v>
      </c>
    </row>
    <row r="3" spans="1:2">
      <c r="A3" s="21" t="s">
        <v>35</v>
      </c>
      <c r="B3" s="21" t="s">
        <v>45</v>
      </c>
    </row>
    <row r="4" spans="1:2">
      <c r="A4" s="21" t="s">
        <v>36</v>
      </c>
      <c r="B4" s="21" t="s">
        <v>46</v>
      </c>
    </row>
    <row r="5" spans="1:2">
      <c r="A5" s="21" t="s">
        <v>37</v>
      </c>
      <c r="B5" s="21" t="s">
        <v>47</v>
      </c>
    </row>
    <row r="6" spans="1:2">
      <c r="A6" s="21" t="s">
        <v>38</v>
      </c>
      <c r="B6" s="21" t="s">
        <v>48</v>
      </c>
    </row>
    <row r="7" spans="1:2">
      <c r="A7" s="21" t="s">
        <v>41</v>
      </c>
      <c r="B7" s="21" t="s">
        <v>49</v>
      </c>
    </row>
    <row r="8" spans="1:2">
      <c r="A8" s="21" t="s">
        <v>42</v>
      </c>
      <c r="B8" s="21" t="s">
        <v>50</v>
      </c>
    </row>
    <row r="9" spans="1:2">
      <c r="A9" s="21" t="s">
        <v>39</v>
      </c>
      <c r="B9" s="21" t="s">
        <v>51</v>
      </c>
    </row>
    <row r="10" spans="1:2">
      <c r="A10" s="21" t="s">
        <v>40</v>
      </c>
      <c r="B10" s="21" t="s">
        <v>52</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FF37-DE00-48F2-BDC2-2C119629EC8C}">
  <dimension ref="A1:I19"/>
  <sheetViews>
    <sheetView zoomScale="130" zoomScaleNormal="130" workbookViewId="0">
      <selection activeCell="E5" sqref="E5"/>
    </sheetView>
  </sheetViews>
  <sheetFormatPr baseColWidth="10" defaultColWidth="8.83203125" defaultRowHeight="13"/>
  <cols>
    <col min="2" max="3" width="13.5" customWidth="1"/>
    <col min="4" max="4" width="14.83203125" customWidth="1"/>
    <col min="5" max="5" width="10.33203125" customWidth="1"/>
  </cols>
  <sheetData>
    <row r="1" spans="1:9">
      <c r="A1" s="29" t="s">
        <v>54</v>
      </c>
      <c r="B1" s="30" t="s">
        <v>53</v>
      </c>
    </row>
    <row r="2" spans="1:9">
      <c r="A2" s="29" t="s">
        <v>55</v>
      </c>
      <c r="B2" s="30" t="s">
        <v>44</v>
      </c>
    </row>
    <row r="3" spans="1:9" ht="3.5" customHeight="1"/>
    <row r="4" spans="1:9" ht="16">
      <c r="A4" s="3" t="s">
        <v>1</v>
      </c>
      <c r="B4" s="3" t="s">
        <v>0</v>
      </c>
      <c r="C4" s="3" t="s">
        <v>25</v>
      </c>
      <c r="D4" s="3" t="s">
        <v>4</v>
      </c>
      <c r="E4" s="3" t="s">
        <v>5</v>
      </c>
    </row>
    <row r="5" spans="1:9">
      <c r="A5" s="2" t="s">
        <v>2</v>
      </c>
      <c r="B5" s="2">
        <v>1000</v>
      </c>
      <c r="C5" s="2" t="s">
        <v>6</v>
      </c>
      <c r="D5" s="28">
        <f t="shared" ref="D5:D19" si="0">E5*28</f>
        <v>9660</v>
      </c>
      <c r="E5" s="31">
        <v>345</v>
      </c>
      <c r="G5">
        <v>345</v>
      </c>
      <c r="H5" s="31">
        <v>345</v>
      </c>
      <c r="I5">
        <v>345</v>
      </c>
    </row>
    <row r="6" spans="1:9">
      <c r="A6" s="2" t="s">
        <v>2</v>
      </c>
      <c r="B6" s="2">
        <v>1050</v>
      </c>
      <c r="C6" s="2" t="s">
        <v>6</v>
      </c>
      <c r="D6" s="28">
        <f t="shared" si="0"/>
        <v>9660</v>
      </c>
      <c r="E6" s="31">
        <v>345</v>
      </c>
      <c r="G6">
        <v>212</v>
      </c>
      <c r="H6" s="31">
        <v>212</v>
      </c>
      <c r="I6">
        <v>212</v>
      </c>
    </row>
    <row r="7" spans="1:9">
      <c r="A7" s="2" t="s">
        <v>2</v>
      </c>
      <c r="B7" s="2">
        <v>2000</v>
      </c>
      <c r="C7" s="2" t="s">
        <v>6</v>
      </c>
      <c r="D7" s="28">
        <f t="shared" si="0"/>
        <v>9660</v>
      </c>
      <c r="E7" s="31">
        <v>345</v>
      </c>
      <c r="G7">
        <v>362</v>
      </c>
      <c r="H7" s="31">
        <v>362</v>
      </c>
      <c r="I7">
        <v>362</v>
      </c>
    </row>
    <row r="8" spans="1:9">
      <c r="A8" s="2" t="s">
        <v>2</v>
      </c>
      <c r="B8" s="2">
        <v>2050</v>
      </c>
      <c r="C8" s="2" t="s">
        <v>6</v>
      </c>
      <c r="D8" s="28">
        <f t="shared" si="0"/>
        <v>9660</v>
      </c>
      <c r="E8" s="31">
        <v>345</v>
      </c>
      <c r="G8">
        <v>121</v>
      </c>
      <c r="H8" s="31">
        <v>121</v>
      </c>
      <c r="I8">
        <v>121</v>
      </c>
    </row>
    <row r="9" spans="1:9">
      <c r="A9" s="2" t="s">
        <v>2</v>
      </c>
      <c r="B9" s="2">
        <v>3000</v>
      </c>
      <c r="C9" s="2" t="s">
        <v>6</v>
      </c>
      <c r="D9" s="28">
        <f t="shared" si="0"/>
        <v>9660</v>
      </c>
      <c r="E9" s="31">
        <v>345</v>
      </c>
      <c r="G9">
        <v>502</v>
      </c>
      <c r="H9" s="31">
        <v>502</v>
      </c>
      <c r="I9">
        <v>502</v>
      </c>
    </row>
    <row r="10" spans="1:9">
      <c r="A10" s="2" t="s">
        <v>2</v>
      </c>
      <c r="B10" s="2">
        <v>3050</v>
      </c>
      <c r="C10" s="2" t="s">
        <v>6</v>
      </c>
      <c r="D10" s="28">
        <f t="shared" si="0"/>
        <v>9660</v>
      </c>
      <c r="E10" s="31">
        <v>345</v>
      </c>
      <c r="G10">
        <v>362</v>
      </c>
      <c r="H10" s="31">
        <v>362</v>
      </c>
      <c r="I10">
        <v>362</v>
      </c>
    </row>
    <row r="11" spans="1:9">
      <c r="A11" s="2" t="s">
        <v>2</v>
      </c>
      <c r="B11" s="2">
        <v>1000</v>
      </c>
      <c r="C11" s="2" t="s">
        <v>3</v>
      </c>
      <c r="D11" s="28">
        <f t="shared" si="0"/>
        <v>9660</v>
      </c>
      <c r="E11" s="31">
        <v>345</v>
      </c>
      <c r="G11">
        <v>521</v>
      </c>
      <c r="H11" s="31">
        <v>521</v>
      </c>
      <c r="I11">
        <v>521</v>
      </c>
    </row>
    <row r="12" spans="1:9">
      <c r="A12" s="2" t="s">
        <v>2</v>
      </c>
      <c r="B12" s="2">
        <v>1050</v>
      </c>
      <c r="C12" s="2" t="s">
        <v>3</v>
      </c>
      <c r="D12" s="28">
        <f t="shared" si="0"/>
        <v>9660</v>
      </c>
      <c r="E12" s="31">
        <v>345</v>
      </c>
      <c r="G12">
        <v>234</v>
      </c>
      <c r="H12" s="31">
        <v>234</v>
      </c>
      <c r="I12">
        <v>234</v>
      </c>
    </row>
    <row r="13" spans="1:9">
      <c r="A13" s="2" t="s">
        <v>2</v>
      </c>
      <c r="B13" s="2">
        <v>2000</v>
      </c>
      <c r="C13" s="2" t="s">
        <v>3</v>
      </c>
      <c r="D13" s="28">
        <f t="shared" si="0"/>
        <v>9660</v>
      </c>
      <c r="E13" s="31">
        <v>345</v>
      </c>
      <c r="G13">
        <v>421</v>
      </c>
      <c r="H13" s="31">
        <v>421</v>
      </c>
      <c r="I13">
        <v>421</v>
      </c>
    </row>
    <row r="14" spans="1:9">
      <c r="A14" s="2" t="s">
        <v>2</v>
      </c>
      <c r="B14" s="2">
        <v>2050</v>
      </c>
      <c r="C14" s="2" t="s">
        <v>3</v>
      </c>
      <c r="D14" s="28">
        <f t="shared" si="0"/>
        <v>9660</v>
      </c>
      <c r="E14" s="31">
        <v>345</v>
      </c>
      <c r="G14">
        <v>324</v>
      </c>
      <c r="H14" s="31">
        <v>324</v>
      </c>
      <c r="I14">
        <v>324</v>
      </c>
    </row>
    <row r="15" spans="1:9">
      <c r="A15" s="2" t="s">
        <v>2</v>
      </c>
      <c r="B15" s="2">
        <v>3000</v>
      </c>
      <c r="C15" s="2" t="s">
        <v>3</v>
      </c>
      <c r="D15" s="28">
        <f t="shared" si="0"/>
        <v>9660</v>
      </c>
      <c r="E15" s="31">
        <v>345</v>
      </c>
      <c r="G15">
        <v>121</v>
      </c>
      <c r="H15" s="31">
        <v>121</v>
      </c>
      <c r="I15">
        <v>121</v>
      </c>
    </row>
    <row r="16" spans="1:9">
      <c r="A16" s="2" t="s">
        <v>2</v>
      </c>
      <c r="B16" s="2">
        <v>3050</v>
      </c>
      <c r="C16" s="2" t="s">
        <v>3</v>
      </c>
      <c r="D16" s="28">
        <f t="shared" si="0"/>
        <v>9660</v>
      </c>
      <c r="E16" s="31">
        <v>345</v>
      </c>
      <c r="G16">
        <v>542</v>
      </c>
      <c r="H16" s="31">
        <v>542</v>
      </c>
      <c r="I16">
        <v>542</v>
      </c>
    </row>
    <row r="17" spans="1:9">
      <c r="A17" s="2" t="s">
        <v>2</v>
      </c>
      <c r="B17" s="2">
        <v>1000</v>
      </c>
      <c r="C17" s="2" t="s">
        <v>7</v>
      </c>
      <c r="D17" s="28">
        <f t="shared" si="0"/>
        <v>9660</v>
      </c>
      <c r="E17" s="31">
        <v>345</v>
      </c>
      <c r="G17">
        <v>213</v>
      </c>
      <c r="H17" s="31">
        <v>213</v>
      </c>
      <c r="I17">
        <v>213</v>
      </c>
    </row>
    <row r="18" spans="1:9">
      <c r="A18" s="2" t="s">
        <v>2</v>
      </c>
      <c r="B18" s="2">
        <v>1050</v>
      </c>
      <c r="C18" s="2" t="s">
        <v>7</v>
      </c>
      <c r="D18" s="28">
        <f t="shared" si="0"/>
        <v>9660</v>
      </c>
      <c r="E18" s="31">
        <v>345</v>
      </c>
      <c r="G18">
        <v>241</v>
      </c>
      <c r="H18" s="31">
        <v>241</v>
      </c>
      <c r="I18">
        <v>241</v>
      </c>
    </row>
    <row r="19" spans="1:9">
      <c r="A19" s="2" t="s">
        <v>2</v>
      </c>
      <c r="B19" s="2">
        <v>2000</v>
      </c>
      <c r="C19" s="2" t="s">
        <v>7</v>
      </c>
      <c r="D19" s="28">
        <f t="shared" si="0"/>
        <v>9660</v>
      </c>
      <c r="E19" s="31">
        <v>345</v>
      </c>
      <c r="G19">
        <v>411</v>
      </c>
      <c r="H19" s="31">
        <v>411</v>
      </c>
      <c r="I19">
        <v>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4C089-2393-4F34-9BEA-0F997F8133BA}">
  <dimension ref="A1:E19"/>
  <sheetViews>
    <sheetView zoomScale="130" zoomScaleNormal="130" workbookViewId="0">
      <selection activeCell="E19" sqref="E19"/>
    </sheetView>
  </sheetViews>
  <sheetFormatPr baseColWidth="10" defaultColWidth="8.83203125" defaultRowHeight="13"/>
  <cols>
    <col min="2" max="3" width="13.5" customWidth="1"/>
    <col min="4" max="4" width="14.83203125" customWidth="1"/>
    <col min="5" max="5" width="10.33203125" customWidth="1"/>
  </cols>
  <sheetData>
    <row r="1" spans="1:5">
      <c r="A1" s="29" t="s">
        <v>54</v>
      </c>
      <c r="B1" s="30" t="s">
        <v>35</v>
      </c>
    </row>
    <row r="2" spans="1:5">
      <c r="A2" s="29" t="s">
        <v>55</v>
      </c>
      <c r="B2" s="30" t="s">
        <v>45</v>
      </c>
    </row>
    <row r="3" spans="1:5" ht="2.5" customHeight="1"/>
    <row r="4" spans="1:5" ht="16">
      <c r="A4" s="3" t="s">
        <v>1</v>
      </c>
      <c r="B4" s="3" t="s">
        <v>0</v>
      </c>
      <c r="C4" s="3" t="s">
        <v>25</v>
      </c>
      <c r="D4" s="3" t="s">
        <v>4</v>
      </c>
      <c r="E4" s="3" t="s">
        <v>5</v>
      </c>
    </row>
    <row r="5" spans="1:5">
      <c r="A5" s="2" t="s">
        <v>2</v>
      </c>
      <c r="B5" s="2">
        <v>1000</v>
      </c>
      <c r="C5" s="31" t="s">
        <v>6</v>
      </c>
      <c r="D5" s="31">
        <f t="shared" ref="D5:D19" si="0">E5*28</f>
        <v>9660</v>
      </c>
      <c r="E5" s="31">
        <v>345</v>
      </c>
    </row>
    <row r="6" spans="1:5">
      <c r="A6" s="2" t="s">
        <v>2</v>
      </c>
      <c r="B6" s="2">
        <v>1050</v>
      </c>
      <c r="C6" s="31" t="s">
        <v>6</v>
      </c>
      <c r="D6" s="31">
        <f t="shared" si="0"/>
        <v>5936</v>
      </c>
      <c r="E6" s="31">
        <v>212</v>
      </c>
    </row>
    <row r="7" spans="1:5">
      <c r="A7" s="2" t="s">
        <v>2</v>
      </c>
      <c r="B7" s="2">
        <v>2000</v>
      </c>
      <c r="C7" s="31" t="s">
        <v>6</v>
      </c>
      <c r="D7" s="31">
        <f t="shared" si="0"/>
        <v>10136</v>
      </c>
      <c r="E7" s="31">
        <v>362</v>
      </c>
    </row>
    <row r="8" spans="1:5">
      <c r="A8" s="2" t="s">
        <v>2</v>
      </c>
      <c r="B8" s="2">
        <v>2050</v>
      </c>
      <c r="C8" s="31" t="s">
        <v>6</v>
      </c>
      <c r="D8" s="31">
        <f t="shared" si="0"/>
        <v>3388</v>
      </c>
      <c r="E8" s="31">
        <v>121</v>
      </c>
    </row>
    <row r="9" spans="1:5">
      <c r="A9" s="2" t="s">
        <v>2</v>
      </c>
      <c r="B9" s="2">
        <v>3000</v>
      </c>
      <c r="C9" s="31" t="s">
        <v>6</v>
      </c>
      <c r="D9" s="31">
        <f t="shared" si="0"/>
        <v>14056</v>
      </c>
      <c r="E9" s="31">
        <v>502</v>
      </c>
    </row>
    <row r="10" spans="1:5">
      <c r="A10" s="2" t="s">
        <v>2</v>
      </c>
      <c r="B10" s="2">
        <v>3050</v>
      </c>
      <c r="C10" s="31" t="s">
        <v>6</v>
      </c>
      <c r="D10" s="31">
        <f t="shared" si="0"/>
        <v>10136</v>
      </c>
      <c r="E10" s="31">
        <v>362</v>
      </c>
    </row>
    <row r="11" spans="1:5">
      <c r="A11" s="2" t="s">
        <v>2</v>
      </c>
      <c r="B11" s="2">
        <v>1000</v>
      </c>
      <c r="C11" s="31" t="s">
        <v>3</v>
      </c>
      <c r="D11" s="31">
        <f t="shared" si="0"/>
        <v>14588</v>
      </c>
      <c r="E11" s="31">
        <v>521</v>
      </c>
    </row>
    <row r="12" spans="1:5">
      <c r="A12" s="2" t="s">
        <v>2</v>
      </c>
      <c r="B12" s="2">
        <v>1050</v>
      </c>
      <c r="C12" s="31" t="s">
        <v>3</v>
      </c>
      <c r="D12" s="31">
        <f t="shared" si="0"/>
        <v>6552</v>
      </c>
      <c r="E12" s="31">
        <v>234</v>
      </c>
    </row>
    <row r="13" spans="1:5">
      <c r="A13" s="2" t="s">
        <v>2</v>
      </c>
      <c r="B13" s="2">
        <v>2000</v>
      </c>
      <c r="C13" s="31" t="s">
        <v>3</v>
      </c>
      <c r="D13" s="31">
        <f t="shared" si="0"/>
        <v>11788</v>
      </c>
      <c r="E13" s="31">
        <v>421</v>
      </c>
    </row>
    <row r="14" spans="1:5">
      <c r="A14" s="2" t="s">
        <v>2</v>
      </c>
      <c r="B14" s="2">
        <v>2050</v>
      </c>
      <c r="C14" s="31" t="s">
        <v>3</v>
      </c>
      <c r="D14" s="31">
        <f t="shared" si="0"/>
        <v>9072</v>
      </c>
      <c r="E14" s="31">
        <v>324</v>
      </c>
    </row>
    <row r="15" spans="1:5">
      <c r="A15" s="2" t="s">
        <v>2</v>
      </c>
      <c r="B15" s="2">
        <v>3000</v>
      </c>
      <c r="C15" s="31" t="s">
        <v>3</v>
      </c>
      <c r="D15" s="31">
        <f t="shared" si="0"/>
        <v>3388</v>
      </c>
      <c r="E15" s="31">
        <v>121</v>
      </c>
    </row>
    <row r="16" spans="1:5">
      <c r="A16" s="2" t="s">
        <v>2</v>
      </c>
      <c r="B16" s="2">
        <v>3050</v>
      </c>
      <c r="C16" s="31" t="s">
        <v>3</v>
      </c>
      <c r="D16" s="31">
        <f t="shared" si="0"/>
        <v>15176</v>
      </c>
      <c r="E16" s="31">
        <v>542</v>
      </c>
    </row>
    <row r="17" spans="1:5">
      <c r="A17" s="2" t="s">
        <v>2</v>
      </c>
      <c r="B17" s="2">
        <v>1000</v>
      </c>
      <c r="C17" s="31" t="s">
        <v>7</v>
      </c>
      <c r="D17" s="31">
        <f t="shared" si="0"/>
        <v>5964</v>
      </c>
      <c r="E17" s="31">
        <v>213</v>
      </c>
    </row>
    <row r="18" spans="1:5">
      <c r="A18" s="2" t="s">
        <v>2</v>
      </c>
      <c r="B18" s="2">
        <v>1050</v>
      </c>
      <c r="C18" s="31" t="s">
        <v>7</v>
      </c>
      <c r="D18" s="31">
        <f t="shared" si="0"/>
        <v>6748</v>
      </c>
      <c r="E18" s="31">
        <v>241</v>
      </c>
    </row>
    <row r="19" spans="1:5">
      <c r="A19" s="2" t="s">
        <v>2</v>
      </c>
      <c r="B19" s="2">
        <v>2000</v>
      </c>
      <c r="C19" s="31" t="s">
        <v>7</v>
      </c>
      <c r="D19" s="31">
        <f t="shared" si="0"/>
        <v>11508</v>
      </c>
      <c r="E19" s="31">
        <v>411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803B2-E36D-484A-9867-BBE9A9F6321B}">
  <dimension ref="A1:I19"/>
  <sheetViews>
    <sheetView tabSelected="1" zoomScale="130" zoomScaleNormal="130" workbookViewId="0">
      <selection activeCell="G33" sqref="G33"/>
    </sheetView>
  </sheetViews>
  <sheetFormatPr baseColWidth="10" defaultColWidth="8.83203125" defaultRowHeight="13"/>
  <cols>
    <col min="2" max="3" width="13.5" customWidth="1"/>
    <col min="4" max="4" width="14.83203125" customWidth="1"/>
    <col min="5" max="5" width="10.33203125" customWidth="1"/>
    <col min="6" max="6" width="13.1640625" customWidth="1"/>
    <col min="9" max="9" width="12.5" bestFit="1" customWidth="1"/>
  </cols>
  <sheetData>
    <row r="1" spans="1:9">
      <c r="A1" s="29" t="s">
        <v>54</v>
      </c>
      <c r="B1" s="30" t="s">
        <v>36</v>
      </c>
    </row>
    <row r="2" spans="1:9">
      <c r="A2" s="29" t="s">
        <v>55</v>
      </c>
      <c r="B2" s="30" t="s">
        <v>46</v>
      </c>
    </row>
    <row r="3" spans="1:9" ht="2.5" customHeight="1"/>
    <row r="4" spans="1:9" ht="16">
      <c r="A4" s="3" t="s">
        <v>1</v>
      </c>
      <c r="B4" s="3" t="s">
        <v>0</v>
      </c>
      <c r="C4" s="3" t="s">
        <v>25</v>
      </c>
      <c r="D4" s="3" t="s">
        <v>4</v>
      </c>
      <c r="E4" s="3" t="s">
        <v>5</v>
      </c>
      <c r="F4" s="32" t="s">
        <v>56</v>
      </c>
    </row>
    <row r="5" spans="1:9" ht="16">
      <c r="A5" s="2" t="s">
        <v>2</v>
      </c>
      <c r="B5" s="2">
        <v>1000</v>
      </c>
      <c r="C5" s="2" t="s">
        <v>6</v>
      </c>
      <c r="D5" s="28">
        <v>313796.78810231702</v>
      </c>
      <c r="E5" s="2">
        <v>345</v>
      </c>
      <c r="F5" s="33">
        <f>D5/E5</f>
        <v>909.55590754294792</v>
      </c>
      <c r="I5" s="20"/>
    </row>
    <row r="6" spans="1:9">
      <c r="A6" s="2" t="s">
        <v>2</v>
      </c>
      <c r="B6" s="2">
        <v>1050</v>
      </c>
      <c r="C6" s="2" t="s">
        <v>6</v>
      </c>
      <c r="D6" s="28">
        <v>200244.37234496177</v>
      </c>
      <c r="E6" s="2">
        <v>212</v>
      </c>
      <c r="F6" s="20">
        <f t="shared" ref="F6:F19" si="0">D6/E6</f>
        <v>944.54892615547999</v>
      </c>
      <c r="I6" s="20"/>
    </row>
    <row r="7" spans="1:9">
      <c r="A7" s="2" t="s">
        <v>2</v>
      </c>
      <c r="B7" s="2">
        <v>2000</v>
      </c>
      <c r="C7" s="2" t="s">
        <v>6</v>
      </c>
      <c r="D7" s="28">
        <v>65566.557220002214</v>
      </c>
      <c r="E7" s="2">
        <v>362</v>
      </c>
      <c r="F7" s="20">
        <f t="shared" si="0"/>
        <v>181.12308624310003</v>
      </c>
      <c r="I7" s="20"/>
    </row>
    <row r="8" spans="1:9">
      <c r="A8" s="2" t="s">
        <v>2</v>
      </c>
      <c r="B8" s="2">
        <v>2050</v>
      </c>
      <c r="C8" s="2" t="s">
        <v>6</v>
      </c>
      <c r="D8" s="28">
        <v>33469.132010716501</v>
      </c>
      <c r="E8" s="2">
        <v>121</v>
      </c>
      <c r="F8" s="20">
        <f t="shared" si="0"/>
        <v>276.60439678278101</v>
      </c>
      <c r="I8" s="20"/>
    </row>
    <row r="9" spans="1:9">
      <c r="A9" s="2" t="s">
        <v>2</v>
      </c>
      <c r="B9" s="2">
        <v>3000</v>
      </c>
      <c r="C9" s="2" t="s">
        <v>6</v>
      </c>
      <c r="D9" s="28">
        <v>444084.39786149794</v>
      </c>
      <c r="E9" s="2">
        <v>502</v>
      </c>
      <c r="F9" s="20">
        <f t="shared" si="0"/>
        <v>884.63027462449793</v>
      </c>
      <c r="I9" s="20"/>
    </row>
    <row r="10" spans="1:9">
      <c r="A10" s="2" t="s">
        <v>2</v>
      </c>
      <c r="B10" s="2">
        <v>3050</v>
      </c>
      <c r="C10" s="2" t="s">
        <v>6</v>
      </c>
      <c r="D10" s="28">
        <v>207601.88784738467</v>
      </c>
      <c r="E10" s="2">
        <v>362</v>
      </c>
      <c r="F10" s="20">
        <f t="shared" si="0"/>
        <v>573.48587803144937</v>
      </c>
      <c r="I10" s="20"/>
    </row>
    <row r="11" spans="1:9">
      <c r="A11" s="2" t="s">
        <v>2</v>
      </c>
      <c r="B11" s="2">
        <v>1000</v>
      </c>
      <c r="C11" s="2" t="s">
        <v>3</v>
      </c>
      <c r="D11" s="28">
        <v>111768.60838264502</v>
      </c>
      <c r="E11" s="2">
        <v>521</v>
      </c>
      <c r="F11" s="20">
        <f t="shared" si="0"/>
        <v>214.52707942926108</v>
      </c>
      <c r="I11" s="20"/>
    </row>
    <row r="12" spans="1:9">
      <c r="A12" s="2" t="s">
        <v>2</v>
      </c>
      <c r="B12" s="2">
        <v>1050</v>
      </c>
      <c r="C12" s="2" t="s">
        <v>3</v>
      </c>
      <c r="D12" s="28">
        <v>18533.260215407474</v>
      </c>
      <c r="E12" s="2">
        <v>234</v>
      </c>
      <c r="F12" s="20">
        <f t="shared" si="0"/>
        <v>79.20196673251057</v>
      </c>
      <c r="I12" s="20"/>
    </row>
    <row r="13" spans="1:9">
      <c r="A13" s="2" t="s">
        <v>2</v>
      </c>
      <c r="B13" s="2">
        <v>2000</v>
      </c>
      <c r="C13" s="2" t="s">
        <v>3</v>
      </c>
      <c r="D13" s="28">
        <v>327747.88728048169</v>
      </c>
      <c r="E13" s="2">
        <v>421</v>
      </c>
      <c r="F13" s="20">
        <f t="shared" si="0"/>
        <v>778.49854460922018</v>
      </c>
      <c r="I13" s="20"/>
    </row>
    <row r="14" spans="1:9">
      <c r="A14" s="2" t="s">
        <v>2</v>
      </c>
      <c r="B14" s="2">
        <v>2050</v>
      </c>
      <c r="C14" s="2" t="s">
        <v>3</v>
      </c>
      <c r="D14" s="28">
        <v>158201.4216028495</v>
      </c>
      <c r="E14" s="2">
        <v>324</v>
      </c>
      <c r="F14" s="20">
        <f t="shared" si="0"/>
        <v>488.27599260138732</v>
      </c>
      <c r="I14" s="20"/>
    </row>
    <row r="15" spans="1:9">
      <c r="A15" s="2" t="s">
        <v>2</v>
      </c>
      <c r="B15" s="2">
        <v>3000</v>
      </c>
      <c r="C15" s="2" t="s">
        <v>3</v>
      </c>
      <c r="D15" s="28">
        <v>101669.9819961029</v>
      </c>
      <c r="E15" s="2">
        <v>121</v>
      </c>
      <c r="F15" s="20">
        <f t="shared" si="0"/>
        <v>840.24778509175951</v>
      </c>
      <c r="I15" s="20"/>
    </row>
    <row r="16" spans="1:9">
      <c r="A16" s="2" t="s">
        <v>2</v>
      </c>
      <c r="B16" s="2">
        <v>3050</v>
      </c>
      <c r="C16" s="2" t="s">
        <v>3</v>
      </c>
      <c r="D16" s="28">
        <v>21453.041569260848</v>
      </c>
      <c r="E16" s="2">
        <v>542</v>
      </c>
      <c r="F16" s="20">
        <f t="shared" si="0"/>
        <v>39.581257507861345</v>
      </c>
      <c r="I16" s="20"/>
    </row>
    <row r="17" spans="1:9">
      <c r="A17" s="2" t="s">
        <v>2</v>
      </c>
      <c r="B17" s="2">
        <v>1000</v>
      </c>
      <c r="C17" s="2" t="s">
        <v>7</v>
      </c>
      <c r="D17" s="28">
        <v>43723.218637070793</v>
      </c>
      <c r="E17" s="2">
        <v>213</v>
      </c>
      <c r="F17" s="20">
        <f t="shared" si="0"/>
        <v>205.27332693460465</v>
      </c>
      <c r="I17" s="20"/>
    </row>
    <row r="18" spans="1:9">
      <c r="A18" s="2" t="s">
        <v>2</v>
      </c>
      <c r="B18" s="2">
        <v>1050</v>
      </c>
      <c r="C18" s="2" t="s">
        <v>7</v>
      </c>
      <c r="D18" s="28">
        <v>143333.54921690267</v>
      </c>
      <c r="E18" s="2">
        <v>241</v>
      </c>
      <c r="F18" s="20">
        <f t="shared" si="0"/>
        <v>594.74501749752142</v>
      </c>
      <c r="I18" s="20"/>
    </row>
    <row r="19" spans="1:9">
      <c r="A19" s="2" t="s">
        <v>2</v>
      </c>
      <c r="B19" s="2">
        <v>2000</v>
      </c>
      <c r="C19" s="2" t="s">
        <v>7</v>
      </c>
      <c r="D19" s="28">
        <v>218220.72776525456</v>
      </c>
      <c r="E19" s="2">
        <v>411</v>
      </c>
      <c r="F19" s="20">
        <f t="shared" si="0"/>
        <v>530.95067582786999</v>
      </c>
      <c r="I19"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9981F-4128-423D-AAFD-D5295E54F7C6}">
  <dimension ref="A1:F19"/>
  <sheetViews>
    <sheetView zoomScale="130" zoomScaleNormal="130" workbookViewId="0">
      <selection activeCell="D5" sqref="D5"/>
    </sheetView>
  </sheetViews>
  <sheetFormatPr baseColWidth="10" defaultColWidth="8.83203125" defaultRowHeight="13"/>
  <cols>
    <col min="2" max="3" width="13.5" customWidth="1"/>
    <col min="4" max="4" width="14.83203125" customWidth="1"/>
    <col min="5" max="5" width="10.33203125" customWidth="1"/>
    <col min="6" max="6" width="10" bestFit="1" customWidth="1"/>
  </cols>
  <sheetData>
    <row r="1" spans="1:6">
      <c r="A1" s="29" t="s">
        <v>54</v>
      </c>
      <c r="B1" s="30" t="s">
        <v>37</v>
      </c>
    </row>
    <row r="2" spans="1:6">
      <c r="A2" s="29" t="s">
        <v>55</v>
      </c>
      <c r="B2" s="30" t="s">
        <v>47</v>
      </c>
    </row>
    <row r="3" spans="1:6" ht="2.5" customHeight="1"/>
    <row r="4" spans="1:6" ht="16">
      <c r="A4" s="3" t="s">
        <v>1</v>
      </c>
      <c r="B4" s="3" t="s">
        <v>0</v>
      </c>
      <c r="C4" s="3" t="s">
        <v>25</v>
      </c>
      <c r="D4" s="3" t="s">
        <v>4</v>
      </c>
      <c r="E4" s="3" t="s">
        <v>5</v>
      </c>
    </row>
    <row r="5" spans="1:6">
      <c r="A5" s="2" t="s">
        <v>2</v>
      </c>
      <c r="B5" s="2">
        <v>1000</v>
      </c>
      <c r="C5" s="2" t="s">
        <v>6</v>
      </c>
      <c r="D5" s="20">
        <f t="shared" ref="D5:D19" si="0">(E5*28)*2</f>
        <v>57960</v>
      </c>
      <c r="E5" s="20">
        <v>1035</v>
      </c>
      <c r="F5" s="20">
        <v>3</v>
      </c>
    </row>
    <row r="6" spans="1:6">
      <c r="A6" s="2" t="s">
        <v>2</v>
      </c>
      <c r="B6" s="2">
        <v>1050</v>
      </c>
      <c r="C6" s="2" t="s">
        <v>6</v>
      </c>
      <c r="D6" s="20">
        <f t="shared" si="0"/>
        <v>35616</v>
      </c>
      <c r="E6" s="20">
        <v>636</v>
      </c>
      <c r="F6" s="20"/>
    </row>
    <row r="7" spans="1:6">
      <c r="A7" s="2" t="s">
        <v>2</v>
      </c>
      <c r="B7" s="2">
        <v>2000</v>
      </c>
      <c r="C7" s="2" t="s">
        <v>6</v>
      </c>
      <c r="D7" s="20">
        <f t="shared" si="0"/>
        <v>60816</v>
      </c>
      <c r="E7" s="20">
        <v>1086</v>
      </c>
      <c r="F7" s="20"/>
    </row>
    <row r="8" spans="1:6">
      <c r="A8" s="2" t="s">
        <v>2</v>
      </c>
      <c r="B8" s="2">
        <v>2050</v>
      </c>
      <c r="C8" s="2" t="s">
        <v>6</v>
      </c>
      <c r="D8" s="20">
        <f t="shared" si="0"/>
        <v>20328</v>
      </c>
      <c r="E8" s="20">
        <v>363</v>
      </c>
      <c r="F8" s="20"/>
    </row>
    <row r="9" spans="1:6">
      <c r="A9" s="2" t="s">
        <v>2</v>
      </c>
      <c r="B9" s="2">
        <v>3000</v>
      </c>
      <c r="C9" s="2" t="s">
        <v>6</v>
      </c>
      <c r="D9" s="20">
        <f t="shared" si="0"/>
        <v>84336</v>
      </c>
      <c r="E9" s="20">
        <v>1506</v>
      </c>
      <c r="F9" s="20"/>
    </row>
    <row r="10" spans="1:6">
      <c r="A10" s="2" t="s">
        <v>2</v>
      </c>
      <c r="B10" s="2">
        <v>3050</v>
      </c>
      <c r="C10" s="2" t="s">
        <v>6</v>
      </c>
      <c r="D10" s="20">
        <f t="shared" si="0"/>
        <v>60816</v>
      </c>
      <c r="E10" s="20">
        <v>1086</v>
      </c>
      <c r="F10" s="20"/>
    </row>
    <row r="11" spans="1:6">
      <c r="A11" s="2" t="s">
        <v>2</v>
      </c>
      <c r="B11" s="2">
        <v>1000</v>
      </c>
      <c r="C11" s="2" t="s">
        <v>3</v>
      </c>
      <c r="D11" s="20">
        <f t="shared" si="0"/>
        <v>87528</v>
      </c>
      <c r="E11" s="20">
        <v>1563</v>
      </c>
      <c r="F11" s="20"/>
    </row>
    <row r="12" spans="1:6">
      <c r="A12" s="2" t="s">
        <v>2</v>
      </c>
      <c r="B12" s="2">
        <v>1050</v>
      </c>
      <c r="C12" s="2" t="s">
        <v>3</v>
      </c>
      <c r="D12" s="20">
        <f t="shared" si="0"/>
        <v>39312</v>
      </c>
      <c r="E12" s="20">
        <v>702</v>
      </c>
      <c r="F12" s="20"/>
    </row>
    <row r="13" spans="1:6">
      <c r="A13" s="2" t="s">
        <v>2</v>
      </c>
      <c r="B13" s="2">
        <v>2000</v>
      </c>
      <c r="C13" s="2" t="s">
        <v>3</v>
      </c>
      <c r="D13" s="20">
        <f t="shared" si="0"/>
        <v>70728</v>
      </c>
      <c r="E13" s="20">
        <v>1263</v>
      </c>
      <c r="F13" s="20"/>
    </row>
    <row r="14" spans="1:6">
      <c r="A14" s="2" t="s">
        <v>2</v>
      </c>
      <c r="B14" s="2">
        <v>2050</v>
      </c>
      <c r="C14" s="2" t="s">
        <v>3</v>
      </c>
      <c r="D14" s="20">
        <f t="shared" si="0"/>
        <v>54432</v>
      </c>
      <c r="E14" s="20">
        <v>972</v>
      </c>
      <c r="F14" s="20"/>
    </row>
    <row r="15" spans="1:6">
      <c r="A15" s="2" t="s">
        <v>2</v>
      </c>
      <c r="B15" s="2">
        <v>3000</v>
      </c>
      <c r="C15" s="2" t="s">
        <v>3</v>
      </c>
      <c r="D15" s="20">
        <f t="shared" si="0"/>
        <v>20328</v>
      </c>
      <c r="E15" s="20">
        <v>363</v>
      </c>
      <c r="F15" s="20"/>
    </row>
    <row r="16" spans="1:6">
      <c r="A16" s="2" t="s">
        <v>2</v>
      </c>
      <c r="B16" s="2">
        <v>3050</v>
      </c>
      <c r="C16" s="2" t="s">
        <v>3</v>
      </c>
      <c r="D16" s="20">
        <f t="shared" si="0"/>
        <v>91056</v>
      </c>
      <c r="E16" s="20">
        <v>1626</v>
      </c>
      <c r="F16" s="20"/>
    </row>
    <row r="17" spans="1:6">
      <c r="A17" s="2" t="s">
        <v>2</v>
      </c>
      <c r="B17" s="2">
        <v>1000</v>
      </c>
      <c r="C17" s="2" t="s">
        <v>7</v>
      </c>
      <c r="D17" s="20">
        <f t="shared" si="0"/>
        <v>35784</v>
      </c>
      <c r="E17" s="20">
        <v>639</v>
      </c>
      <c r="F17" s="20"/>
    </row>
    <row r="18" spans="1:6">
      <c r="A18" s="2" t="s">
        <v>2</v>
      </c>
      <c r="B18" s="2">
        <v>1050</v>
      </c>
      <c r="C18" s="2" t="s">
        <v>7</v>
      </c>
      <c r="D18" s="20">
        <f t="shared" si="0"/>
        <v>40488</v>
      </c>
      <c r="E18" s="20">
        <v>723</v>
      </c>
      <c r="F18" s="20"/>
    </row>
    <row r="19" spans="1:6">
      <c r="A19" s="2" t="s">
        <v>2</v>
      </c>
      <c r="B19" s="2">
        <v>2000</v>
      </c>
      <c r="C19" s="2" t="s">
        <v>7</v>
      </c>
      <c r="D19" s="20">
        <f t="shared" si="0"/>
        <v>69048</v>
      </c>
      <c r="E19" s="20">
        <v>1233</v>
      </c>
      <c r="F19"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30EB1-F70D-47C2-80C0-5CF2303FAB3F}">
  <dimension ref="A1:G19"/>
  <sheetViews>
    <sheetView zoomScale="130" zoomScaleNormal="130" workbookViewId="0">
      <selection activeCell="G5" sqref="G5"/>
    </sheetView>
  </sheetViews>
  <sheetFormatPr baseColWidth="10" defaultColWidth="8.83203125" defaultRowHeight="13"/>
  <cols>
    <col min="2" max="3" width="13.5" customWidth="1"/>
    <col min="4" max="4" width="14.83203125" customWidth="1"/>
    <col min="5" max="5" width="10.33203125" customWidth="1"/>
  </cols>
  <sheetData>
    <row r="1" spans="1:7">
      <c r="A1" s="29" t="s">
        <v>54</v>
      </c>
      <c r="B1" s="30" t="s">
        <v>38</v>
      </c>
    </row>
    <row r="2" spans="1:7">
      <c r="A2" s="29" t="s">
        <v>55</v>
      </c>
      <c r="B2" s="30" t="s">
        <v>48</v>
      </c>
    </row>
    <row r="3" spans="1:7" ht="2.5" customHeight="1"/>
    <row r="4" spans="1:7" ht="16">
      <c r="A4" s="3" t="s">
        <v>1</v>
      </c>
      <c r="B4" s="3" t="s">
        <v>0</v>
      </c>
      <c r="C4" s="3" t="s">
        <v>25</v>
      </c>
      <c r="D4" s="3" t="s">
        <v>4</v>
      </c>
      <c r="E4" s="3" t="s">
        <v>5</v>
      </c>
    </row>
    <row r="5" spans="1:7">
      <c r="A5" s="2" t="s">
        <v>2</v>
      </c>
      <c r="B5" s="2">
        <v>1000</v>
      </c>
      <c r="C5" s="2" t="s">
        <v>6</v>
      </c>
      <c r="D5">
        <f t="shared" ref="D5:D19" si="0">(E5*28)/2</f>
        <v>966</v>
      </c>
      <c r="E5">
        <v>69</v>
      </c>
      <c r="G5">
        <v>5</v>
      </c>
    </row>
    <row r="6" spans="1:7">
      <c r="A6" s="2" t="s">
        <v>2</v>
      </c>
      <c r="B6" s="2">
        <v>1050</v>
      </c>
      <c r="C6" s="2" t="s">
        <v>6</v>
      </c>
      <c r="D6">
        <f t="shared" si="0"/>
        <v>593.6</v>
      </c>
      <c r="E6">
        <v>42.4</v>
      </c>
    </row>
    <row r="7" spans="1:7">
      <c r="A7" s="2" t="s">
        <v>2</v>
      </c>
      <c r="B7" s="2">
        <v>2000</v>
      </c>
      <c r="C7" s="2" t="s">
        <v>6</v>
      </c>
      <c r="D7">
        <f t="shared" si="0"/>
        <v>1013.6000000000001</v>
      </c>
      <c r="E7">
        <v>72.400000000000006</v>
      </c>
    </row>
    <row r="8" spans="1:7">
      <c r="A8" s="2" t="s">
        <v>2</v>
      </c>
      <c r="B8" s="2">
        <v>2050</v>
      </c>
      <c r="C8" s="2" t="s">
        <v>6</v>
      </c>
      <c r="D8">
        <f t="shared" si="0"/>
        <v>338.8</v>
      </c>
      <c r="E8">
        <v>24.2</v>
      </c>
    </row>
    <row r="9" spans="1:7">
      <c r="A9" s="2" t="s">
        <v>2</v>
      </c>
      <c r="B9" s="2">
        <v>3000</v>
      </c>
      <c r="C9" s="2" t="s">
        <v>6</v>
      </c>
      <c r="D9">
        <f t="shared" si="0"/>
        <v>1405.6000000000001</v>
      </c>
      <c r="E9">
        <v>100.4</v>
      </c>
    </row>
    <row r="10" spans="1:7">
      <c r="A10" s="2" t="s">
        <v>2</v>
      </c>
      <c r="B10" s="2">
        <v>3050</v>
      </c>
      <c r="C10" s="2" t="s">
        <v>6</v>
      </c>
      <c r="D10">
        <f t="shared" si="0"/>
        <v>1013.6000000000001</v>
      </c>
      <c r="E10">
        <v>72.400000000000006</v>
      </c>
    </row>
    <row r="11" spans="1:7">
      <c r="A11" s="2" t="s">
        <v>2</v>
      </c>
      <c r="B11" s="2">
        <v>1000</v>
      </c>
      <c r="C11" s="2" t="s">
        <v>3</v>
      </c>
      <c r="D11">
        <f t="shared" si="0"/>
        <v>1458.8</v>
      </c>
      <c r="E11">
        <v>104.2</v>
      </c>
    </row>
    <row r="12" spans="1:7">
      <c r="A12" s="2" t="s">
        <v>2</v>
      </c>
      <c r="B12" s="2">
        <v>1050</v>
      </c>
      <c r="C12" s="2" t="s">
        <v>3</v>
      </c>
      <c r="D12">
        <f t="shared" si="0"/>
        <v>655.19999999999993</v>
      </c>
      <c r="E12">
        <v>46.8</v>
      </c>
    </row>
    <row r="13" spans="1:7">
      <c r="A13" s="2" t="s">
        <v>2</v>
      </c>
      <c r="B13" s="2">
        <v>2000</v>
      </c>
      <c r="C13" s="2" t="s">
        <v>3</v>
      </c>
      <c r="D13">
        <f t="shared" si="0"/>
        <v>1178.8</v>
      </c>
      <c r="E13">
        <v>84.2</v>
      </c>
    </row>
    <row r="14" spans="1:7">
      <c r="A14" s="2" t="s">
        <v>2</v>
      </c>
      <c r="B14" s="2">
        <v>2050</v>
      </c>
      <c r="C14" s="2" t="s">
        <v>3</v>
      </c>
      <c r="D14">
        <f t="shared" si="0"/>
        <v>907.19999999999993</v>
      </c>
      <c r="E14">
        <v>64.8</v>
      </c>
    </row>
    <row r="15" spans="1:7">
      <c r="A15" s="2" t="s">
        <v>2</v>
      </c>
      <c r="B15" s="2">
        <v>3000</v>
      </c>
      <c r="C15" s="2" t="s">
        <v>3</v>
      </c>
      <c r="D15">
        <f t="shared" si="0"/>
        <v>338.8</v>
      </c>
      <c r="E15">
        <v>24.2</v>
      </c>
    </row>
    <row r="16" spans="1:7">
      <c r="A16" s="2" t="s">
        <v>2</v>
      </c>
      <c r="B16" s="2">
        <v>3050</v>
      </c>
      <c r="C16" s="2" t="s">
        <v>3</v>
      </c>
      <c r="D16">
        <f t="shared" si="0"/>
        <v>1517.6000000000001</v>
      </c>
      <c r="E16">
        <v>108.4</v>
      </c>
    </row>
    <row r="17" spans="1:5">
      <c r="A17" s="2" t="s">
        <v>2</v>
      </c>
      <c r="B17" s="2">
        <v>1000</v>
      </c>
      <c r="C17" s="2" t="s">
        <v>7</v>
      </c>
      <c r="D17">
        <f t="shared" si="0"/>
        <v>596.4</v>
      </c>
      <c r="E17">
        <v>42.6</v>
      </c>
    </row>
    <row r="18" spans="1:5">
      <c r="A18" s="2" t="s">
        <v>2</v>
      </c>
      <c r="B18" s="2">
        <v>1050</v>
      </c>
      <c r="C18" s="2" t="s">
        <v>7</v>
      </c>
      <c r="D18">
        <f t="shared" si="0"/>
        <v>674.80000000000007</v>
      </c>
      <c r="E18">
        <v>48.2</v>
      </c>
    </row>
    <row r="19" spans="1:5">
      <c r="A19" s="2" t="s">
        <v>2</v>
      </c>
      <c r="B19" s="2">
        <v>2000</v>
      </c>
      <c r="C19" s="2" t="s">
        <v>7</v>
      </c>
      <c r="D19">
        <f t="shared" si="0"/>
        <v>1150.8</v>
      </c>
      <c r="E19">
        <v>82.2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5132-EF0D-4B12-9F84-21F61AE559D5}">
  <dimension ref="A1:G19"/>
  <sheetViews>
    <sheetView zoomScale="130" zoomScaleNormal="130" workbookViewId="0">
      <selection activeCell="D5" sqref="D5"/>
    </sheetView>
  </sheetViews>
  <sheetFormatPr baseColWidth="10" defaultColWidth="8.83203125" defaultRowHeight="13"/>
  <cols>
    <col min="2" max="3" width="13.5" customWidth="1"/>
    <col min="4" max="4" width="14.83203125" customWidth="1"/>
    <col min="5" max="5" width="10.33203125" customWidth="1"/>
  </cols>
  <sheetData>
    <row r="1" spans="1:7">
      <c r="A1" s="29" t="s">
        <v>54</v>
      </c>
      <c r="B1" s="30" t="s">
        <v>41</v>
      </c>
    </row>
    <row r="2" spans="1:7">
      <c r="A2" s="29" t="s">
        <v>55</v>
      </c>
      <c r="B2" s="30" t="s">
        <v>49</v>
      </c>
    </row>
    <row r="3" spans="1:7" ht="2.5" customHeight="1"/>
    <row r="4" spans="1:7" ht="16">
      <c r="A4" s="3" t="s">
        <v>1</v>
      </c>
      <c r="B4" s="3" t="s">
        <v>0</v>
      </c>
      <c r="C4" s="3" t="s">
        <v>25</v>
      </c>
      <c r="D4" s="3" t="s">
        <v>4</v>
      </c>
      <c r="E4" s="3" t="s">
        <v>5</v>
      </c>
    </row>
    <row r="5" spans="1:7">
      <c r="A5" s="2" t="s">
        <v>2</v>
      </c>
      <c r="B5" s="2">
        <v>1000</v>
      </c>
      <c r="C5" s="2" t="s">
        <v>6</v>
      </c>
      <c r="D5">
        <f t="shared" ref="D5:D19" si="0">(E5*28)+10000</f>
        <v>19660</v>
      </c>
      <c r="E5" s="2">
        <v>345</v>
      </c>
      <c r="G5">
        <v>10000</v>
      </c>
    </row>
    <row r="6" spans="1:7">
      <c r="A6" s="2" t="s">
        <v>2</v>
      </c>
      <c r="B6" s="2">
        <v>1050</v>
      </c>
      <c r="C6" s="2" t="s">
        <v>6</v>
      </c>
      <c r="D6">
        <f t="shared" si="0"/>
        <v>15936</v>
      </c>
      <c r="E6" s="2">
        <v>212</v>
      </c>
    </row>
    <row r="7" spans="1:7">
      <c r="A7" s="2" t="s">
        <v>2</v>
      </c>
      <c r="B7" s="2">
        <v>2000</v>
      </c>
      <c r="C7" s="2" t="s">
        <v>6</v>
      </c>
      <c r="D7">
        <f t="shared" si="0"/>
        <v>20136</v>
      </c>
      <c r="E7" s="2">
        <v>362</v>
      </c>
    </row>
    <row r="8" spans="1:7">
      <c r="A8" s="2" t="s">
        <v>2</v>
      </c>
      <c r="B8" s="2">
        <v>2050</v>
      </c>
      <c r="C8" s="2" t="s">
        <v>6</v>
      </c>
      <c r="D8">
        <f t="shared" si="0"/>
        <v>13388</v>
      </c>
      <c r="E8" s="2">
        <v>121</v>
      </c>
    </row>
    <row r="9" spans="1:7">
      <c r="A9" s="2" t="s">
        <v>2</v>
      </c>
      <c r="B9" s="2">
        <v>3000</v>
      </c>
      <c r="C9" s="2" t="s">
        <v>6</v>
      </c>
      <c r="D9">
        <f t="shared" si="0"/>
        <v>24056</v>
      </c>
      <c r="E9" s="2">
        <v>502</v>
      </c>
    </row>
    <row r="10" spans="1:7">
      <c r="A10" s="2" t="s">
        <v>2</v>
      </c>
      <c r="B10" s="2">
        <v>3050</v>
      </c>
      <c r="C10" s="2" t="s">
        <v>6</v>
      </c>
      <c r="D10">
        <f t="shared" si="0"/>
        <v>20136</v>
      </c>
      <c r="E10" s="2">
        <v>362</v>
      </c>
    </row>
    <row r="11" spans="1:7">
      <c r="A11" s="2" t="s">
        <v>2</v>
      </c>
      <c r="B11" s="2">
        <v>1000</v>
      </c>
      <c r="C11" s="2" t="s">
        <v>3</v>
      </c>
      <c r="D11">
        <f t="shared" si="0"/>
        <v>24588</v>
      </c>
      <c r="E11" s="2">
        <v>521</v>
      </c>
    </row>
    <row r="12" spans="1:7">
      <c r="A12" s="2" t="s">
        <v>2</v>
      </c>
      <c r="B12" s="2">
        <v>1050</v>
      </c>
      <c r="C12" s="2" t="s">
        <v>3</v>
      </c>
      <c r="D12">
        <f t="shared" si="0"/>
        <v>16552</v>
      </c>
      <c r="E12" s="2">
        <v>234</v>
      </c>
    </row>
    <row r="13" spans="1:7">
      <c r="A13" s="2" t="s">
        <v>2</v>
      </c>
      <c r="B13" s="2">
        <v>2000</v>
      </c>
      <c r="C13" s="2" t="s">
        <v>3</v>
      </c>
      <c r="D13">
        <f t="shared" si="0"/>
        <v>21788</v>
      </c>
      <c r="E13" s="2">
        <v>421</v>
      </c>
    </row>
    <row r="14" spans="1:7">
      <c r="A14" s="2" t="s">
        <v>2</v>
      </c>
      <c r="B14" s="2">
        <v>2050</v>
      </c>
      <c r="C14" s="2" t="s">
        <v>3</v>
      </c>
      <c r="D14">
        <f t="shared" si="0"/>
        <v>19072</v>
      </c>
      <c r="E14" s="2">
        <v>324</v>
      </c>
    </row>
    <row r="15" spans="1:7">
      <c r="A15" s="2" t="s">
        <v>2</v>
      </c>
      <c r="B15" s="2">
        <v>3000</v>
      </c>
      <c r="C15" s="2" t="s">
        <v>3</v>
      </c>
      <c r="D15">
        <f t="shared" si="0"/>
        <v>13388</v>
      </c>
      <c r="E15" s="2">
        <v>121</v>
      </c>
    </row>
    <row r="16" spans="1:7">
      <c r="A16" s="2" t="s">
        <v>2</v>
      </c>
      <c r="B16" s="2">
        <v>3050</v>
      </c>
      <c r="C16" s="2" t="s">
        <v>3</v>
      </c>
      <c r="D16">
        <f t="shared" si="0"/>
        <v>25176</v>
      </c>
      <c r="E16" s="2">
        <v>542</v>
      </c>
    </row>
    <row r="17" spans="1:5">
      <c r="A17" s="2" t="s">
        <v>2</v>
      </c>
      <c r="B17" s="2">
        <v>1000</v>
      </c>
      <c r="C17" s="2" t="s">
        <v>7</v>
      </c>
      <c r="D17">
        <f t="shared" si="0"/>
        <v>15964</v>
      </c>
      <c r="E17" s="2">
        <v>213</v>
      </c>
    </row>
    <row r="18" spans="1:5">
      <c r="A18" s="2" t="s">
        <v>2</v>
      </c>
      <c r="B18" s="2">
        <v>1050</v>
      </c>
      <c r="C18" s="2" t="s">
        <v>7</v>
      </c>
      <c r="D18">
        <f t="shared" si="0"/>
        <v>16748</v>
      </c>
      <c r="E18" s="2">
        <v>241</v>
      </c>
    </row>
    <row r="19" spans="1:5">
      <c r="A19" s="2" t="s">
        <v>2</v>
      </c>
      <c r="B19" s="2">
        <v>2000</v>
      </c>
      <c r="C19" s="2" t="s">
        <v>7</v>
      </c>
      <c r="D19">
        <f t="shared" si="0"/>
        <v>21508</v>
      </c>
      <c r="E19" s="2">
        <v>411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FFB3D-D7F6-4C08-9F6D-34D4102FD2B3}">
  <dimension ref="A1:G19"/>
  <sheetViews>
    <sheetView zoomScale="130" zoomScaleNormal="130" workbookViewId="0">
      <selection activeCell="D15" sqref="D15"/>
    </sheetView>
  </sheetViews>
  <sheetFormatPr baseColWidth="10" defaultColWidth="8.83203125" defaultRowHeight="13"/>
  <cols>
    <col min="2" max="3" width="13.5" customWidth="1"/>
    <col min="4" max="4" width="14.83203125" customWidth="1"/>
    <col min="5" max="5" width="10.33203125" customWidth="1"/>
  </cols>
  <sheetData>
    <row r="1" spans="1:7">
      <c r="A1" s="29" t="s">
        <v>54</v>
      </c>
      <c r="B1" s="30" t="s">
        <v>42</v>
      </c>
    </row>
    <row r="2" spans="1:7">
      <c r="A2" s="29" t="s">
        <v>55</v>
      </c>
      <c r="B2" s="30" t="s">
        <v>50</v>
      </c>
    </row>
    <row r="3" spans="1:7" ht="2.5" customHeight="1"/>
    <row r="4" spans="1:7" ht="16">
      <c r="A4" s="3" t="s">
        <v>1</v>
      </c>
      <c r="B4" s="3" t="s">
        <v>0</v>
      </c>
      <c r="C4" s="3" t="s">
        <v>25</v>
      </c>
      <c r="D4" s="3" t="s">
        <v>4</v>
      </c>
      <c r="E4" s="3" t="s">
        <v>5</v>
      </c>
    </row>
    <row r="5" spans="1:7">
      <c r="A5" s="2" t="s">
        <v>2</v>
      </c>
      <c r="B5" s="2">
        <v>1000</v>
      </c>
      <c r="C5" s="2" t="s">
        <v>6</v>
      </c>
      <c r="D5">
        <f t="shared" ref="D5:D19" si="0">(E5*28)-10000</f>
        <v>-340</v>
      </c>
      <c r="E5" s="2">
        <v>345</v>
      </c>
      <c r="G5">
        <v>10000</v>
      </c>
    </row>
    <row r="6" spans="1:7">
      <c r="A6" s="2" t="s">
        <v>2</v>
      </c>
      <c r="B6" s="2">
        <v>1050</v>
      </c>
      <c r="C6" s="2" t="s">
        <v>6</v>
      </c>
      <c r="D6">
        <f t="shared" si="0"/>
        <v>-4064</v>
      </c>
      <c r="E6" s="2">
        <v>212</v>
      </c>
    </row>
    <row r="7" spans="1:7">
      <c r="A7" s="2" t="s">
        <v>2</v>
      </c>
      <c r="B7" s="2">
        <v>2000</v>
      </c>
      <c r="C7" s="2" t="s">
        <v>6</v>
      </c>
      <c r="D7">
        <f t="shared" si="0"/>
        <v>136</v>
      </c>
      <c r="E7" s="2">
        <v>362</v>
      </c>
    </row>
    <row r="8" spans="1:7">
      <c r="A8" s="2" t="s">
        <v>2</v>
      </c>
      <c r="B8" s="2">
        <v>2050</v>
      </c>
      <c r="C8" s="2" t="s">
        <v>6</v>
      </c>
      <c r="D8">
        <f t="shared" si="0"/>
        <v>-6612</v>
      </c>
      <c r="E8" s="2">
        <v>121</v>
      </c>
    </row>
    <row r="9" spans="1:7">
      <c r="A9" s="2" t="s">
        <v>2</v>
      </c>
      <c r="B9" s="2">
        <v>3000</v>
      </c>
      <c r="C9" s="2" t="s">
        <v>6</v>
      </c>
      <c r="D9">
        <f t="shared" si="0"/>
        <v>4056</v>
      </c>
      <c r="E9" s="2">
        <v>502</v>
      </c>
    </row>
    <row r="10" spans="1:7">
      <c r="A10" s="2" t="s">
        <v>2</v>
      </c>
      <c r="B10" s="2">
        <v>3050</v>
      </c>
      <c r="C10" s="2" t="s">
        <v>6</v>
      </c>
      <c r="D10">
        <f t="shared" si="0"/>
        <v>136</v>
      </c>
      <c r="E10" s="2">
        <v>362</v>
      </c>
    </row>
    <row r="11" spans="1:7">
      <c r="A11" s="2" t="s">
        <v>2</v>
      </c>
      <c r="B11" s="2">
        <v>1000</v>
      </c>
      <c r="C11" s="2" t="s">
        <v>3</v>
      </c>
      <c r="D11">
        <f t="shared" si="0"/>
        <v>4588</v>
      </c>
      <c r="E11" s="2">
        <v>521</v>
      </c>
    </row>
    <row r="12" spans="1:7">
      <c r="A12" s="2" t="s">
        <v>2</v>
      </c>
      <c r="B12" s="2">
        <v>1050</v>
      </c>
      <c r="C12" s="2" t="s">
        <v>3</v>
      </c>
      <c r="D12">
        <f t="shared" si="0"/>
        <v>-3448</v>
      </c>
      <c r="E12" s="2">
        <v>234</v>
      </c>
    </row>
    <row r="13" spans="1:7">
      <c r="A13" s="2" t="s">
        <v>2</v>
      </c>
      <c r="B13" s="2">
        <v>2000</v>
      </c>
      <c r="C13" s="2" t="s">
        <v>3</v>
      </c>
      <c r="D13">
        <f t="shared" si="0"/>
        <v>1788</v>
      </c>
      <c r="E13" s="2">
        <v>421</v>
      </c>
    </row>
    <row r="14" spans="1:7">
      <c r="A14" s="2" t="s">
        <v>2</v>
      </c>
      <c r="B14" s="2">
        <v>2050</v>
      </c>
      <c r="C14" s="2" t="s">
        <v>3</v>
      </c>
      <c r="D14">
        <f t="shared" si="0"/>
        <v>-928</v>
      </c>
      <c r="E14" s="2">
        <v>324</v>
      </c>
    </row>
    <row r="15" spans="1:7">
      <c r="A15" s="2" t="s">
        <v>2</v>
      </c>
      <c r="B15" s="2">
        <v>3000</v>
      </c>
      <c r="C15" s="2" t="s">
        <v>3</v>
      </c>
      <c r="D15">
        <f t="shared" si="0"/>
        <v>-6612</v>
      </c>
      <c r="E15" s="2">
        <v>121</v>
      </c>
    </row>
    <row r="16" spans="1:7">
      <c r="A16" s="2" t="s">
        <v>2</v>
      </c>
      <c r="B16" s="2">
        <v>3050</v>
      </c>
      <c r="C16" s="2" t="s">
        <v>3</v>
      </c>
      <c r="D16">
        <f t="shared" si="0"/>
        <v>5176</v>
      </c>
      <c r="E16" s="2">
        <v>542</v>
      </c>
    </row>
    <row r="17" spans="1:5">
      <c r="A17" s="2" t="s">
        <v>2</v>
      </c>
      <c r="B17" s="2">
        <v>1000</v>
      </c>
      <c r="C17" s="2" t="s">
        <v>7</v>
      </c>
      <c r="D17">
        <f t="shared" si="0"/>
        <v>-4036</v>
      </c>
      <c r="E17" s="2">
        <v>213</v>
      </c>
    </row>
    <row r="18" spans="1:5">
      <c r="A18" s="2" t="s">
        <v>2</v>
      </c>
      <c r="B18" s="2">
        <v>1050</v>
      </c>
      <c r="C18" s="2" t="s">
        <v>7</v>
      </c>
      <c r="D18">
        <f t="shared" si="0"/>
        <v>-3252</v>
      </c>
      <c r="E18" s="2">
        <v>241</v>
      </c>
    </row>
    <row r="19" spans="1:5">
      <c r="A19" s="2" t="s">
        <v>2</v>
      </c>
      <c r="B19" s="2">
        <v>2000</v>
      </c>
      <c r="C19" s="2" t="s">
        <v>7</v>
      </c>
      <c r="D19">
        <f t="shared" si="0"/>
        <v>1508</v>
      </c>
      <c r="E19" s="2">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Know More</vt:lpstr>
      <vt:lpstr>Paste Special</vt:lpstr>
      <vt:lpstr>Paste Value</vt:lpstr>
      <vt:lpstr>Paste Format</vt:lpstr>
      <vt:lpstr>Paste Formula</vt:lpstr>
      <vt:lpstr>Multiply</vt:lpstr>
      <vt:lpstr>Divide</vt:lpstr>
      <vt:lpstr>Add</vt:lpstr>
      <vt:lpstr>Subtract</vt:lpstr>
      <vt:lpstr>Transpose</vt:lpstr>
      <vt:lpstr>Paste Link</vt:lpstr>
      <vt:lpstr>Data Table</vt:lpstr>
      <vt:lpstr>Scenarios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Microsoft Office User</cp:lastModifiedBy>
  <cp:lastPrinted>2020-05-21T12:52:45Z</cp:lastPrinted>
  <dcterms:created xsi:type="dcterms:W3CDTF">2001-09-07T21:10:35Z</dcterms:created>
  <dcterms:modified xsi:type="dcterms:W3CDTF">2023-06-10T09:59:32Z</dcterms:modified>
</cp:coreProperties>
</file>