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 Projects\Data Visualization\"/>
    </mc:Choice>
  </mc:AlternateContent>
  <xr:revisionPtr revIDLastSave="0" documentId="13_ncr:1_{390F58C8-6E1D-4DA3-BC06-3736240C0C7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airline_review" sheetId="1" r:id="rId1"/>
    <sheet name="Sheet1" sheetId="2" r:id="rId2"/>
  </sheets>
  <definedNames>
    <definedName name="_xlnm._FilterDatabase" localSheetId="0" hidden="1">airline_review!$A$1:$U$101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95" i="1" l="1" a="1"/>
  <c r="S95" i="1" s="1"/>
  <c r="M95" i="1" s="1"/>
  <c r="S85" i="1" a="1"/>
  <c r="S85" i="1" s="1"/>
  <c r="M85" i="1" s="1"/>
  <c r="S75" i="1" a="1"/>
  <c r="S75" i="1" s="1"/>
  <c r="M75" i="1" s="1"/>
  <c r="S65" i="1" a="1"/>
  <c r="S65" i="1" s="1"/>
  <c r="M65" i="1" s="1"/>
  <c r="S59" i="1" a="1"/>
  <c r="S59" i="1" s="1"/>
  <c r="M59" i="1" s="1"/>
  <c r="S58" i="1" a="1"/>
  <c r="S58" i="1" s="1"/>
  <c r="M58" i="1" s="1"/>
  <c r="S57" i="1" a="1"/>
  <c r="S57" i="1" s="1"/>
  <c r="M57" i="1" s="1"/>
  <c r="S56" i="1" a="1"/>
  <c r="S56" i="1" s="1"/>
  <c r="M56" i="1" s="1"/>
  <c r="S55" i="1" a="1"/>
  <c r="S55" i="1" s="1"/>
  <c r="M55" i="1" s="1"/>
  <c r="S54" i="1" a="1"/>
  <c r="S54" i="1" s="1"/>
  <c r="M54" i="1" s="1"/>
  <c r="S53" i="1" a="1"/>
  <c r="S53" i="1" s="1"/>
  <c r="M53" i="1" s="1"/>
  <c r="S52" i="1" a="1"/>
  <c r="S52" i="1" s="1"/>
  <c r="M52" i="1" s="1"/>
  <c r="S51" i="1" a="1"/>
  <c r="S51" i="1" s="1"/>
  <c r="M51" i="1" s="1"/>
  <c r="S50" i="1" a="1"/>
  <c r="S50" i="1" s="1"/>
  <c r="M50" i="1" s="1"/>
  <c r="S45" i="1" a="1"/>
  <c r="S45" i="1" s="1"/>
  <c r="M45" i="1" s="1"/>
  <c r="S35" i="1" a="1"/>
  <c r="S35" i="1" s="1"/>
  <c r="M35" i="1" s="1"/>
  <c r="S25" i="1" a="1"/>
  <c r="S25" i="1" s="1"/>
  <c r="M25" i="1" s="1"/>
  <c r="S15" i="1" a="1"/>
  <c r="S15" i="1" s="1"/>
  <c r="M15" i="1" s="1"/>
  <c r="S5" i="1" a="1"/>
  <c r="S5" i="1" s="1"/>
  <c r="M5" i="1" s="1"/>
  <c r="S22" i="1" a="1"/>
  <c r="S22" i="1" s="1"/>
  <c r="M22" i="1" s="1"/>
  <c r="M100" i="1"/>
  <c r="M101" i="1"/>
  <c r="N37" i="1"/>
  <c r="N64" i="1"/>
  <c r="N32" i="1"/>
  <c r="N100" i="1"/>
  <c r="M32" i="1"/>
  <c r="M37" i="1"/>
  <c r="M64" i="1"/>
  <c r="S6" i="1" a="1"/>
  <c r="S6" i="1" s="1"/>
  <c r="M6" i="1" s="1"/>
  <c r="S81" i="1" a="1"/>
  <c r="S81" i="1" s="1"/>
  <c r="M81" i="1" s="1"/>
  <c r="S17" i="1" a="1"/>
  <c r="S17" i="1" s="1"/>
  <c r="M17" i="1" s="1"/>
  <c r="S41" i="1" a="1"/>
  <c r="S41" i="1" s="1"/>
  <c r="M41" i="1" s="1"/>
  <c r="S68" i="1" a="1"/>
  <c r="S68" i="1" s="1"/>
  <c r="M68" i="1" s="1"/>
  <c r="S80" i="1" a="1"/>
  <c r="S80" i="1" s="1"/>
  <c r="M80" i="1" s="1"/>
  <c r="S87" i="1" a="1"/>
  <c r="S87" i="1" s="1"/>
  <c r="M87" i="1" s="1"/>
  <c r="S42" i="1" a="1"/>
  <c r="S42" i="1" s="1"/>
  <c r="M42" i="1" s="1"/>
  <c r="S89" i="1" a="1"/>
  <c r="S89" i="1" s="1"/>
  <c r="M89" i="1" s="1"/>
  <c r="S30" i="1" a="1"/>
  <c r="S30" i="1" s="1"/>
  <c r="M30" i="1" s="1"/>
  <c r="S43" i="1" a="1"/>
  <c r="S43" i="1" s="1"/>
  <c r="M43" i="1" s="1"/>
  <c r="S69" i="1" a="1"/>
  <c r="S69" i="1" s="1"/>
  <c r="M69" i="1" s="1"/>
  <c r="S44" i="1" a="1"/>
  <c r="S44" i="1" s="1"/>
  <c r="M44" i="1" s="1"/>
  <c r="S77" i="1" a="1"/>
  <c r="S77" i="1" s="1"/>
  <c r="M77" i="1" s="1"/>
  <c r="S70" i="1" a="1"/>
  <c r="S70" i="1" s="1"/>
  <c r="M70" i="1" s="1"/>
  <c r="S38" i="1" a="1"/>
  <c r="S38" i="1" s="1"/>
  <c r="M38" i="1" s="1"/>
  <c r="S46" i="1" a="1"/>
  <c r="S46" i="1" s="1"/>
  <c r="M46" i="1" s="1"/>
  <c r="S47" i="1" a="1"/>
  <c r="S47" i="1" s="1"/>
  <c r="M47" i="1" s="1"/>
  <c r="S82" i="1" a="1"/>
  <c r="S82" i="1" s="1"/>
  <c r="M82" i="1" s="1"/>
  <c r="S48" i="1" a="1"/>
  <c r="S48" i="1" s="1"/>
  <c r="M48" i="1" s="1"/>
  <c r="S76" i="1" a="1"/>
  <c r="S76" i="1" s="1"/>
  <c r="M76" i="1" s="1"/>
  <c r="S84" i="1" a="1"/>
  <c r="S84" i="1" s="1"/>
  <c r="M84" i="1" s="1"/>
  <c r="S14" i="1" a="1"/>
  <c r="S14" i="1" s="1"/>
  <c r="M14" i="1" s="1"/>
  <c r="S49" i="1" a="1"/>
  <c r="S49" i="1" s="1"/>
  <c r="M49" i="1" s="1"/>
  <c r="S23" i="1" a="1"/>
  <c r="S23" i="1" s="1"/>
  <c r="M23" i="1" s="1"/>
  <c r="S97" i="1" a="1"/>
  <c r="S97" i="1" s="1"/>
  <c r="M97" i="1" s="1"/>
  <c r="S71" i="1" a="1"/>
  <c r="S71" i="1" s="1"/>
  <c r="M71" i="1" s="1"/>
  <c r="S40" i="1" a="1"/>
  <c r="S40" i="1" s="1"/>
  <c r="S18" i="1" a="1"/>
  <c r="S18" i="1" s="1"/>
  <c r="M18" i="1" s="1"/>
  <c r="S39" i="1" a="1"/>
  <c r="S39" i="1" s="1"/>
  <c r="M39" i="1" s="1"/>
  <c r="S21" i="1" a="1"/>
  <c r="S21" i="1" s="1"/>
  <c r="M21" i="1" s="1"/>
  <c r="S90" i="1" a="1"/>
  <c r="S90" i="1" s="1"/>
  <c r="M90" i="1" s="1"/>
  <c r="S24" i="1" a="1"/>
  <c r="S24" i="1" s="1"/>
  <c r="M24" i="1" s="1"/>
  <c r="S36" i="1" a="1"/>
  <c r="S36" i="1" s="1"/>
  <c r="S28" i="1" a="1"/>
  <c r="S28" i="1" s="1"/>
  <c r="M28" i="1" s="1"/>
  <c r="S78" i="1" a="1"/>
  <c r="S78" i="1" s="1"/>
  <c r="M78" i="1" s="1"/>
  <c r="S88" i="1" a="1"/>
  <c r="S88" i="1" s="1"/>
  <c r="M88" i="1" s="1"/>
  <c r="S8" i="1" a="1"/>
  <c r="S8" i="1" s="1"/>
  <c r="M8" i="1" s="1"/>
  <c r="S33" i="1" a="1"/>
  <c r="S33" i="1" s="1"/>
  <c r="M33" i="1" s="1"/>
  <c r="S67" i="1" a="1"/>
  <c r="S67" i="1" s="1"/>
  <c r="M67" i="1" s="1"/>
  <c r="S4" i="1" a="1"/>
  <c r="S4" i="1" s="1"/>
  <c r="M4" i="1" s="1"/>
  <c r="S16" i="1" a="1"/>
  <c r="S16" i="1" s="1"/>
  <c r="M16" i="1" s="1"/>
  <c r="S93" i="1" a="1"/>
  <c r="S93" i="1" s="1"/>
  <c r="M93" i="1" s="1"/>
  <c r="S26" i="1" a="1"/>
  <c r="S26" i="1" s="1"/>
  <c r="M26" i="1" s="1"/>
  <c r="S86" i="1" a="1"/>
  <c r="S86" i="1" s="1"/>
  <c r="M86" i="1" s="1"/>
  <c r="S2" i="1" a="1"/>
  <c r="S2" i="1" s="1"/>
  <c r="M2" i="1" s="1"/>
  <c r="S13" i="1" a="1"/>
  <c r="S13" i="1" s="1"/>
  <c r="M13" i="1" s="1"/>
  <c r="S34" i="1" a="1"/>
  <c r="S34" i="1" s="1"/>
  <c r="M34" i="1" s="1"/>
  <c r="S60" i="1" a="1"/>
  <c r="S60" i="1"/>
  <c r="M60" i="1" s="1"/>
  <c r="S72" i="1" a="1"/>
  <c r="S72" i="1" s="1"/>
  <c r="M72" i="1" s="1"/>
  <c r="S73" i="1" a="1"/>
  <c r="S73" i="1" s="1"/>
  <c r="M73" i="1" s="1"/>
  <c r="S74" i="1" a="1"/>
  <c r="S74" i="1" s="1"/>
  <c r="M74" i="1" s="1"/>
  <c r="S9" i="1" a="1"/>
  <c r="S9" i="1" s="1"/>
  <c r="M9" i="1" s="1"/>
  <c r="S29" i="1" a="1"/>
  <c r="S29" i="1" s="1"/>
  <c r="M29" i="1" s="1"/>
  <c r="S19" i="1" a="1"/>
  <c r="S19" i="1" s="1"/>
  <c r="M19" i="1" s="1"/>
  <c r="S11" i="1" a="1"/>
  <c r="S11" i="1" s="1"/>
  <c r="M11" i="1" s="1"/>
  <c r="S61" i="1" a="1"/>
  <c r="S61" i="1" s="1"/>
  <c r="M61" i="1" s="1"/>
  <c r="S62" i="1" a="1"/>
  <c r="S62" i="1" s="1"/>
  <c r="M62" i="1" s="1"/>
  <c r="S83" i="1" a="1"/>
  <c r="S83" i="1" s="1"/>
  <c r="M83" i="1" s="1"/>
  <c r="S63" i="1" a="1"/>
  <c r="S63" i="1" s="1"/>
  <c r="M63" i="1" s="1"/>
  <c r="S31" i="1" a="1"/>
  <c r="S31" i="1" s="1"/>
  <c r="M31" i="1" s="1"/>
  <c r="S3" i="1" a="1"/>
  <c r="S3" i="1" s="1"/>
  <c r="M3" i="1" s="1"/>
  <c r="S66" i="1" a="1"/>
  <c r="S66" i="1" s="1"/>
  <c r="S79" i="1" a="1"/>
  <c r="S79" i="1" s="1"/>
  <c r="M79" i="1" s="1"/>
  <c r="S12" i="1" a="1"/>
  <c r="S12" i="1" s="1"/>
  <c r="M12" i="1" s="1"/>
  <c r="S10" i="1" a="1"/>
  <c r="S10" i="1" s="1"/>
  <c r="M10" i="1" s="1"/>
  <c r="S27" i="1" a="1"/>
  <c r="S27" i="1" s="1"/>
  <c r="M27" i="1" s="1"/>
  <c r="S20" i="1" a="1"/>
  <c r="S20" i="1" s="1"/>
  <c r="M20" i="1" s="1"/>
  <c r="S98" i="1" a="1"/>
  <c r="S98" i="1" s="1"/>
  <c r="M98" i="1" s="1"/>
  <c r="S91" i="1" a="1"/>
  <c r="S91" i="1" s="1"/>
  <c r="M91" i="1" s="1"/>
  <c r="S92" i="1" a="1"/>
  <c r="S92" i="1" s="1"/>
  <c r="M92" i="1" s="1"/>
  <c r="S94" i="1" a="1"/>
  <c r="S94" i="1" s="1"/>
  <c r="M94" i="1" s="1"/>
  <c r="S96" i="1" a="1"/>
  <c r="S7" i="1" a="1"/>
  <c r="S7" i="1" s="1"/>
  <c r="M7" i="1" s="1"/>
  <c r="S99" i="1" a="1"/>
  <c r="S99" i="1" s="1"/>
  <c r="M99" i="1" s="1"/>
  <c r="S9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<sst xmlns="http://schemas.openxmlformats.org/spreadsheetml/2006/main" count="1527" uniqueCount="298">
  <si>
    <t>Type Of Traveller</t>
  </si>
  <si>
    <t>Seat Type</t>
  </si>
  <si>
    <t>Route</t>
  </si>
  <si>
    <t>Date Flown</t>
  </si>
  <si>
    <t>Seat Comfort</t>
  </si>
  <si>
    <t>Cabin Staff Service</t>
  </si>
  <si>
    <t>Food and Beverages</t>
  </si>
  <si>
    <t>Inflight Entertainment</t>
  </si>
  <si>
    <t>Ground Service</t>
  </si>
  <si>
    <t>Value For Money</t>
  </si>
  <si>
    <t>Recommended</t>
  </si>
  <si>
    <t>Couple Leisure</t>
  </si>
  <si>
    <t>Business Class</t>
  </si>
  <si>
    <t>Athens to London</t>
  </si>
  <si>
    <t>no</t>
  </si>
  <si>
    <t>Business</t>
  </si>
  <si>
    <t>Economy Class</t>
  </si>
  <si>
    <t>Milan to San Jose via London</t>
  </si>
  <si>
    <t>First Class</t>
  </si>
  <si>
    <t>Dallas to Dubrovnik via Heathrow</t>
  </si>
  <si>
    <t>London to Seville</t>
  </si>
  <si>
    <t>London Heathrow to Tokyo</t>
  </si>
  <si>
    <t>Solo Leisure</t>
  </si>
  <si>
    <t>Miami to Dublin via London Heathrow</t>
  </si>
  <si>
    <t>Prague to San Francisco via London</t>
  </si>
  <si>
    <t>London to Glasgow</t>
  </si>
  <si>
    <t>Family Leisure</t>
  </si>
  <si>
    <t xml:space="preserve">San Diego to Marseille via London </t>
  </si>
  <si>
    <t>Premium Economy</t>
  </si>
  <si>
    <t>Hamburg to Las Vegas via London</t>
  </si>
  <si>
    <t>London to Los Angeles</t>
  </si>
  <si>
    <t>London Heathrow to Porto</t>
  </si>
  <si>
    <t>yes</t>
  </si>
  <si>
    <t>London to Dalaman</t>
  </si>
  <si>
    <t>Johannesburg to Milan via London</t>
  </si>
  <si>
    <t>Madrid to Vancouver via London</t>
  </si>
  <si>
    <t>London to Santiago</t>
  </si>
  <si>
    <t>London Heathrow to Faro</t>
  </si>
  <si>
    <t>Kuwait to Lisbon via London</t>
  </si>
  <si>
    <t>London to Munich</t>
  </si>
  <si>
    <t>Frankfurt to London City</t>
  </si>
  <si>
    <t>London to Keflavik</t>
  </si>
  <si>
    <t>Mumbai to London</t>
  </si>
  <si>
    <t>Houston to London Heathrow</t>
  </si>
  <si>
    <t>London to Miami</t>
  </si>
  <si>
    <t>Los Angeles to London</t>
  </si>
  <si>
    <t>New York JFK to Malaga via London</t>
  </si>
  <si>
    <t>Chicago to Rome via London</t>
  </si>
  <si>
    <t>London to Malaga</t>
  </si>
  <si>
    <t>Frankfurt to London Heathrow</t>
  </si>
  <si>
    <t>Tenerife to Gatwick</t>
  </si>
  <si>
    <t xml:space="preserve">London Heathrow to Malaga </t>
  </si>
  <si>
    <t>Newark to London</t>
  </si>
  <si>
    <t>London to Johannesburg</t>
  </si>
  <si>
    <t>LHR to LAX</t>
  </si>
  <si>
    <t>Delhi to Vancouver via London</t>
  </si>
  <si>
    <t>Copenhagen to London</t>
  </si>
  <si>
    <t>Larnaca to London Heathrow</t>
  </si>
  <si>
    <t>Washington to London</t>
  </si>
  <si>
    <t>London to Paris</t>
  </si>
  <si>
    <t>London to Algiers</t>
  </si>
  <si>
    <t>Edinburgh to London City</t>
  </si>
  <si>
    <t>London to Vienna</t>
  </si>
  <si>
    <t>San Francisco to Warsaw via London</t>
  </si>
  <si>
    <t>London to Lyon</t>
  </si>
  <si>
    <t>London to Hong Kong</t>
  </si>
  <si>
    <t>Gatwick to Montpelier</t>
  </si>
  <si>
    <t>London to Mumbai</t>
  </si>
  <si>
    <t>Keflavik  to London</t>
  </si>
  <si>
    <t>Gibraltar to London Heathrow</t>
  </si>
  <si>
    <t>Madrid to London</t>
  </si>
  <si>
    <t>Rhodes to Gatwick</t>
  </si>
  <si>
    <t>Barcelona to London</t>
  </si>
  <si>
    <t>Inverness to Los Angeles via London</t>
  </si>
  <si>
    <t>London City Airport to Frankfurt</t>
  </si>
  <si>
    <t xml:space="preserve">Amsterdam to London City </t>
  </si>
  <si>
    <t xml:space="preserve">Dalaman to Gatwick </t>
  </si>
  <si>
    <t>Seattle to London Heathrow</t>
  </si>
  <si>
    <t xml:space="preserve">Gatwick to Dalaman </t>
  </si>
  <si>
    <t>London to Rhodes</t>
  </si>
  <si>
    <t>Newcastle to Las Vegas via Heathrow</t>
  </si>
  <si>
    <t>Amman to London</t>
  </si>
  <si>
    <t xml:space="preserve">Chennai to London </t>
  </si>
  <si>
    <t>Istanbul to London</t>
  </si>
  <si>
    <t>London to Edinburgh</t>
  </si>
  <si>
    <t>Kingston to London</t>
  </si>
  <si>
    <t>London Heathrow to Cape Town</t>
  </si>
  <si>
    <t>London Heathrow to Ibiza</t>
  </si>
  <si>
    <t>London Heathrow to Naples</t>
  </si>
  <si>
    <t>Berlin to London</t>
  </si>
  <si>
    <t>Glasgow to London</t>
  </si>
  <si>
    <t>Dubai to Keflavik via London</t>
  </si>
  <si>
    <t>Cairo to London</t>
  </si>
  <si>
    <t>London to Madrid</t>
  </si>
  <si>
    <t>London to Cairo</t>
  </si>
  <si>
    <t>New Orleans to London</t>
  </si>
  <si>
    <t>London to Amman</t>
  </si>
  <si>
    <t>Heathrow to Bodrum</t>
  </si>
  <si>
    <t>London City to Ibiza</t>
  </si>
  <si>
    <t>London to Washington</t>
  </si>
  <si>
    <t>Amsterdam to London</t>
  </si>
  <si>
    <t>London Heathrow to Kalamata</t>
  </si>
  <si>
    <t xml:space="preserve">London to Funchal </t>
  </si>
  <si>
    <t>Marseille to Seattle via London Heathrow</t>
  </si>
  <si>
    <t xml:space="preserve">Cairo to London </t>
  </si>
  <si>
    <t>Bucharest to Dallas via London</t>
  </si>
  <si>
    <t>Gatwick to Venice</t>
  </si>
  <si>
    <t>Dublin to London City</t>
  </si>
  <si>
    <t>Tokyo to Manchester via Heathrow</t>
  </si>
  <si>
    <t>San Francisco to London</t>
  </si>
  <si>
    <t>Santiago to London</t>
  </si>
  <si>
    <t>Seattle to Nice via London</t>
  </si>
  <si>
    <t xml:space="preserve">Sydney via Singapore to London Heathrow </t>
  </si>
  <si>
    <t>Seattle to Edinburgh via Heathrow</t>
  </si>
  <si>
    <t>Athens to Durban via London Heathrow</t>
  </si>
  <si>
    <t>Vancouver to London Heathrow</t>
  </si>
  <si>
    <t>Origin</t>
  </si>
  <si>
    <t>Destination</t>
  </si>
  <si>
    <t>Houston</t>
  </si>
  <si>
    <t>London Heathrow</t>
  </si>
  <si>
    <t>Washington</t>
  </si>
  <si>
    <t>London</t>
  </si>
  <si>
    <t>Kingston</t>
  </si>
  <si>
    <t>Via</t>
  </si>
  <si>
    <t>Airport Code</t>
  </si>
  <si>
    <t>Athens</t>
  </si>
  <si>
    <t>ATH</t>
  </si>
  <si>
    <t>Milan</t>
  </si>
  <si>
    <t>MXP</t>
  </si>
  <si>
    <t>Dallas</t>
  </si>
  <si>
    <t>DFW</t>
  </si>
  <si>
    <t>LHR</t>
  </si>
  <si>
    <t>Miami</t>
  </si>
  <si>
    <t>MIA</t>
  </si>
  <si>
    <t>Prague</t>
  </si>
  <si>
    <t>PRG</t>
  </si>
  <si>
    <t>San Diego</t>
  </si>
  <si>
    <t>SAN</t>
  </si>
  <si>
    <t>Hamburg</t>
  </si>
  <si>
    <t>HAM</t>
  </si>
  <si>
    <t>Johannesburg</t>
  </si>
  <si>
    <t>JNB</t>
  </si>
  <si>
    <t>Madrid</t>
  </si>
  <si>
    <t>MAD</t>
  </si>
  <si>
    <t>Kuwait</t>
  </si>
  <si>
    <t>KWI</t>
  </si>
  <si>
    <t>Frankfurt</t>
  </si>
  <si>
    <t>FRA</t>
  </si>
  <si>
    <t>Mumbai</t>
  </si>
  <si>
    <t>BOM</t>
  </si>
  <si>
    <t>IAH</t>
  </si>
  <si>
    <t>Los Angeles</t>
  </si>
  <si>
    <t>LAX</t>
  </si>
  <si>
    <t>New York JFK</t>
  </si>
  <si>
    <t>JFK</t>
  </si>
  <si>
    <t>Chicago</t>
  </si>
  <si>
    <t>ORD</t>
  </si>
  <si>
    <t>Tenerife</t>
  </si>
  <si>
    <t>TFS</t>
  </si>
  <si>
    <t>Newark</t>
  </si>
  <si>
    <t>EWR</t>
  </si>
  <si>
    <t>Delhi</t>
  </si>
  <si>
    <t>DEL</t>
  </si>
  <si>
    <t>Copenhagen</t>
  </si>
  <si>
    <t>CPH</t>
  </si>
  <si>
    <t>Larnaca</t>
  </si>
  <si>
    <t>LCA</t>
  </si>
  <si>
    <t>IAD</t>
  </si>
  <si>
    <t>Edinburgh</t>
  </si>
  <si>
    <t>EDI</t>
  </si>
  <si>
    <t>San Francisco</t>
  </si>
  <si>
    <t>SFO</t>
  </si>
  <si>
    <t>Gatwick</t>
  </si>
  <si>
    <t>LGW</t>
  </si>
  <si>
    <t>Keflavik</t>
  </si>
  <si>
    <t>KEF</t>
  </si>
  <si>
    <t>Gibraltar</t>
  </si>
  <si>
    <t>GIB</t>
  </si>
  <si>
    <t>Rhodes</t>
  </si>
  <si>
    <t>RHO</t>
  </si>
  <si>
    <t>Barcelona</t>
  </si>
  <si>
    <t>BCN</t>
  </si>
  <si>
    <t>Inverness</t>
  </si>
  <si>
    <t>INV</t>
  </si>
  <si>
    <t>London City Airport</t>
  </si>
  <si>
    <t>LCY</t>
  </si>
  <si>
    <t>Amsterdam</t>
  </si>
  <si>
    <t>AMS</t>
  </si>
  <si>
    <t>Dalaman</t>
  </si>
  <si>
    <t>DLM</t>
  </si>
  <si>
    <t>Seattle</t>
  </si>
  <si>
    <t>SEA</t>
  </si>
  <si>
    <t>Newcastle</t>
  </si>
  <si>
    <t>NCL</t>
  </si>
  <si>
    <t>Amman</t>
  </si>
  <si>
    <t>AMM</t>
  </si>
  <si>
    <t>Chennai</t>
  </si>
  <si>
    <t>MAA</t>
  </si>
  <si>
    <t>Istanbul</t>
  </si>
  <si>
    <t>IST</t>
  </si>
  <si>
    <t>KIN</t>
  </si>
  <si>
    <t>Berlin</t>
  </si>
  <si>
    <t>TXL</t>
  </si>
  <si>
    <t>Glasgow</t>
  </si>
  <si>
    <t>GLA</t>
  </si>
  <si>
    <t>Dubai</t>
  </si>
  <si>
    <t>DXB</t>
  </si>
  <si>
    <t>Cairo</t>
  </si>
  <si>
    <t>CAI</t>
  </si>
  <si>
    <t>New Orleans</t>
  </si>
  <si>
    <t>MSY</t>
  </si>
  <si>
    <t>Heathrow</t>
  </si>
  <si>
    <t>Marseille</t>
  </si>
  <si>
    <t>MRS</t>
  </si>
  <si>
    <t>Bucharest</t>
  </si>
  <si>
    <t>OTP</t>
  </si>
  <si>
    <t>Dublin</t>
  </si>
  <si>
    <t>DUB</t>
  </si>
  <si>
    <t>Tokyo</t>
  </si>
  <si>
    <t>HND/NRT</t>
  </si>
  <si>
    <t>Santiago</t>
  </si>
  <si>
    <t>SCL</t>
  </si>
  <si>
    <t>Sydney</t>
  </si>
  <si>
    <t>SYD</t>
  </si>
  <si>
    <t>Vancouver</t>
  </si>
  <si>
    <t>YVR</t>
  </si>
  <si>
    <t>City</t>
  </si>
  <si>
    <t>Destination Airport code</t>
  </si>
  <si>
    <t>Origin Airport Code</t>
  </si>
  <si>
    <t>San Jose</t>
  </si>
  <si>
    <t>SJC</t>
  </si>
  <si>
    <t>Dubrovnik</t>
  </si>
  <si>
    <t>DBV</t>
  </si>
  <si>
    <t>Seville</t>
  </si>
  <si>
    <t>SVQ</t>
  </si>
  <si>
    <t>Las Vegas</t>
  </si>
  <si>
    <t>LAS</t>
  </si>
  <si>
    <t>Porto</t>
  </si>
  <si>
    <t>OPO</t>
  </si>
  <si>
    <t>Faro</t>
  </si>
  <si>
    <t>FAO</t>
  </si>
  <si>
    <t>Lisbon</t>
  </si>
  <si>
    <t>LIS</t>
  </si>
  <si>
    <t>Munich</t>
  </si>
  <si>
    <t>MUC</t>
  </si>
  <si>
    <t>London City</t>
  </si>
  <si>
    <t>Malaga</t>
  </si>
  <si>
    <t>AGP</t>
  </si>
  <si>
    <t>Rome</t>
  </si>
  <si>
    <t>FCO</t>
  </si>
  <si>
    <t>Paris</t>
  </si>
  <si>
    <t>CDG</t>
  </si>
  <si>
    <t>Algiers</t>
  </si>
  <si>
    <t>ALG</t>
  </si>
  <si>
    <t>Vienna</t>
  </si>
  <si>
    <t>VIE</t>
  </si>
  <si>
    <t>Warsaw</t>
  </si>
  <si>
    <t>WAW</t>
  </si>
  <si>
    <t>Lyon</t>
  </si>
  <si>
    <t>LYS</t>
  </si>
  <si>
    <t>Hong Kong</t>
  </si>
  <si>
    <t>HKG</t>
  </si>
  <si>
    <t>Montpellier</t>
  </si>
  <si>
    <t>MPL</t>
  </si>
  <si>
    <t>Cape Town</t>
  </si>
  <si>
    <t>CPT</t>
  </si>
  <si>
    <t>Ibiza</t>
  </si>
  <si>
    <t>IBZ</t>
  </si>
  <si>
    <t>Naples</t>
  </si>
  <si>
    <t>NAP</t>
  </si>
  <si>
    <t>Kalamata</t>
  </si>
  <si>
    <t>KLX</t>
  </si>
  <si>
    <t>Funchal</t>
  </si>
  <si>
    <t>FNC</t>
  </si>
  <si>
    <t>Venice</t>
  </si>
  <si>
    <t>VCE</t>
  </si>
  <si>
    <t>Manchester</t>
  </si>
  <si>
    <t>MAN</t>
  </si>
  <si>
    <t>Nice</t>
  </si>
  <si>
    <t>NCE</t>
  </si>
  <si>
    <t>Singapore</t>
  </si>
  <si>
    <t>SIN</t>
  </si>
  <si>
    <t>Durban</t>
  </si>
  <si>
    <t>DUR</t>
  </si>
  <si>
    <t>NRT</t>
  </si>
  <si>
    <t>BJV</t>
  </si>
  <si>
    <t>CIA</t>
  </si>
  <si>
    <t>Origin Latitude</t>
  </si>
  <si>
    <t>Origin Longitude</t>
  </si>
  <si>
    <t>Destination Latitude</t>
  </si>
  <si>
    <t>Destination Longitude</t>
  </si>
  <si>
    <t xml:space="preserve">Via Latitude </t>
  </si>
  <si>
    <t>Via Longitude</t>
  </si>
  <si>
    <t>Very Bad</t>
  </si>
  <si>
    <t>Bad</t>
  </si>
  <si>
    <t>Average</t>
  </si>
  <si>
    <t>Good</t>
  </si>
  <si>
    <t>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</si>
</sst>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  <font>
      <sz val="9.6"/>
      <name val="Segoe UI"/>
      <family val="2"/>
    </font>
    <font>
      <sz val="11"/>
      <name val="Calibri"/>
      <family val="2"/>
      <scheme val="minor"/>
    </font>
    <font>
      <sz val="9.6"/>
      <name val="Segoe UI"/>
      <family val="2"/>
    </font>
    <font>
      <sz val="9.6"/>
      <color rgb="FFECECEC"/>
      <name val="Segoe UI"/>
      <family val="2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121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8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vertical="center" wrapText="1"/>
    </xf>
    <xf numFmtId="0" fontId="19" fillId="33" borderId="12" xfId="0" applyFont="1" applyFill="1" applyBorder="1" applyAlignment="1">
      <alignment vertical="center" wrapText="1"/>
    </xf>
    <xf numFmtId="0" fontId="22" fillId="0" borderId="11" xfId="0" applyFont="1" applyBorder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13" xfId="0" applyFont="1" applyBorder="1" applyAlignment="1">
      <alignment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2" fillId="0" borderId="14" xfId="0" applyFont="1" applyBorder="1" applyAlignment="1">
      <alignment vertical="center" wrapText="1"/>
    </xf>
    <xf numFmtId="0" fontId="23" fillId="33" borderId="15" xfId="0" applyFont="1" applyFill="1" applyBorder="1" applyAlignment="1">
      <alignment horizontal="center" wrapText="1"/>
    </xf>
    <xf numFmtId="0" fontId="23" fillId="33" borderId="10" xfId="0" applyFont="1" applyFill="1" applyBorder="1" applyAlignment="1">
      <alignment horizont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1" fillId="0" borderId="0" xfId="0" applyFont="1"/>
    <xf numFmtId="164" fontId="21" fillId="0" borderId="0" xfId="0" applyNumberFormat="1" applyFont="1"/>
    <xf numFmtId="49" fontId="21" fillId="0" borderId="0" xfId="0" applyNumberFormat="1" applyFont="1"/>
    <xf numFmtId="0" fontId="21" fillId="0" borderId="11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4" fillId="0" borderId="0" xfId="0" applyFont="1"/>
    <xf numFmtId="0" fontId="24" fillId="0" borderId="15" xfId="0" applyFont="1" applyBorder="1" applyAlignment="1">
      <alignment horizontal="center"/>
    </xf>
    <xf numFmtId="0" fontId="24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E3E3E3"/>
        </bottom>
        <vertical/>
        <horizontal/>
      </border>
    </dxf>
    <dxf>
      <border outline="0">
        <left style="medium">
          <color rgb="FFE3E3E3"/>
        </left>
        <right style="medium">
          <color rgb="FFE3E3E3"/>
        </right>
        <top style="medium">
          <color rgb="FFE3E3E3"/>
        </top>
        <bottom style="medium">
          <color rgb="FFE3E3E3"/>
        </bottom>
      </border>
    </dxf>
    <dxf>
      <border outline="0"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F84F51-2A08-457D-AFB4-D2889C4B748F}" name="Table1" displayName="Table1" ref="A1:B84" totalsRowShown="0" headerRowDxfId="4" headerRowBorderDxfId="3" tableBorderDxfId="2">
  <autoFilter ref="A1:B84" xr:uid="{68F84F51-2A08-457D-AFB4-D2889C4B748F}">
    <filterColumn colId="0" hiddenButton="1"/>
    <filterColumn colId="1" hiddenButton="1"/>
  </autoFilter>
  <sortState xmlns:xlrd2="http://schemas.microsoft.com/office/spreadsheetml/2017/richdata2" ref="A2:B84">
    <sortCondition ref="A1:A84"/>
  </sortState>
  <tableColumns count="2">
    <tableColumn id="1" xr3:uid="{84837949-7DE1-479E-9817-0C33F79863CE}" name="City" dataDxfId="1"/>
    <tableColumn id="2" xr3:uid="{EB31D72A-FF67-498D-8419-7F76AF2E37B8}" name="Airport Cod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tabSelected="1" topLeftCell="N1" workbookViewId="0">
      <selection activeCell="U13" sqref="U13"/>
    </sheetView>
  </sheetViews>
  <sheetFormatPr defaultRowHeight="14.5" x14ac:dyDescent="0.35"/>
  <cols>
    <col min="1" max="1" width="2.81640625" style="16" bestFit="1" customWidth="1"/>
    <col min="2" max="2" width="15.08984375" style="16" bestFit="1" customWidth="1"/>
    <col min="3" max="3" width="16.54296875" style="16" bestFit="1" customWidth="1"/>
    <col min="4" max="4" width="36.90625" style="16" bestFit="1" customWidth="1"/>
    <col min="5" max="5" width="10.1796875" style="16" bestFit="1" customWidth="1"/>
    <col min="6" max="6" width="11.7265625" style="16" bestFit="1" customWidth="1"/>
    <col min="7" max="7" width="16.1796875" style="16" bestFit="1" customWidth="1"/>
    <col min="8" max="8" width="17.7265625" style="16" bestFit="1" customWidth="1"/>
    <col min="9" max="9" width="19.26953125" style="16" bestFit="1" customWidth="1"/>
    <col min="10" max="10" width="13.54296875" style="16" bestFit="1" customWidth="1"/>
    <col min="11" max="11" width="15" style="16" bestFit="1" customWidth="1"/>
    <col min="12" max="12" width="13.453125" style="16" customWidth="1"/>
    <col min="13" max="13" width="16.7265625" style="16" bestFit="1" customWidth="1"/>
    <col min="14" max="14" width="23.7265625" style="16" bestFit="1" customWidth="1"/>
    <col min="15" max="15" width="18.26953125" style="6" bestFit="1" customWidth="1"/>
    <col min="16" max="16" width="19.90625" style="6" bestFit="1" customWidth="1"/>
    <col min="17" max="17" width="22.7265625" style="6" bestFit="1" customWidth="1"/>
    <col min="18" max="18" width="24.36328125" style="6" bestFit="1" customWidth="1"/>
    <col min="19" max="19" width="18.90625" style="16" bestFit="1" customWidth="1"/>
    <col min="20" max="20" width="26.1796875" style="16" bestFit="1" customWidth="1"/>
    <col min="21" max="21" width="16.81640625" style="16" bestFit="1" customWidth="1"/>
    <col min="22" max="22" width="11.26953125" style="16" bestFit="1" customWidth="1"/>
    <col min="23" max="23" width="12.1796875" style="16" bestFit="1" customWidth="1"/>
    <col min="24" max="16384" width="8.7265625" style="16"/>
  </cols>
  <sheetData>
    <row r="1" spans="1:23" s="21" customFormat="1" ht="15" thickBot="1" x14ac:dyDescent="0.4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228</v>
      </c>
      <c r="N1" s="21" t="s">
        <v>227</v>
      </c>
      <c r="O1" s="22" t="s">
        <v>287</v>
      </c>
      <c r="P1" s="22" t="s">
        <v>288</v>
      </c>
      <c r="Q1" s="22" t="s">
        <v>289</v>
      </c>
      <c r="R1" s="23" t="s">
        <v>290</v>
      </c>
      <c r="S1" s="21" t="s">
        <v>116</v>
      </c>
      <c r="T1" s="21" t="s">
        <v>117</v>
      </c>
      <c r="U1" s="21" t="s">
        <v>123</v>
      </c>
      <c r="V1" s="21" t="s">
        <v>291</v>
      </c>
      <c r="W1" s="21" t="s">
        <v>292</v>
      </c>
    </row>
    <row r="2" spans="1:23" ht="15" thickBot="1" x14ac:dyDescent="0.4">
      <c r="A2" s="16">
        <v>63</v>
      </c>
      <c r="B2" s="16" t="s">
        <v>22</v>
      </c>
      <c r="C2" s="16" t="s">
        <v>16</v>
      </c>
      <c r="D2" s="16" t="s">
        <v>81</v>
      </c>
      <c r="E2" s="17">
        <v>45108</v>
      </c>
      <c r="F2" s="18">
        <v>3</v>
      </c>
      <c r="G2" s="18">
        <v>1</v>
      </c>
      <c r="H2" s="18">
        <v>1</v>
      </c>
      <c r="I2" s="18">
        <v>1</v>
      </c>
      <c r="J2" s="18">
        <v>4</v>
      </c>
      <c r="K2" s="18">
        <v>3</v>
      </c>
      <c r="L2" s="16" t="s">
        <v>14</v>
      </c>
      <c r="M2" s="16" t="str">
        <f>VLOOKUP(S2,Sheet1!$A$1:$B$47,2,)</f>
        <v>AMM</v>
      </c>
      <c r="N2" s="16" t="s">
        <v>131</v>
      </c>
      <c r="O2" s="19">
        <v>31.7225</v>
      </c>
      <c r="P2" s="19">
        <v>35.993200000000002</v>
      </c>
      <c r="Q2" s="19">
        <v>51.47</v>
      </c>
      <c r="R2" s="20">
        <v>-0.46139999999999998</v>
      </c>
      <c r="S2" s="16" t="str" cm="1">
        <f t="array" ref="S2:T2">_xlfn.TEXTSPLIT(D2,{" to","via"})</f>
        <v>Amman</v>
      </c>
      <c r="T2" s="16" t="str">
        <v xml:space="preserve"> London</v>
      </c>
    </row>
    <row r="3" spans="1:23" ht="15" thickBot="1" x14ac:dyDescent="0.4">
      <c r="A3" s="16">
        <v>81</v>
      </c>
      <c r="B3" s="16" t="s">
        <v>22</v>
      </c>
      <c r="C3" s="16" t="s">
        <v>16</v>
      </c>
      <c r="D3" s="16" t="s">
        <v>81</v>
      </c>
      <c r="E3" s="17">
        <v>45078</v>
      </c>
      <c r="F3" s="18">
        <v>1</v>
      </c>
      <c r="G3" s="18">
        <v>3</v>
      </c>
      <c r="H3" s="18">
        <v>1</v>
      </c>
      <c r="I3" s="18">
        <v>1</v>
      </c>
      <c r="J3" s="18">
        <v>2</v>
      </c>
      <c r="K3" s="18">
        <v>2</v>
      </c>
      <c r="L3" s="16" t="s">
        <v>14</v>
      </c>
      <c r="M3" s="16" t="str">
        <f>VLOOKUP(S3,Sheet1!$A$1:$B$47,2,)</f>
        <v>AMM</v>
      </c>
      <c r="N3" s="16" t="s">
        <v>131</v>
      </c>
      <c r="O3" s="19">
        <v>31.7225</v>
      </c>
      <c r="P3" s="19">
        <v>35.993200000000002</v>
      </c>
      <c r="Q3" s="19">
        <v>51.47</v>
      </c>
      <c r="R3" s="20">
        <v>-0.46139999999999998</v>
      </c>
      <c r="S3" s="16" t="str" cm="1">
        <f t="array" ref="S3:T3">_xlfn.TEXTSPLIT(D3,{" to","via"})</f>
        <v>Amman</v>
      </c>
      <c r="T3" s="16" t="str">
        <v xml:space="preserve"> London</v>
      </c>
    </row>
    <row r="4" spans="1:23" ht="15" thickBot="1" x14ac:dyDescent="0.4">
      <c r="A4" s="16">
        <v>56</v>
      </c>
      <c r="B4" s="16" t="s">
        <v>15</v>
      </c>
      <c r="C4" s="16" t="s">
        <v>16</v>
      </c>
      <c r="D4" s="16" t="s">
        <v>75</v>
      </c>
      <c r="E4" s="17">
        <v>45108</v>
      </c>
      <c r="F4" s="18">
        <v>3</v>
      </c>
      <c r="G4" s="18">
        <v>4</v>
      </c>
      <c r="H4" s="18">
        <v>3</v>
      </c>
      <c r="I4" s="18">
        <v>3</v>
      </c>
      <c r="J4" s="18">
        <v>1</v>
      </c>
      <c r="K4" s="18">
        <v>2</v>
      </c>
      <c r="L4" s="16" t="s">
        <v>14</v>
      </c>
      <c r="M4" s="16" t="str">
        <f>VLOOKUP(S4,Sheet1!$A$1:$B$47,2,)</f>
        <v>AMS</v>
      </c>
      <c r="N4" s="16" t="s">
        <v>185</v>
      </c>
      <c r="O4" s="19">
        <v>52.308599999999998</v>
      </c>
      <c r="P4" s="19">
        <v>4.7638999999999996</v>
      </c>
      <c r="Q4" s="19">
        <v>51.505299999999998</v>
      </c>
      <c r="R4" s="20">
        <v>5.5300000000000002E-2</v>
      </c>
      <c r="S4" s="16" t="str" cm="1">
        <f t="array" ref="S4:T4">_xlfn.TEXTSPLIT(D4,{" to","via"})</f>
        <v>Amsterdam</v>
      </c>
      <c r="T4" s="16" t="str">
        <v xml:space="preserve"> London City </v>
      </c>
    </row>
    <row r="5" spans="1:23" ht="15" thickBot="1" x14ac:dyDescent="0.4">
      <c r="A5" s="16">
        <v>84</v>
      </c>
      <c r="B5" s="16" t="s">
        <v>15</v>
      </c>
      <c r="C5" s="16" t="s">
        <v>12</v>
      </c>
      <c r="D5" s="16" t="s">
        <v>100</v>
      </c>
      <c r="E5" s="17">
        <v>45078</v>
      </c>
      <c r="F5" s="18">
        <v>3</v>
      </c>
      <c r="G5" s="18">
        <v>3</v>
      </c>
      <c r="H5" s="18">
        <v>3</v>
      </c>
      <c r="I5" s="18">
        <v>2</v>
      </c>
      <c r="J5" s="18">
        <v>2</v>
      </c>
      <c r="K5" s="18">
        <v>2</v>
      </c>
      <c r="L5" s="16" t="s">
        <v>14</v>
      </c>
      <c r="M5" s="16" t="str">
        <f>VLOOKUP(S5,Sheet1!$A$1:$B$47,2,)</f>
        <v>AMS</v>
      </c>
      <c r="N5" s="16" t="s">
        <v>131</v>
      </c>
      <c r="O5" s="19">
        <v>52.308599999999998</v>
      </c>
      <c r="P5" s="19">
        <v>4.7638999999999996</v>
      </c>
      <c r="Q5" s="19">
        <v>51.47</v>
      </c>
      <c r="R5" s="20">
        <v>-0.46139999999999998</v>
      </c>
      <c r="S5" s="16" t="str" cm="1">
        <f t="array" ref="S5:T5">_xlfn.TEXTSPLIT(D5,{" to","via"})</f>
        <v>Amsterdam</v>
      </c>
      <c r="T5" s="16" t="str">
        <v xml:space="preserve"> London</v>
      </c>
    </row>
    <row r="6" spans="1:23" ht="15" thickBot="1" x14ac:dyDescent="0.4">
      <c r="A6" s="16">
        <v>0</v>
      </c>
      <c r="B6" s="16" t="s">
        <v>11</v>
      </c>
      <c r="C6" s="16" t="s">
        <v>12</v>
      </c>
      <c r="D6" s="16" t="s">
        <v>13</v>
      </c>
      <c r="E6" s="17">
        <v>45170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6" t="s">
        <v>14</v>
      </c>
      <c r="M6" s="16" t="str">
        <f>VLOOKUP(S6,Sheet1!$A$1:$B$47,2,)</f>
        <v>ATH</v>
      </c>
      <c r="N6" s="16" t="s">
        <v>131</v>
      </c>
      <c r="O6" s="19">
        <v>37.936399999999999</v>
      </c>
      <c r="P6" s="19">
        <v>23.944500000000001</v>
      </c>
      <c r="Q6" s="19">
        <v>51.47</v>
      </c>
      <c r="R6" s="20">
        <v>-0.46139999999999998</v>
      </c>
      <c r="S6" s="16" t="str" cm="1">
        <f t="array" ref="S6:T6">_xlfn.TEXTSPLIT(D6,{" to","via"})</f>
        <v>Athens</v>
      </c>
      <c r="T6" s="16" t="str">
        <v xml:space="preserve"> London</v>
      </c>
    </row>
    <row r="7" spans="1:23" ht="15" thickBot="1" x14ac:dyDescent="0.4">
      <c r="A7" s="16">
        <v>98</v>
      </c>
      <c r="B7" s="16" t="s">
        <v>22</v>
      </c>
      <c r="C7" s="16" t="s">
        <v>16</v>
      </c>
      <c r="D7" s="16" t="s">
        <v>114</v>
      </c>
      <c r="E7" s="17">
        <v>45017</v>
      </c>
      <c r="F7" s="18">
        <v>4</v>
      </c>
      <c r="G7" s="18">
        <v>5</v>
      </c>
      <c r="H7" s="18">
        <v>3</v>
      </c>
      <c r="I7" s="18">
        <v>3</v>
      </c>
      <c r="J7" s="18">
        <v>5</v>
      </c>
      <c r="K7" s="18">
        <v>4</v>
      </c>
      <c r="L7" s="16" t="s">
        <v>14</v>
      </c>
      <c r="M7" s="16" t="str">
        <f>VLOOKUP(S7,Sheet1!$A$1:$B$47,2,)</f>
        <v>ATH</v>
      </c>
      <c r="N7" s="16" t="s">
        <v>283</v>
      </c>
      <c r="O7" s="19">
        <v>37.936399999999999</v>
      </c>
      <c r="P7" s="19">
        <v>23.944500000000001</v>
      </c>
      <c r="Q7" s="19">
        <v>54.916600000000003</v>
      </c>
      <c r="R7" s="20">
        <v>-1.3740000000000001</v>
      </c>
      <c r="S7" s="16" t="str" cm="1">
        <f t="array" ref="S7:U7">_xlfn.TEXTSPLIT(D7,{" to","via"})</f>
        <v>Athens</v>
      </c>
      <c r="T7" s="16" t="str">
        <v xml:space="preserve"> Durban </v>
      </c>
      <c r="U7" s="16" t="str">
        <v xml:space="preserve"> London Heathrow</v>
      </c>
      <c r="V7" s="19">
        <v>51.47</v>
      </c>
      <c r="W7" s="20">
        <v>-0.46139999999999998</v>
      </c>
    </row>
    <row r="8" spans="1:23" ht="15" thickBot="1" x14ac:dyDescent="0.4">
      <c r="A8" s="16">
        <v>53</v>
      </c>
      <c r="B8" s="16" t="s">
        <v>26</v>
      </c>
      <c r="C8" s="16" t="s">
        <v>16</v>
      </c>
      <c r="D8" s="16" t="s">
        <v>72</v>
      </c>
      <c r="E8" s="17">
        <v>45108</v>
      </c>
      <c r="F8" s="18">
        <v>1</v>
      </c>
      <c r="G8" s="18">
        <v>4</v>
      </c>
      <c r="H8" s="18">
        <v>1</v>
      </c>
      <c r="I8" s="18">
        <v>1</v>
      </c>
      <c r="J8" s="18">
        <v>1</v>
      </c>
      <c r="K8" s="18">
        <v>1</v>
      </c>
      <c r="L8" s="16" t="s">
        <v>14</v>
      </c>
      <c r="M8" s="16" t="str">
        <f>VLOOKUP(S8,Sheet1!$A$1:$B$47,2,)</f>
        <v>BCN</v>
      </c>
      <c r="N8" s="16" t="s">
        <v>131</v>
      </c>
      <c r="O8" s="19">
        <v>41.2971</v>
      </c>
      <c r="P8" s="19">
        <v>2.0785</v>
      </c>
      <c r="Q8" s="19">
        <v>51.47</v>
      </c>
      <c r="R8" s="20">
        <v>-0.46139999999999998</v>
      </c>
      <c r="S8" s="16" t="str" cm="1">
        <f t="array" ref="S8:T8">_xlfn.TEXTSPLIT(D8,{" to","via"})</f>
        <v>Barcelona</v>
      </c>
      <c r="T8" s="16" t="str">
        <v xml:space="preserve"> London</v>
      </c>
    </row>
    <row r="9" spans="1:23" ht="15" thickBot="1" x14ac:dyDescent="0.4">
      <c r="A9" s="16">
        <v>72</v>
      </c>
      <c r="B9" s="16" t="s">
        <v>22</v>
      </c>
      <c r="C9" s="16" t="s">
        <v>16</v>
      </c>
      <c r="D9" s="16" t="s">
        <v>89</v>
      </c>
      <c r="E9" s="17">
        <v>45108</v>
      </c>
      <c r="F9" s="18">
        <v>5</v>
      </c>
      <c r="G9" s="18">
        <v>5</v>
      </c>
      <c r="H9" s="18">
        <v>3</v>
      </c>
      <c r="I9" s="18">
        <v>3</v>
      </c>
      <c r="J9" s="18">
        <v>4</v>
      </c>
      <c r="K9" s="18">
        <v>5</v>
      </c>
      <c r="L9" s="16" t="s">
        <v>32</v>
      </c>
      <c r="M9" s="16" t="str">
        <f>VLOOKUP(S9,Sheet1!$A$1:$B$47,2,)</f>
        <v>TXL</v>
      </c>
      <c r="N9" s="16" t="s">
        <v>131</v>
      </c>
      <c r="O9" s="19">
        <v>52.559699999999999</v>
      </c>
      <c r="P9" s="19">
        <v>13.287699999999999</v>
      </c>
      <c r="Q9" s="19">
        <v>51.47</v>
      </c>
      <c r="R9" s="20">
        <v>-0.46139999999999998</v>
      </c>
      <c r="S9" s="16" t="str" cm="1">
        <f t="array" ref="S9:T9">_xlfn.TEXTSPLIT(D9,{" to","via"})</f>
        <v>Berlin</v>
      </c>
      <c r="T9" s="16" t="str">
        <v xml:space="preserve"> London</v>
      </c>
    </row>
    <row r="10" spans="1:23" ht="15" thickBot="1" x14ac:dyDescent="0.4">
      <c r="A10" s="16">
        <v>89</v>
      </c>
      <c r="B10" s="16" t="s">
        <v>22</v>
      </c>
      <c r="C10" s="16" t="s">
        <v>16</v>
      </c>
      <c r="D10" s="16" t="s">
        <v>105</v>
      </c>
      <c r="E10" s="17">
        <v>45078</v>
      </c>
      <c r="F10" s="18">
        <v>2</v>
      </c>
      <c r="G10" s="18">
        <v>4</v>
      </c>
      <c r="H10" s="18">
        <v>3</v>
      </c>
      <c r="I10" s="18">
        <v>3</v>
      </c>
      <c r="J10" s="18">
        <v>1</v>
      </c>
      <c r="K10" s="18">
        <v>1</v>
      </c>
      <c r="L10" s="16" t="s">
        <v>14</v>
      </c>
      <c r="M10" s="16" t="str">
        <f>VLOOKUP(S10,Sheet1!$A$1:$B$47,2,)</f>
        <v>OTP</v>
      </c>
      <c r="N10" s="16" t="s">
        <v>130</v>
      </c>
      <c r="O10" s="19">
        <v>44.572200000000002</v>
      </c>
      <c r="P10" s="19">
        <v>26.1022</v>
      </c>
      <c r="Q10" s="19">
        <v>32.897500000000001</v>
      </c>
      <c r="R10" s="20">
        <v>-97.037800000000004</v>
      </c>
      <c r="S10" s="16" t="str" cm="1">
        <f t="array" ref="S10:U10">_xlfn.TEXTSPLIT(D10,{" to","via"})</f>
        <v>Bucharest</v>
      </c>
      <c r="T10" s="16" t="str">
        <v xml:space="preserve"> Dallas </v>
      </c>
      <c r="U10" s="16" t="str">
        <v xml:space="preserve"> London</v>
      </c>
      <c r="V10" s="19">
        <v>51.47</v>
      </c>
      <c r="W10" s="20">
        <v>-0.46139999999999998</v>
      </c>
    </row>
    <row r="11" spans="1:23" ht="15" thickBot="1" x14ac:dyDescent="0.4">
      <c r="A11" s="16">
        <v>75</v>
      </c>
      <c r="B11" s="16" t="s">
        <v>11</v>
      </c>
      <c r="C11" s="16" t="s">
        <v>16</v>
      </c>
      <c r="D11" s="16" t="s">
        <v>92</v>
      </c>
      <c r="E11" s="17">
        <v>45078</v>
      </c>
      <c r="F11" s="18">
        <v>1</v>
      </c>
      <c r="G11" s="18">
        <v>1</v>
      </c>
      <c r="H11" s="18">
        <v>1</v>
      </c>
      <c r="I11" s="18">
        <v>1</v>
      </c>
      <c r="J11" s="18">
        <v>2</v>
      </c>
      <c r="K11" s="18">
        <v>1</v>
      </c>
      <c r="L11" s="16" t="s">
        <v>14</v>
      </c>
      <c r="M11" s="16" t="str">
        <f>VLOOKUP(S11,Sheet1!$A$1:$B$47,2,)</f>
        <v>CAI</v>
      </c>
      <c r="N11" s="16" t="s">
        <v>131</v>
      </c>
      <c r="O11" s="19">
        <v>30.1219</v>
      </c>
      <c r="P11" s="19">
        <v>31.406500000000001</v>
      </c>
      <c r="Q11" s="19">
        <v>51.47</v>
      </c>
      <c r="R11" s="20">
        <v>-0.46139999999999998</v>
      </c>
      <c r="S11" s="16" t="str" cm="1">
        <f t="array" ref="S11:T11">_xlfn.TEXTSPLIT(D11,{" to","via"})</f>
        <v>Cairo</v>
      </c>
      <c r="T11" s="16" t="str">
        <v xml:space="preserve"> London</v>
      </c>
    </row>
    <row r="12" spans="1:23" ht="15" thickBot="1" x14ac:dyDescent="0.4">
      <c r="A12" s="16">
        <v>88</v>
      </c>
      <c r="B12" s="16" t="s">
        <v>22</v>
      </c>
      <c r="C12" s="16" t="s">
        <v>12</v>
      </c>
      <c r="D12" s="16" t="s">
        <v>104</v>
      </c>
      <c r="E12" s="17">
        <v>45078</v>
      </c>
      <c r="F12" s="18">
        <v>1</v>
      </c>
      <c r="G12" s="18">
        <v>3</v>
      </c>
      <c r="H12" s="18">
        <v>2</v>
      </c>
      <c r="I12" s="18">
        <v>1</v>
      </c>
      <c r="J12" s="18">
        <v>1</v>
      </c>
      <c r="K12" s="18">
        <v>1</v>
      </c>
      <c r="L12" s="16" t="s">
        <v>14</v>
      </c>
      <c r="M12" s="16" t="str">
        <f>VLOOKUP(S12,Sheet1!$A$1:$B$47,2,)</f>
        <v>CAI</v>
      </c>
      <c r="N12" s="16" t="s">
        <v>131</v>
      </c>
      <c r="O12" s="19">
        <v>30.1219</v>
      </c>
      <c r="P12" s="19">
        <v>31.406500000000001</v>
      </c>
      <c r="Q12" s="19">
        <v>51.47</v>
      </c>
      <c r="R12" s="20">
        <v>-0.46139999999999998</v>
      </c>
      <c r="S12" s="16" t="str" cm="1">
        <f t="array" ref="S12:T12">_xlfn.TEXTSPLIT(D12,{" to","via"})</f>
        <v>Cairo</v>
      </c>
      <c r="T12" s="16" t="str">
        <v xml:space="preserve"> London </v>
      </c>
    </row>
    <row r="13" spans="1:23" ht="15" thickBot="1" x14ac:dyDescent="0.4">
      <c r="A13" s="16">
        <v>64</v>
      </c>
      <c r="B13" s="16" t="s">
        <v>11</v>
      </c>
      <c r="C13" s="16" t="s">
        <v>28</v>
      </c>
      <c r="D13" s="16" t="s">
        <v>82</v>
      </c>
      <c r="E13" s="17">
        <v>45108</v>
      </c>
      <c r="F13" s="18">
        <v>3</v>
      </c>
      <c r="G13" s="18">
        <v>2</v>
      </c>
      <c r="H13" s="18">
        <v>1</v>
      </c>
      <c r="I13" s="18">
        <v>1</v>
      </c>
      <c r="J13" s="18">
        <v>4</v>
      </c>
      <c r="K13" s="18">
        <v>1</v>
      </c>
      <c r="L13" s="16" t="s">
        <v>14</v>
      </c>
      <c r="M13" s="16" t="str">
        <f>VLOOKUP(S13,Sheet1!$A$1:$B$47,2,)</f>
        <v>MAA</v>
      </c>
      <c r="N13" s="16" t="s">
        <v>131</v>
      </c>
      <c r="O13" s="19">
        <v>12.99</v>
      </c>
      <c r="P13" s="19">
        <v>80.17</v>
      </c>
      <c r="Q13" s="19">
        <v>51.47</v>
      </c>
      <c r="R13" s="20">
        <v>-0.46139999999999998</v>
      </c>
      <c r="S13" s="16" t="str" cm="1">
        <f t="array" ref="S13:T13">_xlfn.TEXTSPLIT(D13,{" to","via"})</f>
        <v>Chennai</v>
      </c>
      <c r="T13" s="16" t="str">
        <v xml:space="preserve"> London </v>
      </c>
    </row>
    <row r="14" spans="1:23" ht="15" thickBot="1" x14ac:dyDescent="0.4">
      <c r="A14" s="16">
        <v>26</v>
      </c>
      <c r="B14" s="16" t="s">
        <v>11</v>
      </c>
      <c r="C14" s="16" t="s">
        <v>28</v>
      </c>
      <c r="D14" s="16" t="s">
        <v>47</v>
      </c>
      <c r="E14" s="17">
        <v>45108</v>
      </c>
      <c r="F14" s="18">
        <v>3</v>
      </c>
      <c r="G14" s="18">
        <v>1</v>
      </c>
      <c r="H14" s="18">
        <v>1</v>
      </c>
      <c r="I14" s="18">
        <v>1</v>
      </c>
      <c r="J14" s="18">
        <v>1</v>
      </c>
      <c r="K14" s="18">
        <v>1</v>
      </c>
      <c r="L14" s="16" t="s">
        <v>14</v>
      </c>
      <c r="M14" s="16" t="str">
        <f>VLOOKUP(S14,Sheet1!$A$1:$B$47,2,)</f>
        <v>ORD</v>
      </c>
      <c r="N14" s="16" t="s">
        <v>286</v>
      </c>
      <c r="O14" s="19">
        <v>41.979599999999998</v>
      </c>
      <c r="P14" s="19">
        <v>-87.882499999999993</v>
      </c>
      <c r="Q14" s="19">
        <v>41.799399999999999</v>
      </c>
      <c r="R14" s="20">
        <v>12.238899999999999</v>
      </c>
      <c r="S14" s="16" t="str" cm="1">
        <f t="array" ref="S14:U14">_xlfn.TEXTSPLIT(D14,{" to","via"})</f>
        <v>Chicago</v>
      </c>
      <c r="T14" s="16" t="str">
        <v xml:space="preserve"> Rome </v>
      </c>
      <c r="U14" s="16" t="str">
        <v xml:space="preserve"> London</v>
      </c>
      <c r="V14" s="19">
        <v>51.47</v>
      </c>
      <c r="W14" s="20">
        <v>-0.46139999999999998</v>
      </c>
    </row>
    <row r="15" spans="1:23" ht="15" thickBot="1" x14ac:dyDescent="0.4">
      <c r="A15" s="16">
        <v>35</v>
      </c>
      <c r="B15" s="16" t="s">
        <v>22</v>
      </c>
      <c r="C15" s="16" t="s">
        <v>16</v>
      </c>
      <c r="D15" s="16" t="s">
        <v>56</v>
      </c>
      <c r="E15" s="17">
        <v>45078</v>
      </c>
      <c r="F15" s="18">
        <v>2</v>
      </c>
      <c r="G15" s="18">
        <v>3</v>
      </c>
      <c r="H15" s="18">
        <v>3</v>
      </c>
      <c r="I15" s="18">
        <v>3</v>
      </c>
      <c r="J15" s="18">
        <v>2</v>
      </c>
      <c r="K15" s="18">
        <v>1</v>
      </c>
      <c r="L15" s="16" t="s">
        <v>14</v>
      </c>
      <c r="M15" s="16" t="str">
        <f>VLOOKUP(S15,Sheet1!$A$1:$B$47,2,)</f>
        <v>CPH</v>
      </c>
      <c r="N15" s="16" t="s">
        <v>131</v>
      </c>
      <c r="O15" s="19">
        <v>55.618000000000002</v>
      </c>
      <c r="P15" s="19">
        <v>12.6561</v>
      </c>
      <c r="Q15" s="19">
        <v>51.47</v>
      </c>
      <c r="R15" s="20">
        <v>-0.46139999999999998</v>
      </c>
      <c r="S15" s="16" t="str" cm="1">
        <f t="array" ref="S15:T15">_xlfn.TEXTSPLIT(D15,{" to","via"})</f>
        <v>Copenhagen</v>
      </c>
      <c r="T15" s="16" t="str">
        <v xml:space="preserve"> London</v>
      </c>
    </row>
    <row r="16" spans="1:23" ht="15" thickBot="1" x14ac:dyDescent="0.4">
      <c r="A16" s="16">
        <v>57</v>
      </c>
      <c r="B16" s="16" t="s">
        <v>11</v>
      </c>
      <c r="C16" s="16" t="s">
        <v>12</v>
      </c>
      <c r="D16" s="16" t="s">
        <v>76</v>
      </c>
      <c r="E16" s="17">
        <v>45078</v>
      </c>
      <c r="F16" s="18">
        <v>3</v>
      </c>
      <c r="G16" s="18">
        <v>5</v>
      </c>
      <c r="H16" s="18">
        <v>4</v>
      </c>
      <c r="I16" s="18">
        <v>3</v>
      </c>
      <c r="J16" s="18">
        <v>5</v>
      </c>
      <c r="K16" s="18">
        <v>3</v>
      </c>
      <c r="L16" s="16" t="s">
        <v>14</v>
      </c>
      <c r="M16" s="16" t="str">
        <f>VLOOKUP(S16,Sheet1!$A$1:$B$47,2,)</f>
        <v>DLM</v>
      </c>
      <c r="N16" s="16" t="s">
        <v>173</v>
      </c>
      <c r="O16" s="19">
        <v>36.713099999999997</v>
      </c>
      <c r="P16" s="19">
        <v>28.792200000000001</v>
      </c>
      <c r="Q16" s="19">
        <v>51.153700000000001</v>
      </c>
      <c r="R16" s="20">
        <v>-0.18210000000000001</v>
      </c>
      <c r="S16" s="16" t="str" cm="1">
        <f t="array" ref="S16:T16">_xlfn.TEXTSPLIT(D16,{" to","via"})</f>
        <v>Dalaman</v>
      </c>
      <c r="T16" s="16" t="str">
        <v xml:space="preserve"> Gatwick </v>
      </c>
    </row>
    <row r="17" spans="1:23" ht="15" thickBot="1" x14ac:dyDescent="0.4">
      <c r="A17" s="16">
        <v>2</v>
      </c>
      <c r="B17" s="16" t="s">
        <v>11</v>
      </c>
      <c r="C17" s="16" t="s">
        <v>18</v>
      </c>
      <c r="D17" s="16" t="s">
        <v>19</v>
      </c>
      <c r="E17" s="17">
        <v>45170</v>
      </c>
      <c r="F17" s="18">
        <v>1</v>
      </c>
      <c r="G17" s="18">
        <v>4</v>
      </c>
      <c r="H17" s="18">
        <v>4</v>
      </c>
      <c r="I17" s="18">
        <v>3</v>
      </c>
      <c r="J17" s="18">
        <v>3</v>
      </c>
      <c r="K17" s="18">
        <v>2</v>
      </c>
      <c r="L17" s="16" t="s">
        <v>14</v>
      </c>
      <c r="M17" s="16" t="str">
        <f>VLOOKUP(S17,Sheet1!$A$1:$B$47,2,)</f>
        <v>DFW</v>
      </c>
      <c r="N17" s="16" t="s">
        <v>232</v>
      </c>
      <c r="O17" s="19">
        <v>32.899799999999999</v>
      </c>
      <c r="P17" s="19">
        <v>-97.040300000000002</v>
      </c>
      <c r="Q17" s="19">
        <v>42.561399999999999</v>
      </c>
      <c r="R17" s="20">
        <v>18.2681</v>
      </c>
      <c r="S17" s="16" t="str" cm="1">
        <f t="array" ref="S17:U17">_xlfn.TEXTSPLIT(D17,{" to","via"})</f>
        <v>Dallas</v>
      </c>
      <c r="T17" s="16" t="str">
        <v xml:space="preserve"> Dubrovnik </v>
      </c>
      <c r="U17" s="16" t="str">
        <v xml:space="preserve"> Heathrow</v>
      </c>
      <c r="V17" s="19">
        <v>51.47</v>
      </c>
      <c r="W17" s="20">
        <v>-0.46139999999999998</v>
      </c>
    </row>
    <row r="18" spans="1:23" ht="15" thickBot="1" x14ac:dyDescent="0.4">
      <c r="A18" s="16">
        <v>34</v>
      </c>
      <c r="B18" s="16" t="s">
        <v>26</v>
      </c>
      <c r="C18" s="16" t="s">
        <v>16</v>
      </c>
      <c r="D18" s="16" t="s">
        <v>55</v>
      </c>
      <c r="E18" s="17">
        <v>44896</v>
      </c>
      <c r="F18" s="18">
        <v>1</v>
      </c>
      <c r="G18" s="18">
        <v>1</v>
      </c>
      <c r="H18" s="18">
        <v>3</v>
      </c>
      <c r="I18" s="18">
        <v>3</v>
      </c>
      <c r="J18" s="18">
        <v>1</v>
      </c>
      <c r="K18" s="18">
        <v>1</v>
      </c>
      <c r="L18" s="16" t="s">
        <v>14</v>
      </c>
      <c r="M18" s="16" t="str">
        <f>VLOOKUP(S18,Sheet1!$A$1:$B$47,2,)</f>
        <v>DEL</v>
      </c>
      <c r="N18" s="16" t="s">
        <v>225</v>
      </c>
      <c r="O18" s="19">
        <v>28.566500000000001</v>
      </c>
      <c r="P18" s="19">
        <v>77.103099999999998</v>
      </c>
      <c r="Q18" s="19">
        <v>49.1967</v>
      </c>
      <c r="R18" s="20">
        <v>-123.1815</v>
      </c>
      <c r="S18" s="16" t="str" cm="1">
        <f t="array" ref="S18:U18">_xlfn.TEXTSPLIT(D18,{" to","via"})</f>
        <v>Delhi</v>
      </c>
      <c r="T18" s="16" t="str">
        <v xml:space="preserve"> Vancouver </v>
      </c>
      <c r="U18" s="16" t="str">
        <v xml:space="preserve"> London</v>
      </c>
      <c r="V18" s="19">
        <v>51.47</v>
      </c>
      <c r="W18" s="20">
        <v>-0.46139999999999998</v>
      </c>
    </row>
    <row r="19" spans="1:23" ht="15" thickBot="1" x14ac:dyDescent="0.4">
      <c r="A19" s="16">
        <v>74</v>
      </c>
      <c r="B19" s="16" t="s">
        <v>22</v>
      </c>
      <c r="C19" s="16" t="s">
        <v>16</v>
      </c>
      <c r="D19" s="16" t="s">
        <v>91</v>
      </c>
      <c r="E19" s="17">
        <v>45047</v>
      </c>
      <c r="F19" s="18">
        <v>1</v>
      </c>
      <c r="G19" s="18">
        <v>1</v>
      </c>
      <c r="H19" s="18">
        <v>3</v>
      </c>
      <c r="I19" s="18">
        <v>3</v>
      </c>
      <c r="J19" s="18">
        <v>1</v>
      </c>
      <c r="K19" s="18">
        <v>1</v>
      </c>
      <c r="L19" s="16" t="s">
        <v>14</v>
      </c>
      <c r="M19" s="16" t="str">
        <f>VLOOKUP(S19,Sheet1!$A$1:$B$47,2,)</f>
        <v>DXB</v>
      </c>
      <c r="N19" s="16" t="s">
        <v>175</v>
      </c>
      <c r="O19" s="19">
        <v>25.252800000000001</v>
      </c>
      <c r="P19" s="19">
        <v>55.364400000000003</v>
      </c>
      <c r="Q19" s="19">
        <v>63.984999999999999</v>
      </c>
      <c r="R19" s="20">
        <v>-22.605599999999999</v>
      </c>
      <c r="S19" s="16" t="str" cm="1">
        <f t="array" ref="S19:U19">_xlfn.TEXTSPLIT(D19,{" to","via"})</f>
        <v>Dubai</v>
      </c>
      <c r="T19" s="16" t="str">
        <v xml:space="preserve"> Keflavik </v>
      </c>
      <c r="U19" s="16" t="str">
        <v xml:space="preserve"> London</v>
      </c>
      <c r="V19" s="19">
        <v>51.47</v>
      </c>
      <c r="W19" s="20">
        <v>-0.46139999999999998</v>
      </c>
    </row>
    <row r="20" spans="1:23" ht="15" thickBot="1" x14ac:dyDescent="0.4">
      <c r="A20" s="16">
        <v>91</v>
      </c>
      <c r="B20" s="16" t="s">
        <v>22</v>
      </c>
      <c r="C20" s="16" t="s">
        <v>16</v>
      </c>
      <c r="D20" s="16" t="s">
        <v>107</v>
      </c>
      <c r="E20" s="17">
        <v>45078</v>
      </c>
      <c r="F20" s="18">
        <v>1</v>
      </c>
      <c r="G20" s="18">
        <v>1</v>
      </c>
      <c r="H20" s="18">
        <v>3</v>
      </c>
      <c r="I20" s="18">
        <v>3</v>
      </c>
      <c r="J20" s="18">
        <v>1</v>
      </c>
      <c r="K20" s="18">
        <v>1</v>
      </c>
      <c r="L20" s="16" t="s">
        <v>14</v>
      </c>
      <c r="M20" s="16" t="str">
        <f>VLOOKUP(S20,Sheet1!$A$1:$B$47,2,)</f>
        <v>DUB</v>
      </c>
      <c r="N20" s="16" t="s">
        <v>185</v>
      </c>
      <c r="O20" s="19">
        <v>53.421300000000002</v>
      </c>
      <c r="P20" s="19">
        <v>-6.2701000000000002</v>
      </c>
      <c r="Q20" s="19">
        <v>51.505299999999998</v>
      </c>
      <c r="R20" s="20">
        <v>5.5300000000000002E-2</v>
      </c>
      <c r="S20" s="16" t="str" cm="1">
        <f t="array" ref="S20:T20">_xlfn.TEXTSPLIT(D20,{" to","via"})</f>
        <v>Dublin</v>
      </c>
      <c r="T20" s="16" t="str">
        <v xml:space="preserve"> London City</v>
      </c>
    </row>
    <row r="21" spans="1:23" ht="15" thickBot="1" x14ac:dyDescent="0.4">
      <c r="A21" s="16">
        <v>41</v>
      </c>
      <c r="B21" s="16" t="s">
        <v>11</v>
      </c>
      <c r="C21" s="16" t="s">
        <v>16</v>
      </c>
      <c r="D21" s="16" t="s">
        <v>61</v>
      </c>
      <c r="E21" s="17">
        <v>45108</v>
      </c>
      <c r="F21" s="18">
        <v>4</v>
      </c>
      <c r="G21" s="18">
        <v>4</v>
      </c>
      <c r="H21" s="18">
        <v>3</v>
      </c>
      <c r="I21" s="18">
        <v>3</v>
      </c>
      <c r="J21" s="18">
        <v>5</v>
      </c>
      <c r="K21" s="18">
        <v>5</v>
      </c>
      <c r="L21" s="16" t="s">
        <v>32</v>
      </c>
      <c r="M21" s="16" t="str">
        <f>VLOOKUP(S21,Sheet1!$A$1:$B$47,2,)</f>
        <v>EDI</v>
      </c>
      <c r="N21" s="16" t="s">
        <v>185</v>
      </c>
      <c r="O21" s="19">
        <v>55.95</v>
      </c>
      <c r="P21" s="19">
        <v>-3.3725000000000001</v>
      </c>
      <c r="Q21" s="19">
        <v>51.505299999999998</v>
      </c>
      <c r="R21" s="20">
        <v>5.5300000000000002E-2</v>
      </c>
      <c r="S21" s="16" t="str" cm="1">
        <f t="array" ref="S21:T21">_xlfn.TEXTSPLIT(D21,{" to","via"})</f>
        <v>Edinburgh</v>
      </c>
      <c r="T21" s="16" t="str">
        <v xml:space="preserve"> London City</v>
      </c>
    </row>
    <row r="22" spans="1:23" ht="15" thickBot="1" x14ac:dyDescent="0.4">
      <c r="A22" s="16">
        <v>19</v>
      </c>
      <c r="B22" s="16" t="s">
        <v>22</v>
      </c>
      <c r="C22" s="16" t="s">
        <v>16</v>
      </c>
      <c r="D22" s="16" t="s">
        <v>40</v>
      </c>
      <c r="E22" s="17">
        <v>45170</v>
      </c>
      <c r="F22" s="18">
        <v>1</v>
      </c>
      <c r="G22" s="18">
        <v>3</v>
      </c>
      <c r="H22" s="18">
        <v>3</v>
      </c>
      <c r="I22" s="18">
        <v>3</v>
      </c>
      <c r="J22" s="18">
        <v>1</v>
      </c>
      <c r="K22" s="18">
        <v>1</v>
      </c>
      <c r="L22" s="16" t="s">
        <v>14</v>
      </c>
      <c r="M22" s="16" t="str">
        <f>VLOOKUP(S22,Sheet1!$A$1:$B$47,2,)</f>
        <v>FRA</v>
      </c>
      <c r="N22" s="16" t="s">
        <v>185</v>
      </c>
      <c r="O22" s="19">
        <v>50.0336</v>
      </c>
      <c r="P22" s="19">
        <v>8.5706000000000007</v>
      </c>
      <c r="Q22" s="19">
        <v>51.505299999999998</v>
      </c>
      <c r="R22" s="20">
        <v>5.5300000000000002E-2</v>
      </c>
      <c r="S22" s="16" t="str" cm="1">
        <f t="array" ref="S22:T22">_xlfn.TEXTSPLIT(D22,{" to","via"})</f>
        <v>Frankfurt</v>
      </c>
      <c r="T22" s="16" t="str">
        <v xml:space="preserve"> London City</v>
      </c>
    </row>
    <row r="23" spans="1:23" ht="15" thickBot="1" x14ac:dyDescent="0.4">
      <c r="A23" s="16">
        <v>28</v>
      </c>
      <c r="B23" s="16" t="s">
        <v>22</v>
      </c>
      <c r="C23" s="16" t="s">
        <v>16</v>
      </c>
      <c r="D23" s="16" t="s">
        <v>49</v>
      </c>
      <c r="E23" s="17">
        <v>45139</v>
      </c>
      <c r="F23" s="18">
        <v>1</v>
      </c>
      <c r="G23" s="18">
        <v>1</v>
      </c>
      <c r="H23" s="18">
        <v>3</v>
      </c>
      <c r="I23" s="18">
        <v>3</v>
      </c>
      <c r="J23" s="18">
        <v>1</v>
      </c>
      <c r="K23" s="18">
        <v>1</v>
      </c>
      <c r="L23" s="16" t="s">
        <v>14</v>
      </c>
      <c r="M23" s="16" t="str">
        <f>VLOOKUP(S23,Sheet1!$A$1:$B$47,2,)</f>
        <v>FRA</v>
      </c>
      <c r="N23" s="16" t="s">
        <v>131</v>
      </c>
      <c r="O23" s="19">
        <v>50.0336</v>
      </c>
      <c r="P23" s="19">
        <v>8.5706000000000007</v>
      </c>
      <c r="Q23" s="19">
        <v>51.47</v>
      </c>
      <c r="R23" s="20">
        <v>-0.46139999999999998</v>
      </c>
      <c r="S23" s="16" t="str" cm="1">
        <f t="array" ref="S23:T23">_xlfn.TEXTSPLIT(D23,{" to","via"})</f>
        <v>Frankfurt</v>
      </c>
      <c r="T23" s="16" t="str">
        <v xml:space="preserve"> London Heathrow</v>
      </c>
    </row>
    <row r="24" spans="1:23" ht="15" thickBot="1" x14ac:dyDescent="0.4">
      <c r="A24" s="16">
        <v>44</v>
      </c>
      <c r="B24" s="16" t="s">
        <v>15</v>
      </c>
      <c r="C24" s="16" t="s">
        <v>16</v>
      </c>
      <c r="D24" s="16" t="s">
        <v>40</v>
      </c>
      <c r="E24" s="17">
        <v>45139</v>
      </c>
      <c r="F24" s="18">
        <v>3</v>
      </c>
      <c r="G24" s="18">
        <v>3</v>
      </c>
      <c r="H24" s="18">
        <v>1</v>
      </c>
      <c r="I24" s="18">
        <v>3</v>
      </c>
      <c r="J24" s="18">
        <v>1</v>
      </c>
      <c r="K24" s="18">
        <v>1</v>
      </c>
      <c r="L24" s="16" t="s">
        <v>14</v>
      </c>
      <c r="M24" s="16" t="str">
        <f>VLOOKUP(S24,Sheet1!$A$1:$B$47,2,)</f>
        <v>FRA</v>
      </c>
      <c r="N24" s="16" t="s">
        <v>185</v>
      </c>
      <c r="O24" s="19">
        <v>50.0336</v>
      </c>
      <c r="P24" s="19">
        <v>8.5706000000000007</v>
      </c>
      <c r="Q24" s="19">
        <v>51.505299999999998</v>
      </c>
      <c r="R24" s="20">
        <v>5.5300000000000002E-2</v>
      </c>
      <c r="S24" s="16" t="str" cm="1">
        <f t="array" ref="S24:T24">_xlfn.TEXTSPLIT(D24,{" to","via"})</f>
        <v>Frankfurt</v>
      </c>
      <c r="T24" s="16" t="str">
        <v xml:space="preserve"> London City</v>
      </c>
    </row>
    <row r="25" spans="1:23" ht="15" thickBot="1" x14ac:dyDescent="0.4">
      <c r="A25" s="16">
        <v>47</v>
      </c>
      <c r="B25" s="16" t="s">
        <v>11</v>
      </c>
      <c r="C25" s="16" t="s">
        <v>16</v>
      </c>
      <c r="D25" s="16" t="s">
        <v>66</v>
      </c>
      <c r="E25" s="17">
        <v>45108</v>
      </c>
      <c r="F25" s="18">
        <v>3</v>
      </c>
      <c r="G25" s="18">
        <v>3</v>
      </c>
      <c r="H25" s="18">
        <v>1</v>
      </c>
      <c r="I25" s="18">
        <v>3</v>
      </c>
      <c r="J25" s="18">
        <v>1</v>
      </c>
      <c r="K25" s="18">
        <v>1</v>
      </c>
      <c r="L25" s="16" t="s">
        <v>14</v>
      </c>
      <c r="M25" s="16" t="str">
        <f>VLOOKUP(S25,Sheet1!$A$1:$B$47,2,)</f>
        <v>LGW</v>
      </c>
      <c r="N25" s="16" t="s">
        <v>263</v>
      </c>
      <c r="O25" s="19">
        <v>51.153700000000001</v>
      </c>
      <c r="P25" s="19">
        <v>-0.18210000000000001</v>
      </c>
      <c r="Q25" s="19">
        <v>43.5762</v>
      </c>
      <c r="R25" s="20">
        <v>3.9630999999999998</v>
      </c>
      <c r="S25" s="16" t="str" cm="1">
        <f t="array" ref="S25:T25">_xlfn.TEXTSPLIT(D25,{" to","via"})</f>
        <v>Gatwick</v>
      </c>
      <c r="T25" s="16" t="str">
        <v xml:space="preserve"> Montpelier</v>
      </c>
    </row>
    <row r="26" spans="1:23" ht="15" thickBot="1" x14ac:dyDescent="0.4">
      <c r="A26" s="16">
        <v>59</v>
      </c>
      <c r="B26" s="16" t="s">
        <v>11</v>
      </c>
      <c r="C26" s="16" t="s">
        <v>16</v>
      </c>
      <c r="D26" s="16" t="s">
        <v>78</v>
      </c>
      <c r="E26" s="17">
        <v>45078</v>
      </c>
      <c r="F26" s="18">
        <v>1</v>
      </c>
      <c r="G26" s="18">
        <v>1</v>
      </c>
      <c r="H26" s="18">
        <v>1</v>
      </c>
      <c r="I26" s="18">
        <v>3</v>
      </c>
      <c r="J26" s="18">
        <v>1</v>
      </c>
      <c r="K26" s="18">
        <v>1</v>
      </c>
      <c r="L26" s="16" t="s">
        <v>14</v>
      </c>
      <c r="M26" s="16" t="str">
        <f>VLOOKUP(S26,Sheet1!$A$1:$B$47,2,)</f>
        <v>LGW</v>
      </c>
      <c r="N26" s="16" t="s">
        <v>189</v>
      </c>
      <c r="O26" s="19">
        <v>51.153700000000001</v>
      </c>
      <c r="P26" s="19">
        <v>-0.18210000000000001</v>
      </c>
      <c r="Q26" s="19">
        <v>36.713099999999997</v>
      </c>
      <c r="R26" s="20">
        <v>28.792200000000001</v>
      </c>
      <c r="S26" s="16" t="str" cm="1">
        <f t="array" ref="S26:T26">_xlfn.TEXTSPLIT(D26,{" to","via"})</f>
        <v>Gatwick</v>
      </c>
      <c r="T26" s="16" t="str">
        <v xml:space="preserve"> Dalaman </v>
      </c>
    </row>
    <row r="27" spans="1:23" ht="15" thickBot="1" x14ac:dyDescent="0.4">
      <c r="A27" s="16">
        <v>90</v>
      </c>
      <c r="B27" s="16" t="s">
        <v>26</v>
      </c>
      <c r="C27" s="16" t="s">
        <v>16</v>
      </c>
      <c r="D27" s="16" t="s">
        <v>106</v>
      </c>
      <c r="E27" s="17">
        <v>45078</v>
      </c>
      <c r="F27" s="18">
        <v>3</v>
      </c>
      <c r="G27" s="18">
        <v>5</v>
      </c>
      <c r="H27" s="18">
        <v>4</v>
      </c>
      <c r="I27" s="18">
        <v>3</v>
      </c>
      <c r="J27" s="18">
        <v>1</v>
      </c>
      <c r="K27" s="18">
        <v>3</v>
      </c>
      <c r="L27" s="16" t="s">
        <v>14</v>
      </c>
      <c r="M27" s="16" t="str">
        <f>VLOOKUP(S27,Sheet1!$A$1:$B$47,2,)</f>
        <v>LGW</v>
      </c>
      <c r="N27" s="16" t="s">
        <v>275</v>
      </c>
      <c r="O27" s="19">
        <v>51.153700000000001</v>
      </c>
      <c r="P27" s="19">
        <v>-0.18210000000000001</v>
      </c>
      <c r="Q27" s="19">
        <v>45.505299999999998</v>
      </c>
      <c r="R27" s="20">
        <v>12.3515</v>
      </c>
      <c r="S27" s="16" t="str" cm="1">
        <f t="array" ref="S27:T27">_xlfn.TEXTSPLIT(D27,{" to","via"})</f>
        <v>Gatwick</v>
      </c>
      <c r="T27" s="16" t="str">
        <v xml:space="preserve"> Venice</v>
      </c>
    </row>
    <row r="28" spans="1:23" ht="15" thickBot="1" x14ac:dyDescent="0.4">
      <c r="A28" s="16">
        <v>50</v>
      </c>
      <c r="B28" s="16" t="s">
        <v>22</v>
      </c>
      <c r="C28" s="16" t="s">
        <v>16</v>
      </c>
      <c r="D28" s="16" t="s">
        <v>69</v>
      </c>
      <c r="E28" s="17">
        <v>45047</v>
      </c>
      <c r="F28" s="18">
        <v>1</v>
      </c>
      <c r="G28" s="18">
        <v>1</v>
      </c>
      <c r="H28" s="18">
        <v>3</v>
      </c>
      <c r="I28" s="18">
        <v>3</v>
      </c>
      <c r="J28" s="18">
        <v>1</v>
      </c>
      <c r="K28" s="18">
        <v>1</v>
      </c>
      <c r="L28" s="16" t="s">
        <v>14</v>
      </c>
      <c r="M28" s="16" t="str">
        <f>VLOOKUP(S28,Sheet1!$A$1:$B$47,2,)</f>
        <v>GIB</v>
      </c>
      <c r="N28" s="16" t="s">
        <v>131</v>
      </c>
      <c r="O28" s="19">
        <v>36.151400000000002</v>
      </c>
      <c r="P28" s="19">
        <v>-5.3491</v>
      </c>
      <c r="Q28" s="19">
        <v>51.47</v>
      </c>
      <c r="R28" s="20">
        <v>-0.46139999999999998</v>
      </c>
      <c r="S28" s="16" t="str" cm="1">
        <f t="array" ref="S28:T28">_xlfn.TEXTSPLIT(D28,{" to","via"})</f>
        <v>Gibraltar</v>
      </c>
      <c r="T28" s="16" t="str">
        <v xml:space="preserve"> London Heathrow</v>
      </c>
    </row>
    <row r="29" spans="1:23" ht="15" thickBot="1" x14ac:dyDescent="0.4">
      <c r="A29" s="16">
        <v>73</v>
      </c>
      <c r="B29" s="16" t="s">
        <v>26</v>
      </c>
      <c r="C29" s="16" t="s">
        <v>16</v>
      </c>
      <c r="D29" s="16" t="s">
        <v>90</v>
      </c>
      <c r="E29" s="17">
        <v>45078</v>
      </c>
      <c r="F29" s="18">
        <v>1</v>
      </c>
      <c r="G29" s="18">
        <v>1</v>
      </c>
      <c r="H29" s="18">
        <v>3</v>
      </c>
      <c r="I29" s="18">
        <v>3</v>
      </c>
      <c r="J29" s="18">
        <v>1</v>
      </c>
      <c r="K29" s="18">
        <v>1</v>
      </c>
      <c r="L29" s="16" t="s">
        <v>14</v>
      </c>
      <c r="M29" s="16" t="str">
        <f>VLOOKUP(S29,Sheet1!$A$1:$B$47,2,)</f>
        <v>GLA</v>
      </c>
      <c r="N29" s="16" t="s">
        <v>131</v>
      </c>
      <c r="O29" s="19">
        <v>55.871899999999997</v>
      </c>
      <c r="P29" s="19">
        <v>-4.4330999999999996</v>
      </c>
      <c r="Q29" s="19">
        <v>51.47</v>
      </c>
      <c r="R29" s="20">
        <v>-0.46139999999999998</v>
      </c>
      <c r="S29" s="16" t="str" cm="1">
        <f t="array" ref="S29:T29">_xlfn.TEXTSPLIT(D29,{" to","via"})</f>
        <v>Glasgow</v>
      </c>
      <c r="T29" s="16" t="str">
        <v xml:space="preserve"> London</v>
      </c>
    </row>
    <row r="30" spans="1:23" ht="15" thickBot="1" x14ac:dyDescent="0.4">
      <c r="A30" s="16">
        <v>9</v>
      </c>
      <c r="B30" s="16" t="s">
        <v>15</v>
      </c>
      <c r="C30" s="16" t="s">
        <v>28</v>
      </c>
      <c r="D30" s="16" t="s">
        <v>29</v>
      </c>
      <c r="E30" s="17">
        <v>45139</v>
      </c>
      <c r="F30" s="18">
        <v>2</v>
      </c>
      <c r="G30" s="18">
        <v>2</v>
      </c>
      <c r="H30" s="18">
        <v>2</v>
      </c>
      <c r="I30" s="18">
        <v>3</v>
      </c>
      <c r="J30" s="18">
        <v>1</v>
      </c>
      <c r="K30" s="18">
        <v>1</v>
      </c>
      <c r="L30" s="16" t="s">
        <v>14</v>
      </c>
      <c r="M30" s="16" t="str">
        <f>VLOOKUP(S30,Sheet1!$A$1:$B$47,2,)</f>
        <v>HAM</v>
      </c>
      <c r="N30" s="16" t="s">
        <v>236</v>
      </c>
      <c r="O30" s="19">
        <v>53.630400000000002</v>
      </c>
      <c r="P30" s="19">
        <v>9.9882000000000009</v>
      </c>
      <c r="Q30" s="19">
        <v>36.08</v>
      </c>
      <c r="R30" s="20">
        <v>-115.15219999999999</v>
      </c>
      <c r="S30" s="16" t="str" cm="1">
        <f t="array" ref="S30:U30">_xlfn.TEXTSPLIT(D30,{" to","via"})</f>
        <v>Hamburg</v>
      </c>
      <c r="T30" s="16" t="str">
        <v xml:space="preserve"> Las Vegas </v>
      </c>
      <c r="U30" s="16" t="str">
        <v xml:space="preserve"> London</v>
      </c>
      <c r="V30" s="19">
        <v>51.47</v>
      </c>
      <c r="W30" s="20">
        <v>-0.46139999999999998</v>
      </c>
    </row>
    <row r="31" spans="1:23" ht="15" thickBot="1" x14ac:dyDescent="0.4">
      <c r="A31" s="16">
        <v>80</v>
      </c>
      <c r="B31" s="16" t="s">
        <v>22</v>
      </c>
      <c r="C31" s="16" t="s">
        <v>12</v>
      </c>
      <c r="D31" s="16" t="s">
        <v>97</v>
      </c>
      <c r="E31" s="17">
        <v>45078</v>
      </c>
      <c r="F31" s="18">
        <v>1</v>
      </c>
      <c r="G31" s="18">
        <v>1</v>
      </c>
      <c r="H31" s="18">
        <v>1</v>
      </c>
      <c r="I31" s="18">
        <v>3</v>
      </c>
      <c r="J31" s="18">
        <v>1</v>
      </c>
      <c r="K31" s="18">
        <v>1</v>
      </c>
      <c r="L31" s="16" t="s">
        <v>14</v>
      </c>
      <c r="M31" s="16" t="str">
        <f>VLOOKUP(S31,Sheet1!$A$1:$B$47,2,)</f>
        <v>LHR</v>
      </c>
      <c r="N31" s="16" t="s">
        <v>285</v>
      </c>
      <c r="O31" s="19">
        <v>51.47</v>
      </c>
      <c r="P31" s="19">
        <v>-0.46139999999999998</v>
      </c>
      <c r="Q31" s="19">
        <v>37.25</v>
      </c>
      <c r="R31" s="20">
        <v>27.666699999999999</v>
      </c>
      <c r="S31" s="16" t="str" cm="1">
        <f t="array" ref="S31:T31">_xlfn.TEXTSPLIT(D31,{" to","via"})</f>
        <v>Heathrow</v>
      </c>
      <c r="T31" s="16" t="str">
        <v xml:space="preserve"> Bodrum</v>
      </c>
    </row>
    <row r="32" spans="1:23" ht="15" thickBot="1" x14ac:dyDescent="0.4">
      <c r="A32" s="16">
        <v>22</v>
      </c>
      <c r="B32" s="16" t="s">
        <v>15</v>
      </c>
      <c r="C32" s="16" t="s">
        <v>28</v>
      </c>
      <c r="D32" s="16" t="s">
        <v>43</v>
      </c>
      <c r="E32" s="17">
        <v>45170</v>
      </c>
      <c r="F32" s="18">
        <v>2</v>
      </c>
      <c r="G32" s="18">
        <v>4</v>
      </c>
      <c r="H32" s="18">
        <v>3</v>
      </c>
      <c r="I32" s="18">
        <v>3</v>
      </c>
      <c r="J32" s="18">
        <v>4</v>
      </c>
      <c r="K32" s="18">
        <v>1</v>
      </c>
      <c r="L32" s="16" t="s">
        <v>14</v>
      </c>
      <c r="M32" s="16" t="str">
        <f>VLOOKUP(S32,Sheet1!$A$1:$B$47,2,)</f>
        <v>IAH</v>
      </c>
      <c r="N32" s="16" t="str">
        <f>VLOOKUP(T32,Sheet1!$A$1:$B$47,2,)</f>
        <v>LHR</v>
      </c>
      <c r="O32" s="19">
        <v>29.984400000000001</v>
      </c>
      <c r="P32" s="19">
        <v>-95.341399999999993</v>
      </c>
      <c r="Q32" s="19">
        <v>51.47</v>
      </c>
      <c r="R32" s="20">
        <v>-0.46139999999999998</v>
      </c>
      <c r="S32" s="16" t="s">
        <v>118</v>
      </c>
      <c r="T32" s="16" t="s">
        <v>119</v>
      </c>
    </row>
    <row r="33" spans="1:23" ht="15" thickBot="1" x14ac:dyDescent="0.4">
      <c r="A33" s="16">
        <v>54</v>
      </c>
      <c r="B33" s="16" t="s">
        <v>11</v>
      </c>
      <c r="C33" s="16" t="s">
        <v>28</v>
      </c>
      <c r="D33" s="16" t="s">
        <v>73</v>
      </c>
      <c r="E33" s="17">
        <v>44866</v>
      </c>
      <c r="F33" s="18">
        <v>2</v>
      </c>
      <c r="G33" s="18">
        <v>3</v>
      </c>
      <c r="H33" s="18">
        <v>3</v>
      </c>
      <c r="I33" s="18">
        <v>3</v>
      </c>
      <c r="J33" s="18">
        <v>2</v>
      </c>
      <c r="K33" s="18">
        <v>1</v>
      </c>
      <c r="L33" s="16" t="s">
        <v>14</v>
      </c>
      <c r="M33" s="16" t="str">
        <f>VLOOKUP(S33,Sheet1!$A$1:$B$47,2,)</f>
        <v>INV</v>
      </c>
      <c r="N33" s="16" t="s">
        <v>152</v>
      </c>
      <c r="O33" s="19">
        <v>57.539400000000001</v>
      </c>
      <c r="P33" s="19">
        <v>-4.0477999999999996</v>
      </c>
      <c r="Q33" s="19">
        <v>33.941600000000001</v>
      </c>
      <c r="R33" s="20">
        <v>-118.4085</v>
      </c>
      <c r="S33" s="16" t="str" cm="1">
        <f t="array" ref="S33:U33">_xlfn.TEXTSPLIT(D33,{" to","via"})</f>
        <v>Inverness</v>
      </c>
      <c r="T33" s="16" t="str">
        <v xml:space="preserve"> Los Angeles </v>
      </c>
      <c r="U33" s="16" t="str">
        <v xml:space="preserve"> London</v>
      </c>
      <c r="V33" s="19">
        <v>51.47</v>
      </c>
      <c r="W33" s="20">
        <v>-0.46139999999999998</v>
      </c>
    </row>
    <row r="34" spans="1:23" ht="15" thickBot="1" x14ac:dyDescent="0.4">
      <c r="A34" s="16">
        <v>65</v>
      </c>
      <c r="B34" s="16" t="s">
        <v>11</v>
      </c>
      <c r="C34" s="16" t="s">
        <v>16</v>
      </c>
      <c r="D34" s="16" t="s">
        <v>83</v>
      </c>
      <c r="E34" s="17">
        <v>45108</v>
      </c>
      <c r="F34" s="18">
        <v>2</v>
      </c>
      <c r="G34" s="18">
        <v>2</v>
      </c>
      <c r="H34" s="18">
        <v>3</v>
      </c>
      <c r="I34" s="18">
        <v>3</v>
      </c>
      <c r="J34" s="18">
        <v>1</v>
      </c>
      <c r="K34" s="18">
        <v>1</v>
      </c>
      <c r="L34" s="16" t="s">
        <v>14</v>
      </c>
      <c r="M34" s="16" t="str">
        <f>VLOOKUP(S34,Sheet1!$A$1:$B$47,2,)</f>
        <v>IST</v>
      </c>
      <c r="N34" s="16" t="s">
        <v>131</v>
      </c>
      <c r="O34" s="19">
        <v>40.976700000000001</v>
      </c>
      <c r="P34" s="19">
        <v>28.814599999999999</v>
      </c>
      <c r="Q34" s="19">
        <v>51.47</v>
      </c>
      <c r="R34" s="20">
        <v>-0.46139999999999998</v>
      </c>
      <c r="S34" s="16" t="str" cm="1">
        <f t="array" ref="S34:T34">_xlfn.TEXTSPLIT(D34,{" to","via"})</f>
        <v>Istanbul</v>
      </c>
      <c r="T34" s="16" t="str">
        <v xml:space="preserve"> London</v>
      </c>
    </row>
    <row r="35" spans="1:23" ht="15" thickBot="1" x14ac:dyDescent="0.4">
      <c r="A35" s="16">
        <v>13</v>
      </c>
      <c r="B35" s="16" t="s">
        <v>22</v>
      </c>
      <c r="C35" s="16" t="s">
        <v>16</v>
      </c>
      <c r="D35" s="16" t="s">
        <v>34</v>
      </c>
      <c r="E35" s="17">
        <v>45170</v>
      </c>
      <c r="F35" s="18">
        <v>2</v>
      </c>
      <c r="G35" s="18">
        <v>3</v>
      </c>
      <c r="H35" s="18">
        <v>3</v>
      </c>
      <c r="I35" s="18">
        <v>3</v>
      </c>
      <c r="J35" s="18">
        <v>2</v>
      </c>
      <c r="K35" s="18">
        <v>2</v>
      </c>
      <c r="L35" s="16" t="s">
        <v>14</v>
      </c>
      <c r="M35" s="16" t="str">
        <f>VLOOKUP(S35,Sheet1!$A$1:$B$47,2,)</f>
        <v>JNB</v>
      </c>
      <c r="N35" s="16" t="s">
        <v>128</v>
      </c>
      <c r="O35" s="19">
        <v>-26.139199999999999</v>
      </c>
      <c r="P35" s="19">
        <v>28.245999999999999</v>
      </c>
      <c r="Q35" s="19">
        <v>45.630600000000001</v>
      </c>
      <c r="R35" s="20">
        <v>8.7280999999999995</v>
      </c>
      <c r="S35" s="16" t="str" cm="1">
        <f t="array" ref="S35:U35">_xlfn.TEXTSPLIT(D35,{" to","via"})</f>
        <v>Johannesburg</v>
      </c>
      <c r="T35" s="16" t="str">
        <v xml:space="preserve"> Milan </v>
      </c>
      <c r="U35" s="16" t="str">
        <v xml:space="preserve"> London</v>
      </c>
      <c r="V35" s="19">
        <v>51.47</v>
      </c>
      <c r="W35" s="20">
        <v>-0.46139999999999998</v>
      </c>
    </row>
    <row r="36" spans="1:23" ht="15" thickBot="1" x14ac:dyDescent="0.4">
      <c r="A36" s="16">
        <v>49</v>
      </c>
      <c r="B36" s="16" t="s">
        <v>11</v>
      </c>
      <c r="C36" s="16" t="s">
        <v>12</v>
      </c>
      <c r="D36" s="16" t="s">
        <v>68</v>
      </c>
      <c r="E36" s="17">
        <v>45108</v>
      </c>
      <c r="F36" s="18">
        <v>3</v>
      </c>
      <c r="G36" s="18">
        <v>5</v>
      </c>
      <c r="H36" s="18">
        <v>4</v>
      </c>
      <c r="I36" s="18">
        <v>3</v>
      </c>
      <c r="J36" s="18">
        <v>2</v>
      </c>
      <c r="K36" s="18">
        <v>3</v>
      </c>
      <c r="L36" s="16" t="s">
        <v>32</v>
      </c>
      <c r="M36" s="16" t="s">
        <v>175</v>
      </c>
      <c r="N36" s="16" t="s">
        <v>131</v>
      </c>
      <c r="O36" s="19">
        <v>63.984999999999999</v>
      </c>
      <c r="P36" s="19">
        <v>-22.605599999999999</v>
      </c>
      <c r="Q36" s="19">
        <v>51.47</v>
      </c>
      <c r="R36" s="20">
        <v>-0.46139999999999998</v>
      </c>
      <c r="S36" s="16" t="str" cm="1">
        <f t="array" ref="S36:T36">_xlfn.TEXTSPLIT(D36,{" to","via"})</f>
        <v xml:space="preserve">Keflavik </v>
      </c>
      <c r="T36" s="16" t="str">
        <v xml:space="preserve"> London</v>
      </c>
    </row>
    <row r="37" spans="1:23" ht="15" thickBot="1" x14ac:dyDescent="0.4">
      <c r="A37" s="16">
        <v>67</v>
      </c>
      <c r="B37" s="16" t="s">
        <v>26</v>
      </c>
      <c r="C37" s="16" t="s">
        <v>28</v>
      </c>
      <c r="D37" s="16" t="s">
        <v>85</v>
      </c>
      <c r="E37" s="17">
        <v>45078</v>
      </c>
      <c r="F37" s="18">
        <v>5</v>
      </c>
      <c r="G37" s="18">
        <v>4</v>
      </c>
      <c r="H37" s="18">
        <v>4</v>
      </c>
      <c r="I37" s="18">
        <v>3</v>
      </c>
      <c r="J37" s="18">
        <v>3</v>
      </c>
      <c r="K37" s="18">
        <v>3</v>
      </c>
      <c r="L37" s="16" t="s">
        <v>14</v>
      </c>
      <c r="M37" s="16" t="str">
        <f>VLOOKUP(S37,Sheet1!$A$1:$B$47,2,)</f>
        <v>KIN</v>
      </c>
      <c r="N37" s="16" t="str">
        <f>VLOOKUP(T37,Table1[],2)</f>
        <v>LHR</v>
      </c>
      <c r="O37" s="19">
        <v>17.935700000000001</v>
      </c>
      <c r="P37" s="19">
        <v>-76.787400000000005</v>
      </c>
      <c r="Q37" s="19">
        <v>51.47</v>
      </c>
      <c r="R37" s="20">
        <v>-0.46139999999999998</v>
      </c>
      <c r="S37" s="16" t="s">
        <v>122</v>
      </c>
      <c r="T37" s="16" t="s">
        <v>121</v>
      </c>
    </row>
    <row r="38" spans="1:23" ht="15" thickBot="1" x14ac:dyDescent="0.4">
      <c r="A38" s="16">
        <v>17</v>
      </c>
      <c r="B38" s="16" t="s">
        <v>22</v>
      </c>
      <c r="C38" s="16" t="s">
        <v>16</v>
      </c>
      <c r="D38" s="16" t="s">
        <v>38</v>
      </c>
      <c r="E38" s="17">
        <v>45170</v>
      </c>
      <c r="F38" s="18">
        <v>3</v>
      </c>
      <c r="G38" s="18">
        <v>1</v>
      </c>
      <c r="H38" s="18">
        <v>1</v>
      </c>
      <c r="I38" s="18">
        <v>1</v>
      </c>
      <c r="J38" s="18">
        <v>3</v>
      </c>
      <c r="K38" s="18">
        <v>3</v>
      </c>
      <c r="L38" s="16" t="s">
        <v>14</v>
      </c>
      <c r="M38" s="16" t="str">
        <f>VLOOKUP(S38,Sheet1!$A$1:$B$47,2,)</f>
        <v>KWI</v>
      </c>
      <c r="N38" s="16" t="s">
        <v>242</v>
      </c>
      <c r="O38" s="19">
        <v>29.226600000000001</v>
      </c>
      <c r="P38" s="19">
        <v>47.968899999999998</v>
      </c>
      <c r="Q38" s="19">
        <v>38.7742</v>
      </c>
      <c r="R38" s="20">
        <v>-9.1341999999999999</v>
      </c>
      <c r="S38" s="16" t="str" cm="1">
        <f t="array" ref="S38:U38">_xlfn.TEXTSPLIT(D38,{" to","via"})</f>
        <v>Kuwait</v>
      </c>
      <c r="T38" s="16" t="str">
        <v xml:space="preserve"> Lisbon </v>
      </c>
      <c r="U38" s="16" t="str">
        <v xml:space="preserve"> London</v>
      </c>
      <c r="V38" s="19">
        <v>51.47</v>
      </c>
      <c r="W38" s="20">
        <v>-0.46139999999999998</v>
      </c>
    </row>
    <row r="39" spans="1:23" ht="15" thickBot="1" x14ac:dyDescent="0.4">
      <c r="A39" s="16">
        <v>36</v>
      </c>
      <c r="B39" s="16" t="s">
        <v>22</v>
      </c>
      <c r="C39" s="16" t="s">
        <v>12</v>
      </c>
      <c r="D39" s="16" t="s">
        <v>57</v>
      </c>
      <c r="E39" s="17">
        <v>45108</v>
      </c>
      <c r="F39" s="18">
        <v>3</v>
      </c>
      <c r="G39" s="18">
        <v>3</v>
      </c>
      <c r="H39" s="18">
        <v>1</v>
      </c>
      <c r="I39" s="18">
        <v>3</v>
      </c>
      <c r="J39" s="18">
        <v>3</v>
      </c>
      <c r="K39" s="18">
        <v>1</v>
      </c>
      <c r="L39" s="16" t="s">
        <v>32</v>
      </c>
      <c r="M39" s="16" t="str">
        <f>VLOOKUP(S39,Sheet1!$A$1:$B$47,2,)</f>
        <v>LCA</v>
      </c>
      <c r="N39" s="16" t="s">
        <v>131</v>
      </c>
      <c r="O39" s="19">
        <v>34.875599999999999</v>
      </c>
      <c r="P39" s="19">
        <v>33.6248</v>
      </c>
      <c r="Q39" s="19">
        <v>51.47</v>
      </c>
      <c r="R39" s="20">
        <v>-0.46139999999999998</v>
      </c>
      <c r="S39" s="16" t="str" cm="1">
        <f t="array" ref="S39:T39">_xlfn.TEXTSPLIT(D39,{" to","via"})</f>
        <v>Larnaca</v>
      </c>
      <c r="T39" s="16" t="str">
        <v xml:space="preserve"> London Heathrow</v>
      </c>
    </row>
    <row r="40" spans="1:23" ht="15" thickBot="1" x14ac:dyDescent="0.4">
      <c r="A40" s="16">
        <v>33</v>
      </c>
      <c r="B40" s="16" t="s">
        <v>11</v>
      </c>
      <c r="C40" s="16" t="s">
        <v>12</v>
      </c>
      <c r="D40" s="16" t="s">
        <v>54</v>
      </c>
      <c r="E40" s="17">
        <v>45139</v>
      </c>
      <c r="F40" s="18">
        <v>4</v>
      </c>
      <c r="G40" s="18">
        <v>5</v>
      </c>
      <c r="H40" s="18">
        <v>3</v>
      </c>
      <c r="I40" s="18">
        <v>5</v>
      </c>
      <c r="J40" s="18">
        <v>5</v>
      </c>
      <c r="K40" s="18">
        <v>4</v>
      </c>
      <c r="L40" s="16" t="s">
        <v>32</v>
      </c>
      <c r="M40" s="16" t="s">
        <v>131</v>
      </c>
      <c r="N40" s="16" t="s">
        <v>152</v>
      </c>
      <c r="O40" s="19">
        <v>51.47</v>
      </c>
      <c r="P40" s="19">
        <v>-0.46139999999999998</v>
      </c>
      <c r="Q40" s="19">
        <v>33.941600000000001</v>
      </c>
      <c r="R40" s="20">
        <v>-118.4085</v>
      </c>
      <c r="S40" s="16" t="str" cm="1">
        <f t="array" ref="S40:T40">_xlfn.TEXTSPLIT(D40,{" to","via"})</f>
        <v>LHR</v>
      </c>
      <c r="T40" s="16" t="str">
        <v xml:space="preserve"> LAX</v>
      </c>
    </row>
    <row r="41" spans="1:23" ht="15" thickBot="1" x14ac:dyDescent="0.4">
      <c r="A41" s="16">
        <v>3</v>
      </c>
      <c r="B41" s="16" t="s">
        <v>15</v>
      </c>
      <c r="C41" s="16" t="s">
        <v>12</v>
      </c>
      <c r="D41" s="16" t="s">
        <v>20</v>
      </c>
      <c r="E41" s="17">
        <v>45170</v>
      </c>
      <c r="F41" s="18">
        <v>2</v>
      </c>
      <c r="G41" s="18">
        <v>1</v>
      </c>
      <c r="H41" s="18">
        <v>1</v>
      </c>
      <c r="I41" s="18">
        <v>3</v>
      </c>
      <c r="J41" s="18">
        <v>1</v>
      </c>
      <c r="K41" s="18">
        <v>1</v>
      </c>
      <c r="L41" s="16" t="s">
        <v>14</v>
      </c>
      <c r="M41" s="16" t="str">
        <f>VLOOKUP(S41,Sheet1!$A$1:$B$47,2,)</f>
        <v>LHR</v>
      </c>
      <c r="N41" s="16" t="s">
        <v>234</v>
      </c>
      <c r="O41" s="19">
        <v>51.47</v>
      </c>
      <c r="P41" s="19">
        <v>-0.46139999999999998</v>
      </c>
      <c r="Q41" s="19">
        <v>37.417900000000003</v>
      </c>
      <c r="R41" s="20">
        <v>-5.8930999999999996</v>
      </c>
      <c r="S41" s="16" t="str" cm="1">
        <f t="array" ref="S41:T41">_xlfn.TEXTSPLIT(D41,{" to","via"})</f>
        <v>London</v>
      </c>
      <c r="T41" s="16" t="str">
        <v xml:space="preserve"> Seville</v>
      </c>
    </row>
    <row r="42" spans="1:23" ht="15" thickBot="1" x14ac:dyDescent="0.4">
      <c r="A42" s="16">
        <v>7</v>
      </c>
      <c r="B42" s="16" t="s">
        <v>15</v>
      </c>
      <c r="C42" s="16" t="s">
        <v>16</v>
      </c>
      <c r="D42" s="16" t="s">
        <v>25</v>
      </c>
      <c r="E42" s="17">
        <v>45170</v>
      </c>
      <c r="F42" s="18">
        <v>1</v>
      </c>
      <c r="G42" s="18">
        <v>1</v>
      </c>
      <c r="H42" s="18">
        <v>1</v>
      </c>
      <c r="I42" s="18">
        <v>1</v>
      </c>
      <c r="J42" s="18">
        <v>1</v>
      </c>
      <c r="K42" s="18">
        <v>1</v>
      </c>
      <c r="L42" s="16" t="s">
        <v>14</v>
      </c>
      <c r="M42" s="16" t="str">
        <f>VLOOKUP(S42,Sheet1!$A$1:$B$47,2,)</f>
        <v>LHR</v>
      </c>
      <c r="N42" s="16" t="s">
        <v>204</v>
      </c>
      <c r="O42" s="19">
        <v>51.47</v>
      </c>
      <c r="P42" s="19">
        <v>-0.46139999999999998</v>
      </c>
      <c r="Q42" s="19">
        <v>55.871899999999997</v>
      </c>
      <c r="R42" s="20">
        <v>-4.4330999999999996</v>
      </c>
      <c r="S42" s="16" t="str" cm="1">
        <f t="array" ref="S42:T42">_xlfn.TEXTSPLIT(D42,{" to","via"})</f>
        <v>London</v>
      </c>
      <c r="T42" s="16" t="str">
        <v xml:space="preserve"> Glasgow</v>
      </c>
    </row>
    <row r="43" spans="1:23" ht="15" thickBot="1" x14ac:dyDescent="0.4">
      <c r="A43" s="16">
        <v>10</v>
      </c>
      <c r="B43" s="16" t="s">
        <v>26</v>
      </c>
      <c r="C43" s="16" t="s">
        <v>16</v>
      </c>
      <c r="D43" s="16" t="s">
        <v>30</v>
      </c>
      <c r="E43" s="17">
        <v>45108</v>
      </c>
      <c r="F43" s="18">
        <v>2</v>
      </c>
      <c r="G43" s="18">
        <v>3</v>
      </c>
      <c r="H43" s="18">
        <v>3</v>
      </c>
      <c r="I43" s="18">
        <v>3</v>
      </c>
      <c r="J43" s="18">
        <v>2</v>
      </c>
      <c r="K43" s="18">
        <v>1</v>
      </c>
      <c r="L43" s="16" t="s">
        <v>14</v>
      </c>
      <c r="M43" s="16" t="str">
        <f>VLOOKUP(S43,Sheet1!$A$1:$B$47,2,)</f>
        <v>LHR</v>
      </c>
      <c r="N43" s="16" t="s">
        <v>152</v>
      </c>
      <c r="O43" s="19">
        <v>51.47</v>
      </c>
      <c r="P43" s="19">
        <v>-0.46139999999999998</v>
      </c>
      <c r="Q43" s="19">
        <v>33.941600000000001</v>
      </c>
      <c r="R43" s="20">
        <v>-118.4085</v>
      </c>
      <c r="S43" s="16" t="str" cm="1">
        <f t="array" ref="S43:T43">_xlfn.TEXTSPLIT(D43,{" to","via"})</f>
        <v>London</v>
      </c>
      <c r="T43" s="16" t="str">
        <v xml:space="preserve"> Los Angeles</v>
      </c>
    </row>
    <row r="44" spans="1:23" ht="15" thickBot="1" x14ac:dyDescent="0.4">
      <c r="A44" s="16">
        <v>12</v>
      </c>
      <c r="B44" s="16" t="s">
        <v>11</v>
      </c>
      <c r="C44" s="16" t="s">
        <v>16</v>
      </c>
      <c r="D44" s="16" t="s">
        <v>33</v>
      </c>
      <c r="E44" s="17">
        <v>45170</v>
      </c>
      <c r="F44" s="18">
        <v>2</v>
      </c>
      <c r="G44" s="18">
        <v>3</v>
      </c>
      <c r="H44" s="18">
        <v>3</v>
      </c>
      <c r="I44" s="18">
        <v>3</v>
      </c>
      <c r="J44" s="18">
        <v>3</v>
      </c>
      <c r="K44" s="18">
        <v>1</v>
      </c>
      <c r="L44" s="16" t="s">
        <v>14</v>
      </c>
      <c r="M44" s="16" t="str">
        <f>VLOOKUP(S44,Sheet1!$A$1:$B$47,2,)</f>
        <v>LHR</v>
      </c>
      <c r="N44" s="16" t="s">
        <v>189</v>
      </c>
      <c r="O44" s="19">
        <v>51.47</v>
      </c>
      <c r="P44" s="19">
        <v>-0.46139999999999998</v>
      </c>
      <c r="Q44" s="19">
        <v>36.713099999999997</v>
      </c>
      <c r="R44" s="20">
        <v>28.792200000000001</v>
      </c>
      <c r="S44" s="16" t="str" cm="1">
        <f t="array" ref="S44:T44">_xlfn.TEXTSPLIT(D44,{" to","via"})</f>
        <v>London</v>
      </c>
      <c r="T44" s="16" t="str">
        <v xml:space="preserve"> Dalaman</v>
      </c>
    </row>
    <row r="45" spans="1:23" ht="15" thickBot="1" x14ac:dyDescent="0.4">
      <c r="A45" s="16">
        <v>15</v>
      </c>
      <c r="B45" s="16" t="s">
        <v>11</v>
      </c>
      <c r="C45" s="16" t="s">
        <v>12</v>
      </c>
      <c r="D45" s="16" t="s">
        <v>36</v>
      </c>
      <c r="E45" s="17">
        <v>45170</v>
      </c>
      <c r="F45" s="18">
        <v>3</v>
      </c>
      <c r="G45" s="18">
        <v>5</v>
      </c>
      <c r="H45" s="18">
        <v>4</v>
      </c>
      <c r="I45" s="18">
        <v>3</v>
      </c>
      <c r="J45" s="18">
        <v>2</v>
      </c>
      <c r="K45" s="18">
        <v>5</v>
      </c>
      <c r="L45" s="16" t="s">
        <v>32</v>
      </c>
      <c r="M45" s="16" t="str">
        <f>VLOOKUP(S45,Sheet1!$A$1:$B$47,2,)</f>
        <v>LHR</v>
      </c>
      <c r="N45" s="16" t="s">
        <v>221</v>
      </c>
      <c r="O45" s="19">
        <v>51.47</v>
      </c>
      <c r="P45" s="19">
        <v>-0.46139999999999998</v>
      </c>
      <c r="Q45" s="19">
        <v>-33.392899999999997</v>
      </c>
      <c r="R45" s="20">
        <v>-70.786000000000001</v>
      </c>
      <c r="S45" s="16" t="str" cm="1">
        <f t="array" ref="S45:T45">_xlfn.TEXTSPLIT(D45,{" to","via"})</f>
        <v>London</v>
      </c>
      <c r="T45" s="16" t="str">
        <v xml:space="preserve"> Santiago</v>
      </c>
    </row>
    <row r="46" spans="1:23" ht="15" thickBot="1" x14ac:dyDescent="0.4">
      <c r="A46" s="16">
        <v>18</v>
      </c>
      <c r="B46" s="16" t="s">
        <v>11</v>
      </c>
      <c r="C46" s="16" t="s">
        <v>16</v>
      </c>
      <c r="D46" s="16" t="s">
        <v>39</v>
      </c>
      <c r="E46" s="17">
        <v>45170</v>
      </c>
      <c r="F46" s="18">
        <v>1</v>
      </c>
      <c r="G46" s="18">
        <v>3</v>
      </c>
      <c r="H46" s="18">
        <v>1</v>
      </c>
      <c r="I46" s="18">
        <v>1</v>
      </c>
      <c r="J46" s="18">
        <v>1</v>
      </c>
      <c r="K46" s="18">
        <v>1</v>
      </c>
      <c r="L46" s="16" t="s">
        <v>14</v>
      </c>
      <c r="M46" s="16" t="str">
        <f>VLOOKUP(S46,Sheet1!$A$1:$B$47,2,)</f>
        <v>LHR</v>
      </c>
      <c r="N46" s="16" t="s">
        <v>244</v>
      </c>
      <c r="O46" s="19">
        <v>51.47</v>
      </c>
      <c r="P46" s="19">
        <v>-0.46139999999999998</v>
      </c>
      <c r="Q46" s="19">
        <v>48.353700000000003</v>
      </c>
      <c r="R46" s="20">
        <v>11.775</v>
      </c>
      <c r="S46" s="16" t="str" cm="1">
        <f t="array" ref="S46:T46">_xlfn.TEXTSPLIT(D46,{" to","via"})</f>
        <v>London</v>
      </c>
      <c r="T46" s="16" t="str">
        <v xml:space="preserve"> Munich</v>
      </c>
    </row>
    <row r="47" spans="1:23" ht="15" thickBot="1" x14ac:dyDescent="0.4">
      <c r="A47" s="16">
        <v>20</v>
      </c>
      <c r="B47" s="16" t="s">
        <v>11</v>
      </c>
      <c r="C47" s="16" t="s">
        <v>12</v>
      </c>
      <c r="D47" s="16" t="s">
        <v>41</v>
      </c>
      <c r="E47" s="17">
        <v>45139</v>
      </c>
      <c r="F47" s="18">
        <v>3</v>
      </c>
      <c r="G47" s="18">
        <v>4</v>
      </c>
      <c r="H47" s="18">
        <v>3</v>
      </c>
      <c r="I47" s="18">
        <v>3</v>
      </c>
      <c r="J47" s="18">
        <v>4</v>
      </c>
      <c r="K47" s="18">
        <v>4</v>
      </c>
      <c r="L47" s="16" t="s">
        <v>32</v>
      </c>
      <c r="M47" s="16" t="str">
        <f>VLOOKUP(S47,Sheet1!$A$1:$B$47,2,)</f>
        <v>LHR</v>
      </c>
      <c r="N47" s="16" t="s">
        <v>175</v>
      </c>
      <c r="O47" s="19">
        <v>51.47</v>
      </c>
      <c r="P47" s="19">
        <v>-0.46139999999999998</v>
      </c>
      <c r="Q47" s="19">
        <v>63.984999999999999</v>
      </c>
      <c r="R47" s="20">
        <v>-22.605599999999999</v>
      </c>
      <c r="S47" s="16" t="str" cm="1">
        <f t="array" ref="S47:T47">_xlfn.TEXTSPLIT(D47,{" to","via"})</f>
        <v>London</v>
      </c>
      <c r="T47" s="16" t="str">
        <v xml:space="preserve"> Keflavik</v>
      </c>
    </row>
    <row r="48" spans="1:23" ht="15" thickBot="1" x14ac:dyDescent="0.4">
      <c r="A48" s="16">
        <v>23</v>
      </c>
      <c r="B48" s="16" t="s">
        <v>22</v>
      </c>
      <c r="C48" s="16" t="s">
        <v>12</v>
      </c>
      <c r="D48" s="16" t="s">
        <v>44</v>
      </c>
      <c r="E48" s="17">
        <v>45170</v>
      </c>
      <c r="F48" s="18">
        <v>1</v>
      </c>
      <c r="G48" s="18">
        <v>1</v>
      </c>
      <c r="H48" s="18">
        <v>2</v>
      </c>
      <c r="I48" s="18">
        <v>1</v>
      </c>
      <c r="J48" s="18">
        <v>3</v>
      </c>
      <c r="K48" s="18">
        <v>1</v>
      </c>
      <c r="L48" s="16" t="s">
        <v>14</v>
      </c>
      <c r="M48" s="16" t="str">
        <f>VLOOKUP(S48,Sheet1!$A$1:$B$47,2,)</f>
        <v>LHR</v>
      </c>
      <c r="N48" s="16" t="s">
        <v>133</v>
      </c>
      <c r="O48" s="19">
        <v>51.47</v>
      </c>
      <c r="P48" s="19">
        <v>-0.46139999999999998</v>
      </c>
      <c r="Q48" s="19">
        <v>25.7959</v>
      </c>
      <c r="R48" s="20">
        <v>-80.287000000000006</v>
      </c>
      <c r="S48" s="16" t="str" cm="1">
        <f t="array" ref="S48:T48">_xlfn.TEXTSPLIT(D48,{" to","via"})</f>
        <v>London</v>
      </c>
      <c r="T48" s="16" t="str">
        <v xml:space="preserve"> Miami</v>
      </c>
    </row>
    <row r="49" spans="1:20" ht="15" thickBot="1" x14ac:dyDescent="0.4">
      <c r="A49" s="16">
        <v>27</v>
      </c>
      <c r="B49" s="16" t="s">
        <v>22</v>
      </c>
      <c r="C49" s="16" t="s">
        <v>12</v>
      </c>
      <c r="D49" s="16" t="s">
        <v>48</v>
      </c>
      <c r="E49" s="17">
        <v>45139</v>
      </c>
      <c r="F49" s="18">
        <v>1</v>
      </c>
      <c r="G49" s="18">
        <v>1</v>
      </c>
      <c r="H49" s="18">
        <v>1</v>
      </c>
      <c r="I49" s="18">
        <v>1</v>
      </c>
      <c r="J49" s="18">
        <v>1</v>
      </c>
      <c r="K49" s="18">
        <v>1</v>
      </c>
      <c r="L49" s="16" t="s">
        <v>14</v>
      </c>
      <c r="M49" s="16" t="str">
        <f>VLOOKUP(S49,Sheet1!$A$1:$B$47,2,)</f>
        <v>LHR</v>
      </c>
      <c r="N49" s="16" t="s">
        <v>247</v>
      </c>
      <c r="O49" s="19">
        <v>51.47</v>
      </c>
      <c r="P49" s="19">
        <v>-0.46139999999999998</v>
      </c>
      <c r="Q49" s="19">
        <v>36.675199999999997</v>
      </c>
      <c r="R49" s="20">
        <v>-4.4896000000000003</v>
      </c>
      <c r="S49" s="16" t="str" cm="1">
        <f t="array" ref="S49:T49">_xlfn.TEXTSPLIT(D49,{" to","via"})</f>
        <v>London</v>
      </c>
      <c r="T49" s="16" t="str">
        <v xml:space="preserve"> Malaga</v>
      </c>
    </row>
    <row r="50" spans="1:20" ht="15" thickBot="1" x14ac:dyDescent="0.4">
      <c r="A50" s="16">
        <v>32</v>
      </c>
      <c r="B50" s="16" t="s">
        <v>15</v>
      </c>
      <c r="C50" s="16" t="s">
        <v>12</v>
      </c>
      <c r="D50" s="16" t="s">
        <v>53</v>
      </c>
      <c r="E50" s="17">
        <v>45139</v>
      </c>
      <c r="F50" s="18">
        <v>3</v>
      </c>
      <c r="G50" s="18">
        <v>2</v>
      </c>
      <c r="H50" s="18">
        <v>3</v>
      </c>
      <c r="I50" s="18">
        <v>3</v>
      </c>
      <c r="J50" s="18">
        <v>2</v>
      </c>
      <c r="K50" s="18">
        <v>1</v>
      </c>
      <c r="L50" s="16" t="s">
        <v>14</v>
      </c>
      <c r="M50" s="16" t="str">
        <f>VLOOKUP(S50,Sheet1!$A$1:$B$47,2,)</f>
        <v>LHR</v>
      </c>
      <c r="N50" s="16" t="s">
        <v>141</v>
      </c>
      <c r="O50" s="19">
        <v>51.47</v>
      </c>
      <c r="P50" s="19">
        <v>-0.46139999999999998</v>
      </c>
      <c r="Q50" s="19">
        <v>-26.139199999999999</v>
      </c>
      <c r="R50" s="20">
        <v>28.245999999999999</v>
      </c>
      <c r="S50" s="16" t="str" cm="1">
        <f t="array" ref="S50:T50">_xlfn.TEXTSPLIT(D50,{" to","via"})</f>
        <v>London</v>
      </c>
      <c r="T50" s="16" t="str">
        <v xml:space="preserve"> Johannesburg</v>
      </c>
    </row>
    <row r="51" spans="1:20" ht="15" thickBot="1" x14ac:dyDescent="0.4">
      <c r="A51" s="16">
        <v>38</v>
      </c>
      <c r="B51" s="16" t="s">
        <v>26</v>
      </c>
      <c r="C51" s="16" t="s">
        <v>12</v>
      </c>
      <c r="D51" s="16" t="s">
        <v>44</v>
      </c>
      <c r="E51" s="17">
        <v>45139</v>
      </c>
      <c r="F51" s="18">
        <v>4</v>
      </c>
      <c r="G51" s="18">
        <v>5</v>
      </c>
      <c r="H51" s="18">
        <v>5</v>
      </c>
      <c r="I51" s="18">
        <v>5</v>
      </c>
      <c r="J51" s="18">
        <v>4</v>
      </c>
      <c r="K51" s="18">
        <v>4</v>
      </c>
      <c r="L51" s="16" t="s">
        <v>32</v>
      </c>
      <c r="M51" s="16" t="str">
        <f>VLOOKUP(S51,Sheet1!$A$1:$B$47,2,)</f>
        <v>LHR</v>
      </c>
      <c r="N51" s="16" t="s">
        <v>133</v>
      </c>
      <c r="O51" s="19">
        <v>51.47</v>
      </c>
      <c r="P51" s="19">
        <v>-0.46139999999999998</v>
      </c>
      <c r="Q51" s="19">
        <v>25.7959</v>
      </c>
      <c r="R51" s="20">
        <v>-80.287000000000006</v>
      </c>
      <c r="S51" s="16" t="str" cm="1">
        <f t="array" ref="S51:T51">_xlfn.TEXTSPLIT(D51,{" to","via"})</f>
        <v>London</v>
      </c>
      <c r="T51" s="16" t="str">
        <v xml:space="preserve"> Miami</v>
      </c>
    </row>
    <row r="52" spans="1:20" ht="15" thickBot="1" x14ac:dyDescent="0.4">
      <c r="A52" s="16">
        <v>39</v>
      </c>
      <c r="B52" s="16" t="s">
        <v>26</v>
      </c>
      <c r="C52" s="16" t="s">
        <v>16</v>
      </c>
      <c r="D52" s="16" t="s">
        <v>59</v>
      </c>
      <c r="E52" s="17">
        <v>45139</v>
      </c>
      <c r="F52" s="18">
        <v>1</v>
      </c>
      <c r="G52" s="18">
        <v>1</v>
      </c>
      <c r="H52" s="18">
        <v>3</v>
      </c>
      <c r="I52" s="18">
        <v>3</v>
      </c>
      <c r="J52" s="18">
        <v>1</v>
      </c>
      <c r="K52" s="18">
        <v>1</v>
      </c>
      <c r="L52" s="16" t="s">
        <v>14</v>
      </c>
      <c r="M52" s="16" t="str">
        <f>VLOOKUP(S52,Sheet1!$A$1:$B$47,2,)</f>
        <v>LHR</v>
      </c>
      <c r="N52" s="16" t="s">
        <v>251</v>
      </c>
      <c r="O52" s="19">
        <v>51.47</v>
      </c>
      <c r="P52" s="19">
        <v>-0.46139999999999998</v>
      </c>
      <c r="Q52" s="19">
        <v>49.009700000000002</v>
      </c>
      <c r="R52" s="20">
        <v>2.5478999999999998</v>
      </c>
      <c r="S52" s="16" t="str" cm="1">
        <f t="array" ref="S52:T52">_xlfn.TEXTSPLIT(D52,{" to","via"})</f>
        <v>London</v>
      </c>
      <c r="T52" s="16" t="str">
        <v xml:space="preserve"> Paris</v>
      </c>
    </row>
    <row r="53" spans="1:20" ht="15" thickBot="1" x14ac:dyDescent="0.4">
      <c r="A53" s="16">
        <v>40</v>
      </c>
      <c r="B53" s="16" t="s">
        <v>26</v>
      </c>
      <c r="C53" s="16" t="s">
        <v>16</v>
      </c>
      <c r="D53" s="16" t="s">
        <v>60</v>
      </c>
      <c r="E53" s="17">
        <v>45139</v>
      </c>
      <c r="F53" s="18">
        <v>1</v>
      </c>
      <c r="G53" s="18">
        <v>1</v>
      </c>
      <c r="H53" s="18">
        <v>1</v>
      </c>
      <c r="I53" s="18">
        <v>1</v>
      </c>
      <c r="J53" s="18">
        <v>1</v>
      </c>
      <c r="K53" s="18">
        <v>1</v>
      </c>
      <c r="L53" s="16" t="s">
        <v>14</v>
      </c>
      <c r="M53" s="16" t="str">
        <f>VLOOKUP(S53,Sheet1!$A$1:$B$47,2,)</f>
        <v>LHR</v>
      </c>
      <c r="N53" s="16" t="s">
        <v>253</v>
      </c>
      <c r="O53" s="19">
        <v>51.47</v>
      </c>
      <c r="P53" s="19">
        <v>-0.46139999999999998</v>
      </c>
      <c r="Q53" s="19">
        <v>36.691000000000003</v>
      </c>
      <c r="R53" s="20">
        <v>3.2153999999999998</v>
      </c>
      <c r="S53" s="16" t="str" cm="1">
        <f t="array" ref="S53:T53">_xlfn.TEXTSPLIT(D53,{" to","via"})</f>
        <v>London</v>
      </c>
      <c r="T53" s="16" t="str">
        <v xml:space="preserve"> Algiers</v>
      </c>
    </row>
    <row r="54" spans="1:20" ht="15" thickBot="1" x14ac:dyDescent="0.4">
      <c r="A54" s="16">
        <v>42</v>
      </c>
      <c r="B54" s="16" t="s">
        <v>22</v>
      </c>
      <c r="C54" s="16" t="s">
        <v>16</v>
      </c>
      <c r="D54" s="16" t="s">
        <v>62</v>
      </c>
      <c r="E54" s="17">
        <v>45139</v>
      </c>
      <c r="F54" s="18">
        <v>3</v>
      </c>
      <c r="G54" s="18">
        <v>3</v>
      </c>
      <c r="H54" s="18">
        <v>3</v>
      </c>
      <c r="I54" s="18">
        <v>3</v>
      </c>
      <c r="J54" s="18">
        <v>1</v>
      </c>
      <c r="K54" s="18">
        <v>2</v>
      </c>
      <c r="L54" s="16" t="s">
        <v>14</v>
      </c>
      <c r="M54" s="16" t="str">
        <f>VLOOKUP(S54,Sheet1!$A$1:$B$47,2,)</f>
        <v>LHR</v>
      </c>
      <c r="N54" s="20" t="s">
        <v>255</v>
      </c>
      <c r="O54" s="19">
        <v>51.47</v>
      </c>
      <c r="P54" s="19">
        <v>-0.46139999999999998</v>
      </c>
      <c r="Q54" s="19">
        <v>48.119700000000002</v>
      </c>
      <c r="R54" s="20">
        <v>16.567599999999999</v>
      </c>
      <c r="S54" s="16" t="str" cm="1">
        <f t="array" ref="S54:T54">_xlfn.TEXTSPLIT(D54,{" to","via"})</f>
        <v>London</v>
      </c>
      <c r="T54" s="16" t="str">
        <v xml:space="preserve"> Vienna</v>
      </c>
    </row>
    <row r="55" spans="1:20" ht="15" thickBot="1" x14ac:dyDescent="0.4">
      <c r="A55" s="16">
        <v>45</v>
      </c>
      <c r="B55" s="16" t="s">
        <v>22</v>
      </c>
      <c r="C55" s="16" t="s">
        <v>16</v>
      </c>
      <c r="D55" s="16" t="s">
        <v>64</v>
      </c>
      <c r="E55" s="17">
        <v>45139</v>
      </c>
      <c r="F55" s="18">
        <v>2</v>
      </c>
      <c r="G55" s="18">
        <v>3</v>
      </c>
      <c r="H55" s="18">
        <v>3</v>
      </c>
      <c r="I55" s="18">
        <v>3</v>
      </c>
      <c r="J55" s="18">
        <v>1</v>
      </c>
      <c r="K55" s="18">
        <v>1</v>
      </c>
      <c r="L55" s="16" t="s">
        <v>14</v>
      </c>
      <c r="M55" s="16" t="str">
        <f>VLOOKUP(S55,Sheet1!$A$1:$B$47,2,)</f>
        <v>LHR</v>
      </c>
      <c r="N55" s="20" t="s">
        <v>259</v>
      </c>
      <c r="O55" s="19">
        <v>51.47</v>
      </c>
      <c r="P55" s="19">
        <v>-0.46139999999999998</v>
      </c>
      <c r="Q55" s="19">
        <v>45.7256</v>
      </c>
      <c r="R55" s="20">
        <v>5.0811000000000002</v>
      </c>
      <c r="S55" s="16" t="str" cm="1">
        <f t="array" ref="S55:T55">_xlfn.TEXTSPLIT(D55,{" to","via"})</f>
        <v>London</v>
      </c>
      <c r="T55" s="16" t="str">
        <v xml:space="preserve"> Lyon</v>
      </c>
    </row>
    <row r="56" spans="1:20" ht="15" thickBot="1" x14ac:dyDescent="0.4">
      <c r="A56" s="16">
        <v>46</v>
      </c>
      <c r="B56" s="16" t="s">
        <v>22</v>
      </c>
      <c r="C56" s="16" t="s">
        <v>12</v>
      </c>
      <c r="D56" s="16" t="s">
        <v>65</v>
      </c>
      <c r="E56" s="17">
        <v>45108</v>
      </c>
      <c r="F56" s="18">
        <v>5</v>
      </c>
      <c r="G56" s="18">
        <v>5</v>
      </c>
      <c r="H56" s="18">
        <v>5</v>
      </c>
      <c r="I56" s="18">
        <v>5</v>
      </c>
      <c r="J56" s="18">
        <v>5</v>
      </c>
      <c r="K56" s="18">
        <v>5</v>
      </c>
      <c r="L56" s="16" t="s">
        <v>32</v>
      </c>
      <c r="M56" s="16" t="str">
        <f>VLOOKUP(S56,Sheet1!$A$1:$B$47,2,)</f>
        <v>LHR</v>
      </c>
      <c r="N56" s="20" t="s">
        <v>261</v>
      </c>
      <c r="O56" s="19">
        <v>51.47</v>
      </c>
      <c r="P56" s="19">
        <v>-0.46139999999999998</v>
      </c>
      <c r="Q56" s="19">
        <v>22.308</v>
      </c>
      <c r="R56" s="20">
        <v>113.91849999999999</v>
      </c>
      <c r="S56" s="16" t="str" cm="1">
        <f t="array" ref="S56:T56">_xlfn.TEXTSPLIT(D56,{" to","via"})</f>
        <v>London</v>
      </c>
      <c r="T56" s="16" t="str">
        <v xml:space="preserve"> Hong Kong</v>
      </c>
    </row>
    <row r="57" spans="1:20" ht="15" thickBot="1" x14ac:dyDescent="0.4">
      <c r="A57" s="16">
        <v>48</v>
      </c>
      <c r="B57" s="16" t="s">
        <v>11</v>
      </c>
      <c r="C57" s="16" t="s">
        <v>12</v>
      </c>
      <c r="D57" s="16" t="s">
        <v>67</v>
      </c>
      <c r="E57" s="17">
        <v>45108</v>
      </c>
      <c r="F57" s="18">
        <v>4</v>
      </c>
      <c r="G57" s="18">
        <v>5</v>
      </c>
      <c r="H57" s="18">
        <v>5</v>
      </c>
      <c r="I57" s="18">
        <v>3</v>
      </c>
      <c r="J57" s="18">
        <v>4</v>
      </c>
      <c r="K57" s="18">
        <v>4</v>
      </c>
      <c r="L57" s="16" t="s">
        <v>32</v>
      </c>
      <c r="M57" s="16" t="str">
        <f>VLOOKUP(S57,Sheet1!$A$1:$B$47,2,)</f>
        <v>LHR</v>
      </c>
      <c r="N57" s="20" t="s">
        <v>149</v>
      </c>
      <c r="O57" s="19">
        <v>51.47</v>
      </c>
      <c r="P57" s="19">
        <v>-0.46139999999999998</v>
      </c>
      <c r="Q57" s="19">
        <v>19.089600000000001</v>
      </c>
      <c r="R57" s="20">
        <v>72.865600000000001</v>
      </c>
      <c r="S57" s="16" t="str" cm="1">
        <f t="array" ref="S57:T57">_xlfn.TEXTSPLIT(D57,{" to","via"})</f>
        <v>London</v>
      </c>
      <c r="T57" s="16" t="str">
        <v xml:space="preserve"> Mumbai</v>
      </c>
    </row>
    <row r="58" spans="1:20" ht="15" thickBot="1" x14ac:dyDescent="0.4">
      <c r="A58" s="16">
        <v>60</v>
      </c>
      <c r="B58" s="16" t="s">
        <v>26</v>
      </c>
      <c r="C58" s="16" t="s">
        <v>12</v>
      </c>
      <c r="D58" s="16" t="s">
        <v>79</v>
      </c>
      <c r="E58" s="17">
        <v>45108</v>
      </c>
      <c r="F58" s="18">
        <v>1</v>
      </c>
      <c r="G58" s="18">
        <v>1</v>
      </c>
      <c r="H58" s="18">
        <v>3</v>
      </c>
      <c r="I58" s="18">
        <v>3</v>
      </c>
      <c r="J58" s="18">
        <v>1</v>
      </c>
      <c r="K58" s="18">
        <v>1</v>
      </c>
      <c r="L58" s="16" t="s">
        <v>14</v>
      </c>
      <c r="M58" s="16" t="str">
        <f>VLOOKUP(S58,Sheet1!$A$1:$B$47,2,)</f>
        <v>LHR</v>
      </c>
      <c r="N58" s="20" t="s">
        <v>179</v>
      </c>
      <c r="O58" s="19">
        <v>51.47</v>
      </c>
      <c r="P58" s="19">
        <v>-0.46139999999999998</v>
      </c>
      <c r="Q58" s="19">
        <v>36.4056</v>
      </c>
      <c r="R58" s="20">
        <v>28.086400000000001</v>
      </c>
      <c r="S58" s="16" t="str" cm="1">
        <f t="array" ref="S58:T58">_xlfn.TEXTSPLIT(D58,{" to","via"})</f>
        <v>London</v>
      </c>
      <c r="T58" s="16" t="str">
        <v xml:space="preserve"> Rhodes</v>
      </c>
    </row>
    <row r="59" spans="1:20" ht="15" thickBot="1" x14ac:dyDescent="0.4">
      <c r="A59" s="16">
        <v>62</v>
      </c>
      <c r="B59" s="16" t="s">
        <v>22</v>
      </c>
      <c r="C59" s="16" t="s">
        <v>12</v>
      </c>
      <c r="D59" s="16" t="s">
        <v>44</v>
      </c>
      <c r="E59" s="17">
        <v>45078</v>
      </c>
      <c r="F59" s="18">
        <v>1</v>
      </c>
      <c r="G59" s="18">
        <v>1</v>
      </c>
      <c r="H59" s="18">
        <v>1</v>
      </c>
      <c r="I59" s="18">
        <v>3</v>
      </c>
      <c r="J59" s="18">
        <v>1</v>
      </c>
      <c r="K59" s="18">
        <v>1</v>
      </c>
      <c r="L59" s="16" t="s">
        <v>14</v>
      </c>
      <c r="M59" s="16" t="str">
        <f>VLOOKUP(S59,Sheet1!$A$1:$B$47,2,)</f>
        <v>LHR</v>
      </c>
      <c r="N59" s="20" t="s">
        <v>133</v>
      </c>
      <c r="O59" s="19">
        <v>51.47</v>
      </c>
      <c r="P59" s="19">
        <v>-0.46139999999999998</v>
      </c>
      <c r="Q59" s="19">
        <v>25.7959</v>
      </c>
      <c r="R59" s="20">
        <v>-80.287000000000006</v>
      </c>
      <c r="S59" s="16" t="str" cm="1">
        <f t="array" ref="S59:T59">_xlfn.TEXTSPLIT(D59,{" to","via"})</f>
        <v>London</v>
      </c>
      <c r="T59" s="16" t="str">
        <v xml:space="preserve"> Miami</v>
      </c>
    </row>
    <row r="60" spans="1:20" ht="15" thickBot="1" x14ac:dyDescent="0.4">
      <c r="A60" s="16">
        <v>66</v>
      </c>
      <c r="B60" s="16" t="s">
        <v>22</v>
      </c>
      <c r="C60" s="16" t="s">
        <v>16</v>
      </c>
      <c r="D60" s="16" t="s">
        <v>84</v>
      </c>
      <c r="E60" s="17">
        <v>44866</v>
      </c>
      <c r="F60" s="18">
        <v>2</v>
      </c>
      <c r="G60" s="18">
        <v>5</v>
      </c>
      <c r="H60" s="18">
        <v>3</v>
      </c>
      <c r="I60" s="18">
        <v>3</v>
      </c>
      <c r="J60" s="18">
        <v>1</v>
      </c>
      <c r="K60" s="18">
        <v>2</v>
      </c>
      <c r="L60" s="16" t="s">
        <v>14</v>
      </c>
      <c r="M60" s="16" t="str">
        <f>VLOOKUP(S60,Sheet1!$A$1:$B$47,2,)</f>
        <v>LHR</v>
      </c>
      <c r="N60" s="20" t="s">
        <v>169</v>
      </c>
      <c r="O60" s="19">
        <v>51.47</v>
      </c>
      <c r="P60" s="19">
        <v>-0.46139999999999998</v>
      </c>
      <c r="Q60" s="19">
        <v>55.95</v>
      </c>
      <c r="R60" s="20">
        <v>-3.3725000000000001</v>
      </c>
      <c r="S60" s="16" t="str" cm="1">
        <f t="array" ref="S60:T60">_xlfn.TEXTSPLIT(D60,{" to","via"})</f>
        <v>London</v>
      </c>
      <c r="T60" s="16" t="str">
        <v xml:space="preserve"> Edinburgh</v>
      </c>
    </row>
    <row r="61" spans="1:20" ht="15" thickBot="1" x14ac:dyDescent="0.4">
      <c r="A61" s="16">
        <v>76</v>
      </c>
      <c r="B61" s="16" t="s">
        <v>22</v>
      </c>
      <c r="C61" s="16" t="s">
        <v>16</v>
      </c>
      <c r="D61" s="16" t="s">
        <v>93</v>
      </c>
      <c r="E61" s="17">
        <v>45047</v>
      </c>
      <c r="F61" s="18">
        <v>3</v>
      </c>
      <c r="G61" s="18">
        <v>3</v>
      </c>
      <c r="H61" s="18">
        <v>3</v>
      </c>
      <c r="I61" s="18">
        <v>3</v>
      </c>
      <c r="J61" s="18">
        <v>1</v>
      </c>
      <c r="K61" s="18">
        <v>1</v>
      </c>
      <c r="L61" s="16" t="s">
        <v>14</v>
      </c>
      <c r="M61" s="16" t="str">
        <f>VLOOKUP(S61,Sheet1!$A$1:$B$47,2,)</f>
        <v>LHR</v>
      </c>
      <c r="N61" s="16" t="s">
        <v>143</v>
      </c>
      <c r="O61" s="19">
        <v>51.47</v>
      </c>
      <c r="P61" s="19">
        <v>-0.46139999999999998</v>
      </c>
      <c r="Q61" s="19">
        <v>40.472000000000001</v>
      </c>
      <c r="R61" s="20">
        <v>-3.5638999999999998</v>
      </c>
      <c r="S61" s="16" t="str" cm="1">
        <f t="array" ref="S61:T61">_xlfn.TEXTSPLIT(D61,{" to","via"})</f>
        <v>London</v>
      </c>
      <c r="T61" s="16" t="str">
        <v xml:space="preserve"> Madrid</v>
      </c>
    </row>
    <row r="62" spans="1:20" ht="15" thickBot="1" x14ac:dyDescent="0.4">
      <c r="A62" s="16">
        <v>77</v>
      </c>
      <c r="B62" s="16" t="s">
        <v>26</v>
      </c>
      <c r="C62" s="16" t="s">
        <v>16</v>
      </c>
      <c r="D62" s="16" t="s">
        <v>94</v>
      </c>
      <c r="E62" s="17">
        <v>45078</v>
      </c>
      <c r="F62" s="18">
        <v>1</v>
      </c>
      <c r="G62" s="18">
        <v>1</v>
      </c>
      <c r="H62" s="18">
        <v>3</v>
      </c>
      <c r="I62" s="18">
        <v>3</v>
      </c>
      <c r="J62" s="18">
        <v>1</v>
      </c>
      <c r="K62" s="18">
        <v>1</v>
      </c>
      <c r="L62" s="16" t="s">
        <v>14</v>
      </c>
      <c r="M62" s="16" t="str">
        <f>VLOOKUP(S62,Sheet1!$A$1:$B$47,2,)</f>
        <v>LHR</v>
      </c>
      <c r="N62" s="16" t="s">
        <v>208</v>
      </c>
      <c r="O62" s="19">
        <v>51.47</v>
      </c>
      <c r="P62" s="19">
        <v>-0.46139999999999998</v>
      </c>
      <c r="Q62" s="19">
        <v>30.1219</v>
      </c>
      <c r="R62" s="20">
        <v>31.406500000000001</v>
      </c>
      <c r="S62" s="16" t="str" cm="1">
        <f t="array" ref="S62:T62">_xlfn.TEXTSPLIT(D62,{" to","via"})</f>
        <v>London</v>
      </c>
      <c r="T62" s="16" t="str">
        <v xml:space="preserve"> Cairo</v>
      </c>
    </row>
    <row r="63" spans="1:20" ht="15" thickBot="1" x14ac:dyDescent="0.4">
      <c r="A63" s="16">
        <v>79</v>
      </c>
      <c r="B63" s="16" t="s">
        <v>11</v>
      </c>
      <c r="C63" s="16" t="s">
        <v>12</v>
      </c>
      <c r="D63" s="16" t="s">
        <v>96</v>
      </c>
      <c r="E63" s="17">
        <v>44986</v>
      </c>
      <c r="F63" s="18">
        <v>2</v>
      </c>
      <c r="G63" s="18">
        <v>3</v>
      </c>
      <c r="H63" s="18">
        <v>3</v>
      </c>
      <c r="I63" s="18">
        <v>3</v>
      </c>
      <c r="J63" s="18">
        <v>2</v>
      </c>
      <c r="K63" s="18">
        <v>1</v>
      </c>
      <c r="L63" s="16" t="s">
        <v>14</v>
      </c>
      <c r="M63" s="16" t="str">
        <f>VLOOKUP(S63,Sheet1!$A$1:$B$47,2,)</f>
        <v>LHR</v>
      </c>
      <c r="N63" s="16" t="s">
        <v>195</v>
      </c>
      <c r="O63" s="19">
        <v>51.47</v>
      </c>
      <c r="P63" s="19">
        <v>-0.46139999999999998</v>
      </c>
      <c r="Q63" s="19">
        <v>31.7225</v>
      </c>
      <c r="R63" s="20">
        <v>35.993200000000002</v>
      </c>
      <c r="S63" s="16" t="str" cm="1">
        <f t="array" ref="S63:T63">_xlfn.TEXTSPLIT(D63,{" to","via"})</f>
        <v>London</v>
      </c>
      <c r="T63" s="16" t="str">
        <v xml:space="preserve"> Amman</v>
      </c>
    </row>
    <row r="64" spans="1:20" ht="15" thickBot="1" x14ac:dyDescent="0.4">
      <c r="A64" s="16">
        <v>83</v>
      </c>
      <c r="B64" s="16" t="s">
        <v>11</v>
      </c>
      <c r="C64" s="16" t="s">
        <v>16</v>
      </c>
      <c r="D64" s="16" t="s">
        <v>99</v>
      </c>
      <c r="E64" s="17">
        <v>45078</v>
      </c>
      <c r="F64" s="18">
        <v>1</v>
      </c>
      <c r="G64" s="18">
        <v>1</v>
      </c>
      <c r="H64" s="18">
        <v>1</v>
      </c>
      <c r="I64" s="18">
        <v>1</v>
      </c>
      <c r="J64" s="18">
        <v>1</v>
      </c>
      <c r="K64" s="18">
        <v>1</v>
      </c>
      <c r="L64" s="16" t="s">
        <v>14</v>
      </c>
      <c r="M64" s="16" t="str">
        <f>VLOOKUP(S64,Sheet1!$A$1:$B$47,2,)</f>
        <v>LHR</v>
      </c>
      <c r="N64" s="16" t="str">
        <f>VLOOKUP(T64,Table1[],2)</f>
        <v>IAD</v>
      </c>
      <c r="O64" s="19">
        <v>51.47</v>
      </c>
      <c r="P64" s="19">
        <v>-0.46139999999999998</v>
      </c>
      <c r="Q64" s="19">
        <v>38.944499999999998</v>
      </c>
      <c r="R64" s="20">
        <v>-77.455799999999996</v>
      </c>
      <c r="S64" s="16" t="s">
        <v>121</v>
      </c>
      <c r="T64" s="16" t="s">
        <v>120</v>
      </c>
    </row>
    <row r="65" spans="1:23" ht="15" thickBot="1" x14ac:dyDescent="0.4">
      <c r="A65" s="16">
        <v>86</v>
      </c>
      <c r="B65" s="16" t="s">
        <v>11</v>
      </c>
      <c r="C65" s="16" t="s">
        <v>16</v>
      </c>
      <c r="D65" s="16" t="s">
        <v>102</v>
      </c>
      <c r="E65" s="17">
        <v>45078</v>
      </c>
      <c r="F65" s="18">
        <v>4</v>
      </c>
      <c r="G65" s="18">
        <v>4</v>
      </c>
      <c r="H65" s="18">
        <v>1</v>
      </c>
      <c r="I65" s="18">
        <v>3</v>
      </c>
      <c r="J65" s="18">
        <v>1</v>
      </c>
      <c r="K65" s="18">
        <v>1</v>
      </c>
      <c r="L65" s="16" t="s">
        <v>14</v>
      </c>
      <c r="M65" s="16" t="str">
        <f>VLOOKUP(S65,Sheet1!$A$1:$B$47,2,)</f>
        <v>LHR</v>
      </c>
      <c r="N65" s="16" t="s">
        <v>273</v>
      </c>
      <c r="O65" s="19">
        <v>51.47</v>
      </c>
      <c r="P65" s="19">
        <v>-0.46139999999999998</v>
      </c>
      <c r="Q65" s="19">
        <v>32.694899999999997</v>
      </c>
      <c r="R65" s="20">
        <v>-16.774999999999999</v>
      </c>
      <c r="S65" s="16" t="str" cm="1">
        <f t="array" ref="S65:T65">_xlfn.TEXTSPLIT(D65,{" to","via"})</f>
        <v>London</v>
      </c>
      <c r="T65" s="16" t="str">
        <v xml:space="preserve"> Funchal </v>
      </c>
    </row>
    <row r="66" spans="1:23" ht="15" thickBot="1" x14ac:dyDescent="0.4">
      <c r="A66" s="16">
        <v>82</v>
      </c>
      <c r="B66" s="16" t="s">
        <v>26</v>
      </c>
      <c r="C66" s="16" t="s">
        <v>12</v>
      </c>
      <c r="D66" s="16" t="s">
        <v>98</v>
      </c>
      <c r="E66" s="17">
        <v>45078</v>
      </c>
      <c r="F66" s="18">
        <v>3</v>
      </c>
      <c r="G66" s="18">
        <v>5</v>
      </c>
      <c r="H66" s="18">
        <v>3</v>
      </c>
      <c r="I66" s="18">
        <v>3</v>
      </c>
      <c r="J66" s="18">
        <v>3</v>
      </c>
      <c r="K66" s="18">
        <v>3</v>
      </c>
      <c r="L66" s="16" t="s">
        <v>32</v>
      </c>
      <c r="M66" s="16" t="s">
        <v>185</v>
      </c>
      <c r="N66" s="16" t="s">
        <v>267</v>
      </c>
      <c r="O66" s="19">
        <v>51.505299999999998</v>
      </c>
      <c r="P66" s="19">
        <v>5.5300000000000002E-2</v>
      </c>
      <c r="Q66" s="19">
        <v>38.872900000000001</v>
      </c>
      <c r="R66" s="20">
        <v>1.3731</v>
      </c>
      <c r="S66" s="16" t="str" cm="1">
        <f t="array" ref="S66:T66">_xlfn.TEXTSPLIT(D66,{" to","via"})</f>
        <v>London City</v>
      </c>
      <c r="T66" s="16" t="str">
        <v xml:space="preserve"> Ibiza</v>
      </c>
    </row>
    <row r="67" spans="1:23" ht="15" thickBot="1" x14ac:dyDescent="0.4">
      <c r="A67" s="16">
        <v>55</v>
      </c>
      <c r="B67" s="16" t="s">
        <v>11</v>
      </c>
      <c r="C67" s="16" t="s">
        <v>16</v>
      </c>
      <c r="D67" s="16" t="s">
        <v>74</v>
      </c>
      <c r="E67" s="17">
        <v>45108</v>
      </c>
      <c r="F67" s="18">
        <v>3</v>
      </c>
      <c r="G67" s="18">
        <v>3</v>
      </c>
      <c r="H67" s="18">
        <v>3</v>
      </c>
      <c r="I67" s="18">
        <v>3</v>
      </c>
      <c r="J67" s="18">
        <v>1</v>
      </c>
      <c r="K67" s="18">
        <v>1</v>
      </c>
      <c r="L67" s="16" t="s">
        <v>14</v>
      </c>
      <c r="M67" s="16" t="str">
        <f>VLOOKUP(S67,Sheet1!$A$1:$B$47,2,)</f>
        <v>LCY</v>
      </c>
      <c r="N67" s="16" t="s">
        <v>147</v>
      </c>
      <c r="O67" s="19">
        <v>51.505299999999998</v>
      </c>
      <c r="P67" s="19">
        <v>5.5300000000000002E-2</v>
      </c>
      <c r="Q67" s="19">
        <v>50.0336</v>
      </c>
      <c r="R67" s="20">
        <v>8.5706000000000007</v>
      </c>
      <c r="S67" s="16" t="str" cm="1">
        <f t="array" ref="S67:T67">_xlfn.TEXTSPLIT(D67,{" to","via"})</f>
        <v>London City Airport</v>
      </c>
      <c r="T67" s="16" t="str">
        <v xml:space="preserve"> Frankfurt</v>
      </c>
    </row>
    <row r="68" spans="1:23" ht="15" thickBot="1" x14ac:dyDescent="0.4">
      <c r="A68" s="16">
        <v>4</v>
      </c>
      <c r="B68" s="16" t="s">
        <v>11</v>
      </c>
      <c r="C68" s="16" t="s">
        <v>16</v>
      </c>
      <c r="D68" s="16" t="s">
        <v>21</v>
      </c>
      <c r="E68" s="17">
        <v>45170</v>
      </c>
      <c r="F68" s="18">
        <v>1</v>
      </c>
      <c r="G68" s="18">
        <v>1</v>
      </c>
      <c r="H68" s="18">
        <v>1</v>
      </c>
      <c r="I68" s="18">
        <v>3</v>
      </c>
      <c r="J68" s="18">
        <v>2</v>
      </c>
      <c r="K68" s="18">
        <v>1</v>
      </c>
      <c r="L68" s="16" t="s">
        <v>14</v>
      </c>
      <c r="M68" s="16" t="str">
        <f>VLOOKUP(S68,Sheet1!$A$1:$B$47,2,)</f>
        <v>LHR</v>
      </c>
      <c r="N68" s="16" t="s">
        <v>284</v>
      </c>
      <c r="O68" s="19">
        <v>51.47</v>
      </c>
      <c r="P68" s="19">
        <v>-0.46139999999999998</v>
      </c>
      <c r="Q68" s="19">
        <v>35.764699999999998</v>
      </c>
      <c r="R68" s="20">
        <v>140.38630000000001</v>
      </c>
      <c r="S68" s="16" t="str" cm="1">
        <f t="array" ref="S68:T68">_xlfn.TEXTSPLIT(D68,{" to","via"})</f>
        <v>London Heathrow</v>
      </c>
      <c r="T68" s="16" t="str">
        <v xml:space="preserve"> Tokyo</v>
      </c>
    </row>
    <row r="69" spans="1:23" ht="15" thickBot="1" x14ac:dyDescent="0.4">
      <c r="A69" s="16">
        <v>11</v>
      </c>
      <c r="B69" s="16" t="s">
        <v>11</v>
      </c>
      <c r="C69" s="16" t="s">
        <v>12</v>
      </c>
      <c r="D69" s="16" t="s">
        <v>31</v>
      </c>
      <c r="E69" s="17">
        <v>45170</v>
      </c>
      <c r="F69" s="18">
        <v>3</v>
      </c>
      <c r="G69" s="18">
        <v>4</v>
      </c>
      <c r="H69" s="18">
        <v>3</v>
      </c>
      <c r="I69" s="18">
        <v>3</v>
      </c>
      <c r="J69" s="18">
        <v>4</v>
      </c>
      <c r="K69" s="18">
        <v>4</v>
      </c>
      <c r="L69" s="16" t="s">
        <v>32</v>
      </c>
      <c r="M69" s="16" t="str">
        <f>VLOOKUP(S69,Sheet1!$A$1:$B$47,2,)</f>
        <v>LHR</v>
      </c>
      <c r="N69" s="16" t="s">
        <v>238</v>
      </c>
      <c r="O69" s="19">
        <v>51.47</v>
      </c>
      <c r="P69" s="19">
        <v>-0.46139999999999998</v>
      </c>
      <c r="Q69" s="19">
        <v>41.248100000000001</v>
      </c>
      <c r="R69" s="20">
        <v>-8.6814</v>
      </c>
      <c r="S69" s="16" t="str" cm="1">
        <f t="array" ref="S69:T69">_xlfn.TEXTSPLIT(D69,{" to","via"})</f>
        <v>London Heathrow</v>
      </c>
      <c r="T69" s="16" t="str">
        <v xml:space="preserve"> Porto</v>
      </c>
    </row>
    <row r="70" spans="1:23" ht="15" thickBot="1" x14ac:dyDescent="0.4">
      <c r="A70" s="16">
        <v>16</v>
      </c>
      <c r="B70" s="16" t="s">
        <v>11</v>
      </c>
      <c r="C70" s="16" t="s">
        <v>12</v>
      </c>
      <c r="D70" s="16" t="s">
        <v>37</v>
      </c>
      <c r="E70" s="17">
        <v>45170</v>
      </c>
      <c r="F70" s="18">
        <v>2</v>
      </c>
      <c r="G70" s="18">
        <v>3</v>
      </c>
      <c r="H70" s="18">
        <v>3</v>
      </c>
      <c r="I70" s="18">
        <v>3</v>
      </c>
      <c r="J70" s="18">
        <v>1</v>
      </c>
      <c r="K70" s="18">
        <v>1</v>
      </c>
      <c r="L70" s="16" t="s">
        <v>14</v>
      </c>
      <c r="M70" s="16" t="str">
        <f>VLOOKUP(S70,Sheet1!$A$1:$B$47,2,)</f>
        <v>LHR</v>
      </c>
      <c r="N70" s="16" t="s">
        <v>240</v>
      </c>
      <c r="O70" s="19">
        <v>51.47</v>
      </c>
      <c r="P70" s="19">
        <v>-0.46139999999999998</v>
      </c>
      <c r="Q70" s="19">
        <v>37.014400000000002</v>
      </c>
      <c r="R70" s="20">
        <v>-7.9659000000000004</v>
      </c>
      <c r="S70" s="16" t="str" cm="1">
        <f t="array" ref="S70:T70">_xlfn.TEXTSPLIT(D70,{" to","via"})</f>
        <v>London Heathrow</v>
      </c>
      <c r="T70" s="16" t="str">
        <v xml:space="preserve"> Faro</v>
      </c>
    </row>
    <row r="71" spans="1:23" ht="15" thickBot="1" x14ac:dyDescent="0.4">
      <c r="A71" s="16">
        <v>30</v>
      </c>
      <c r="B71" s="16" t="s">
        <v>15</v>
      </c>
      <c r="C71" s="16" t="s">
        <v>12</v>
      </c>
      <c r="D71" s="16" t="s">
        <v>51</v>
      </c>
      <c r="E71" s="17">
        <v>45139</v>
      </c>
      <c r="F71" s="18">
        <v>2</v>
      </c>
      <c r="G71" s="18">
        <v>2</v>
      </c>
      <c r="H71" s="18">
        <v>2</v>
      </c>
      <c r="I71" s="18">
        <v>3</v>
      </c>
      <c r="J71" s="18">
        <v>1</v>
      </c>
      <c r="K71" s="18">
        <v>2</v>
      </c>
      <c r="L71" s="16" t="s">
        <v>14</v>
      </c>
      <c r="M71" s="16" t="str">
        <f>VLOOKUP(S71,Sheet1!$A$1:$B$47,2,)</f>
        <v>LHR</v>
      </c>
      <c r="N71" s="16" t="s">
        <v>247</v>
      </c>
      <c r="O71" s="19">
        <v>51.47</v>
      </c>
      <c r="P71" s="19">
        <v>-0.46139999999999998</v>
      </c>
      <c r="Q71" s="19">
        <v>36.675199999999997</v>
      </c>
      <c r="R71" s="20">
        <v>-4.4896000000000003</v>
      </c>
      <c r="S71" s="16" t="str" cm="1">
        <f t="array" ref="S71:T71">_xlfn.TEXTSPLIT(D71,{" to","via"})</f>
        <v>London Heathrow</v>
      </c>
      <c r="T71" s="16" t="str">
        <v xml:space="preserve"> Malaga </v>
      </c>
    </row>
    <row r="72" spans="1:23" ht="15" thickBot="1" x14ac:dyDescent="0.4">
      <c r="A72" s="16">
        <v>68</v>
      </c>
      <c r="B72" s="16" t="s">
        <v>11</v>
      </c>
      <c r="C72" s="16" t="s">
        <v>16</v>
      </c>
      <c r="D72" s="16" t="s">
        <v>86</v>
      </c>
      <c r="E72" s="17">
        <v>45078</v>
      </c>
      <c r="F72" s="18">
        <v>1</v>
      </c>
      <c r="G72" s="18">
        <v>3</v>
      </c>
      <c r="H72" s="18">
        <v>1</v>
      </c>
      <c r="I72" s="18">
        <v>3</v>
      </c>
      <c r="J72" s="18">
        <v>3</v>
      </c>
      <c r="K72" s="18">
        <v>2</v>
      </c>
      <c r="L72" s="16" t="s">
        <v>14</v>
      </c>
      <c r="M72" s="16" t="str">
        <f>VLOOKUP(S72,Sheet1!$A$1:$B$47,2,)</f>
        <v>LHR</v>
      </c>
      <c r="N72" s="16" t="s">
        <v>265</v>
      </c>
      <c r="O72" s="19">
        <v>51.47</v>
      </c>
      <c r="P72" s="19">
        <v>-0.46139999999999998</v>
      </c>
      <c r="Q72" s="19">
        <v>-33.9681</v>
      </c>
      <c r="R72" s="20">
        <v>18.6022</v>
      </c>
      <c r="S72" s="16" t="str" cm="1">
        <f t="array" ref="S72:T72">_xlfn.TEXTSPLIT(D72,{" to","via"})</f>
        <v>London Heathrow</v>
      </c>
      <c r="T72" s="16" t="str">
        <v xml:space="preserve"> Cape Town</v>
      </c>
    </row>
    <row r="73" spans="1:23" ht="15" thickBot="1" x14ac:dyDescent="0.4">
      <c r="A73" s="16">
        <v>69</v>
      </c>
      <c r="B73" s="16" t="s">
        <v>11</v>
      </c>
      <c r="C73" s="16" t="s">
        <v>16</v>
      </c>
      <c r="D73" s="16" t="s">
        <v>87</v>
      </c>
      <c r="E73" s="17">
        <v>45108</v>
      </c>
      <c r="F73" s="18">
        <v>2</v>
      </c>
      <c r="G73" s="18">
        <v>3</v>
      </c>
      <c r="H73" s="18">
        <v>3</v>
      </c>
      <c r="I73" s="18">
        <v>3</v>
      </c>
      <c r="J73" s="18">
        <v>1</v>
      </c>
      <c r="K73" s="18">
        <v>1</v>
      </c>
      <c r="L73" s="16" t="s">
        <v>14</v>
      </c>
      <c r="M73" s="16" t="str">
        <f>VLOOKUP(S73,Sheet1!$A$1:$B$47,2,)</f>
        <v>LHR</v>
      </c>
      <c r="N73" s="16" t="s">
        <v>267</v>
      </c>
      <c r="O73" s="19">
        <v>51.47</v>
      </c>
      <c r="P73" s="19">
        <v>-0.46139999999999998</v>
      </c>
      <c r="Q73" s="19">
        <v>38.872900000000001</v>
      </c>
      <c r="R73" s="20">
        <v>1.3731</v>
      </c>
      <c r="S73" s="16" t="str" cm="1">
        <f t="array" ref="S73:T73">_xlfn.TEXTSPLIT(D73,{" to","via"})</f>
        <v>London Heathrow</v>
      </c>
      <c r="T73" s="16" t="str">
        <v xml:space="preserve"> Ibiza</v>
      </c>
    </row>
    <row r="74" spans="1:23" ht="15" thickBot="1" x14ac:dyDescent="0.4">
      <c r="A74" s="16">
        <v>71</v>
      </c>
      <c r="B74" s="16" t="s">
        <v>11</v>
      </c>
      <c r="C74" s="16" t="s">
        <v>16</v>
      </c>
      <c r="D74" s="16" t="s">
        <v>88</v>
      </c>
      <c r="E74" s="17">
        <v>45078</v>
      </c>
      <c r="F74" s="18">
        <v>1</v>
      </c>
      <c r="G74" s="18">
        <v>4</v>
      </c>
      <c r="H74" s="18">
        <v>1</v>
      </c>
      <c r="I74" s="18">
        <v>3</v>
      </c>
      <c r="J74" s="18">
        <v>2</v>
      </c>
      <c r="K74" s="18">
        <v>2</v>
      </c>
      <c r="L74" s="16" t="s">
        <v>14</v>
      </c>
      <c r="M74" s="16" t="str">
        <f>VLOOKUP(S74,Sheet1!$A$1:$B$47,2,)</f>
        <v>LHR</v>
      </c>
      <c r="N74" s="16" t="s">
        <v>269</v>
      </c>
      <c r="O74" s="19">
        <v>51.47</v>
      </c>
      <c r="P74" s="19">
        <v>-0.46139999999999998</v>
      </c>
      <c r="Q74" s="19">
        <v>40.884</v>
      </c>
      <c r="R74" s="20">
        <v>14.2906</v>
      </c>
      <c r="S74" s="16" t="str" cm="1">
        <f t="array" ref="S74:T74">_xlfn.TEXTSPLIT(D74,{" to","via"})</f>
        <v>London Heathrow</v>
      </c>
      <c r="T74" s="16" t="str">
        <v xml:space="preserve"> Naples</v>
      </c>
    </row>
    <row r="75" spans="1:23" ht="15" thickBot="1" x14ac:dyDescent="0.4">
      <c r="A75" s="16">
        <v>85</v>
      </c>
      <c r="B75" s="16" t="s">
        <v>11</v>
      </c>
      <c r="C75" s="16" t="s">
        <v>16</v>
      </c>
      <c r="D75" s="16" t="s">
        <v>101</v>
      </c>
      <c r="E75" s="17">
        <v>45078</v>
      </c>
      <c r="F75" s="18">
        <v>1</v>
      </c>
      <c r="G75" s="18">
        <v>4</v>
      </c>
      <c r="H75" s="18">
        <v>3</v>
      </c>
      <c r="I75" s="18">
        <v>3</v>
      </c>
      <c r="J75" s="18">
        <v>3</v>
      </c>
      <c r="K75" s="18">
        <v>3</v>
      </c>
      <c r="L75" s="16" t="s">
        <v>32</v>
      </c>
      <c r="M75" s="16" t="str">
        <f>VLOOKUP(S75,Sheet1!$A$1:$B$47,2,)</f>
        <v>LHR</v>
      </c>
      <c r="N75" s="16" t="s">
        <v>271</v>
      </c>
      <c r="O75" s="19">
        <v>51.47</v>
      </c>
      <c r="P75" s="19">
        <v>-0.46139999999999998</v>
      </c>
      <c r="Q75" s="19">
        <v>40.912199999999999</v>
      </c>
      <c r="R75" s="20">
        <v>24.619199999999999</v>
      </c>
      <c r="S75" s="16" t="str" cm="1">
        <f t="array" ref="S75:T75">_xlfn.TEXTSPLIT(D75,{" to","via"})</f>
        <v>London Heathrow</v>
      </c>
      <c r="T75" s="16" t="str">
        <v xml:space="preserve"> Kalamata</v>
      </c>
    </row>
    <row r="76" spans="1:23" ht="15" thickBot="1" x14ac:dyDescent="0.4">
      <c r="A76" s="16">
        <v>24</v>
      </c>
      <c r="B76" s="16" t="s">
        <v>11</v>
      </c>
      <c r="C76" s="16" t="s">
        <v>16</v>
      </c>
      <c r="D76" s="16" t="s">
        <v>45</v>
      </c>
      <c r="E76" s="17">
        <v>45139</v>
      </c>
      <c r="F76" s="18">
        <v>1</v>
      </c>
      <c r="G76" s="18">
        <v>1</v>
      </c>
      <c r="H76" s="18">
        <v>1</v>
      </c>
      <c r="I76" s="18">
        <v>1</v>
      </c>
      <c r="J76" s="18">
        <v>1</v>
      </c>
      <c r="K76" s="18">
        <v>1</v>
      </c>
      <c r="L76" s="16" t="s">
        <v>14</v>
      </c>
      <c r="M76" s="16" t="str">
        <f>VLOOKUP(S76,Sheet1!$A$1:$B$47,2,)</f>
        <v>LAX</v>
      </c>
      <c r="N76" s="16" t="s">
        <v>131</v>
      </c>
      <c r="O76" s="19">
        <v>33.941600000000001</v>
      </c>
      <c r="P76" s="19">
        <v>-118.4085</v>
      </c>
      <c r="Q76" s="19">
        <v>51.47</v>
      </c>
      <c r="R76" s="20">
        <v>-0.46139999999999998</v>
      </c>
      <c r="S76" s="16" t="str" cm="1">
        <f t="array" ref="S76:T76">_xlfn.TEXTSPLIT(D76,{" to","via"})</f>
        <v>Los Angeles</v>
      </c>
      <c r="T76" s="16" t="str">
        <v xml:space="preserve"> London</v>
      </c>
    </row>
    <row r="77" spans="1:23" ht="15" thickBot="1" x14ac:dyDescent="0.4">
      <c r="A77" s="16">
        <v>14</v>
      </c>
      <c r="B77" s="16" t="s">
        <v>15</v>
      </c>
      <c r="C77" s="16" t="s">
        <v>12</v>
      </c>
      <c r="D77" s="16" t="s">
        <v>35</v>
      </c>
      <c r="E77" s="17">
        <v>45017</v>
      </c>
      <c r="F77" s="18">
        <v>3</v>
      </c>
      <c r="G77" s="18">
        <v>3</v>
      </c>
      <c r="H77" s="18">
        <v>3</v>
      </c>
      <c r="I77" s="18">
        <v>3</v>
      </c>
      <c r="J77" s="18">
        <v>1</v>
      </c>
      <c r="K77" s="18">
        <v>1</v>
      </c>
      <c r="L77" s="16" t="s">
        <v>14</v>
      </c>
      <c r="M77" s="16" t="str">
        <f>VLOOKUP(S77,Sheet1!$A$1:$B$101,2,)</f>
        <v>MAD</v>
      </c>
      <c r="N77" s="16" t="s">
        <v>225</v>
      </c>
      <c r="O77" s="19">
        <v>40.472000000000001</v>
      </c>
      <c r="P77" s="19">
        <v>-3.5638999999999998</v>
      </c>
      <c r="Q77" s="19">
        <v>49.1967</v>
      </c>
      <c r="R77" s="20">
        <v>-123.1815</v>
      </c>
      <c r="S77" s="16" t="str" cm="1">
        <f t="array" ref="S77:U77">_xlfn.TEXTSPLIT(D77,{" to","via"})</f>
        <v>Madrid</v>
      </c>
      <c r="T77" s="16" t="str">
        <v xml:space="preserve"> Vancouver </v>
      </c>
      <c r="U77" s="16" t="str">
        <v xml:space="preserve"> London</v>
      </c>
      <c r="V77" s="19">
        <v>51.47</v>
      </c>
      <c r="W77" s="20">
        <v>-0.46139999999999998</v>
      </c>
    </row>
    <row r="78" spans="1:23" ht="15" thickBot="1" x14ac:dyDescent="0.4">
      <c r="A78" s="16">
        <v>51</v>
      </c>
      <c r="B78" s="16" t="s">
        <v>26</v>
      </c>
      <c r="C78" s="16" t="s">
        <v>12</v>
      </c>
      <c r="D78" s="16" t="s">
        <v>70</v>
      </c>
      <c r="E78" s="17">
        <v>45108</v>
      </c>
      <c r="F78" s="18">
        <v>1</v>
      </c>
      <c r="G78" s="18">
        <v>1</v>
      </c>
      <c r="H78" s="18">
        <v>3</v>
      </c>
      <c r="I78" s="18">
        <v>3</v>
      </c>
      <c r="J78" s="18">
        <v>1</v>
      </c>
      <c r="K78" s="18">
        <v>1</v>
      </c>
      <c r="L78" s="16" t="s">
        <v>14</v>
      </c>
      <c r="M78" s="16" t="str">
        <f>VLOOKUP(S78,Sheet1!$A$1:$B$101,2,)</f>
        <v>MAD</v>
      </c>
      <c r="N78" s="16" t="s">
        <v>131</v>
      </c>
      <c r="O78" s="19">
        <v>40.472000000000001</v>
      </c>
      <c r="P78" s="19">
        <v>-3.5638999999999998</v>
      </c>
      <c r="Q78" s="19">
        <v>51.47</v>
      </c>
      <c r="R78" s="20">
        <v>-0.46139999999999998</v>
      </c>
      <c r="S78" s="16" t="str" cm="1">
        <f t="array" ref="S78:T78">_xlfn.TEXTSPLIT(D78,{" to","via"})</f>
        <v>Madrid</v>
      </c>
      <c r="T78" s="16" t="str">
        <v xml:space="preserve"> London</v>
      </c>
    </row>
    <row r="79" spans="1:23" ht="15" thickBot="1" x14ac:dyDescent="0.4">
      <c r="A79" s="16">
        <v>87</v>
      </c>
      <c r="B79" s="16" t="s">
        <v>26</v>
      </c>
      <c r="C79" s="16" t="s">
        <v>16</v>
      </c>
      <c r="D79" s="16" t="s">
        <v>103</v>
      </c>
      <c r="E79" s="17">
        <v>45078</v>
      </c>
      <c r="F79" s="18">
        <v>2</v>
      </c>
      <c r="G79" s="18">
        <v>3</v>
      </c>
      <c r="H79" s="18">
        <v>3</v>
      </c>
      <c r="I79" s="18">
        <v>4</v>
      </c>
      <c r="J79" s="18">
        <v>1</v>
      </c>
      <c r="K79" s="18">
        <v>1</v>
      </c>
      <c r="L79" s="16" t="s">
        <v>14</v>
      </c>
      <c r="M79" s="16" t="str">
        <f>VLOOKUP(S79,Sheet1!$A$1:$B$101,2,)</f>
        <v>MRS</v>
      </c>
      <c r="N79" s="16" t="s">
        <v>191</v>
      </c>
      <c r="O79" s="19">
        <v>43.439300000000003</v>
      </c>
      <c r="P79" s="19">
        <v>5.2217000000000002</v>
      </c>
      <c r="Q79" s="19">
        <v>47.450200000000002</v>
      </c>
      <c r="R79" s="20">
        <v>-122.30880000000001</v>
      </c>
      <c r="S79" s="16" t="str" cm="1">
        <f t="array" ref="S79:U79">_xlfn.TEXTSPLIT(D79,{" to","via"})</f>
        <v>Marseille</v>
      </c>
      <c r="T79" s="16" t="str">
        <v xml:space="preserve"> Seattle </v>
      </c>
      <c r="U79" s="16" t="str">
        <v xml:space="preserve"> London Heathrow</v>
      </c>
      <c r="V79" s="19">
        <v>51.47</v>
      </c>
      <c r="W79" s="20">
        <v>-0.46139999999999998</v>
      </c>
    </row>
    <row r="80" spans="1:23" ht="15" thickBot="1" x14ac:dyDescent="0.4">
      <c r="A80" s="16">
        <v>5</v>
      </c>
      <c r="B80" s="16" t="s">
        <v>22</v>
      </c>
      <c r="C80" s="16" t="s">
        <v>12</v>
      </c>
      <c r="D80" s="16" t="s">
        <v>23</v>
      </c>
      <c r="E80" s="17">
        <v>45139</v>
      </c>
      <c r="F80" s="18">
        <v>1</v>
      </c>
      <c r="G80" s="18">
        <v>3</v>
      </c>
      <c r="H80" s="18">
        <v>2</v>
      </c>
      <c r="I80" s="18">
        <v>1</v>
      </c>
      <c r="J80" s="18">
        <v>1</v>
      </c>
      <c r="K80" s="18">
        <v>1</v>
      </c>
      <c r="L80" s="16" t="s">
        <v>14</v>
      </c>
      <c r="M80" s="16" t="str">
        <f>VLOOKUP(S80,Sheet1!$A$1:$B$101,2,)</f>
        <v>MIA</v>
      </c>
      <c r="N80" s="16" t="s">
        <v>217</v>
      </c>
      <c r="O80" s="19">
        <v>25.7959</v>
      </c>
      <c r="P80" s="19">
        <v>-80.287000000000006</v>
      </c>
      <c r="Q80" s="19">
        <v>53.421300000000002</v>
      </c>
      <c r="R80" s="20">
        <v>-6.2701000000000002</v>
      </c>
      <c r="S80" s="16" t="str" cm="1">
        <f t="array" ref="S80:U80">_xlfn.TEXTSPLIT(D80,{" to","via"})</f>
        <v>Miami</v>
      </c>
      <c r="T80" s="16" t="str">
        <v xml:space="preserve"> Dublin </v>
      </c>
      <c r="U80" s="16" t="str">
        <v xml:space="preserve"> London Heathrow</v>
      </c>
      <c r="V80" s="19">
        <v>51.47</v>
      </c>
      <c r="W80" s="20">
        <v>-0.46139999999999998</v>
      </c>
    </row>
    <row r="81" spans="1:23" ht="15" thickBot="1" x14ac:dyDescent="0.4">
      <c r="A81" s="16">
        <v>1</v>
      </c>
      <c r="B81" s="16" t="s">
        <v>15</v>
      </c>
      <c r="C81" s="16" t="s">
        <v>16</v>
      </c>
      <c r="D81" s="16" t="s">
        <v>17</v>
      </c>
      <c r="E81" s="17">
        <v>45170</v>
      </c>
      <c r="F81" s="18">
        <v>3</v>
      </c>
      <c r="G81" s="18">
        <v>3</v>
      </c>
      <c r="H81" s="18">
        <v>2</v>
      </c>
      <c r="I81" s="18">
        <v>4</v>
      </c>
      <c r="J81" s="18">
        <v>1</v>
      </c>
      <c r="K81" s="18">
        <v>1</v>
      </c>
      <c r="L81" s="16" t="s">
        <v>14</v>
      </c>
      <c r="M81" s="16" t="str">
        <f>VLOOKUP(S81,Sheet1!$A$1:$B$101,2,)</f>
        <v>MXP</v>
      </c>
      <c r="N81" s="16" t="s">
        <v>230</v>
      </c>
      <c r="O81" s="19">
        <v>45.630600000000001</v>
      </c>
      <c r="P81" s="19">
        <v>8.7280999999999995</v>
      </c>
      <c r="Q81" s="19">
        <v>37.362699999999997</v>
      </c>
      <c r="R81" s="20">
        <v>-121.92910000000001</v>
      </c>
      <c r="S81" s="16" t="str" cm="1">
        <f t="array" ref="S81:U81">_xlfn.TEXTSPLIT(D81,{" to","via"})</f>
        <v>Milan</v>
      </c>
      <c r="T81" s="16" t="str">
        <v xml:space="preserve"> San Jose </v>
      </c>
      <c r="U81" s="16" t="str">
        <v xml:space="preserve"> London</v>
      </c>
      <c r="V81" s="19">
        <v>51.47</v>
      </c>
      <c r="W81" s="20">
        <v>-0.46139999999999998</v>
      </c>
    </row>
    <row r="82" spans="1:23" ht="15" thickBot="1" x14ac:dyDescent="0.4">
      <c r="A82" s="16">
        <v>21</v>
      </c>
      <c r="B82" s="16" t="s">
        <v>11</v>
      </c>
      <c r="C82" s="16" t="s">
        <v>12</v>
      </c>
      <c r="D82" s="16" t="s">
        <v>42</v>
      </c>
      <c r="E82" s="17">
        <v>45139</v>
      </c>
      <c r="F82" s="18">
        <v>4</v>
      </c>
      <c r="G82" s="18">
        <v>3</v>
      </c>
      <c r="H82" s="18">
        <v>3</v>
      </c>
      <c r="I82" s="18">
        <v>3</v>
      </c>
      <c r="J82" s="18">
        <v>4</v>
      </c>
      <c r="K82" s="18">
        <v>4</v>
      </c>
      <c r="L82" s="16" t="s">
        <v>32</v>
      </c>
      <c r="M82" s="16" t="str">
        <f>VLOOKUP(S82,Sheet1!$A$1:$B$101,2,)</f>
        <v>BOM</v>
      </c>
      <c r="N82" s="16" t="s">
        <v>131</v>
      </c>
      <c r="O82" s="19">
        <v>19.089600000000001</v>
      </c>
      <c r="P82" s="19">
        <v>72.865600000000001</v>
      </c>
      <c r="Q82" s="19">
        <v>51.47</v>
      </c>
      <c r="R82" s="20">
        <v>-0.46139999999999998</v>
      </c>
      <c r="S82" s="16" t="str" cm="1">
        <f t="array" ref="S82:T82">_xlfn.TEXTSPLIT(D82,{" to","via"})</f>
        <v>Mumbai</v>
      </c>
      <c r="T82" s="16" t="str">
        <v xml:space="preserve"> London</v>
      </c>
    </row>
    <row r="83" spans="1:23" ht="15" thickBot="1" x14ac:dyDescent="0.4">
      <c r="A83" s="16">
        <v>78</v>
      </c>
      <c r="B83" s="16" t="s">
        <v>22</v>
      </c>
      <c r="C83" s="16" t="s">
        <v>16</v>
      </c>
      <c r="D83" s="16" t="s">
        <v>95</v>
      </c>
      <c r="E83" s="17">
        <v>45078</v>
      </c>
      <c r="F83" s="18">
        <v>3</v>
      </c>
      <c r="G83" s="18">
        <v>3</v>
      </c>
      <c r="H83" s="18">
        <v>3</v>
      </c>
      <c r="I83" s="18">
        <v>3</v>
      </c>
      <c r="J83" s="18">
        <v>1</v>
      </c>
      <c r="K83" s="18">
        <v>1</v>
      </c>
      <c r="L83" s="16" t="s">
        <v>14</v>
      </c>
      <c r="M83" s="16" t="str">
        <f>VLOOKUP(S83,Sheet1!$A$1:$B$101,2,)</f>
        <v>MSY</v>
      </c>
      <c r="N83" s="16" t="s">
        <v>131</v>
      </c>
      <c r="O83" s="19">
        <v>29.993400000000001</v>
      </c>
      <c r="P83" s="19">
        <v>-90.258099999999999</v>
      </c>
      <c r="Q83" s="19">
        <v>51.47</v>
      </c>
      <c r="R83" s="20">
        <v>-0.46139999999999998</v>
      </c>
      <c r="S83" s="16" t="str" cm="1">
        <f t="array" ref="S83:T83">_xlfn.TEXTSPLIT(D83,{" to","via"})</f>
        <v>New Orleans</v>
      </c>
      <c r="T83" s="16" t="str">
        <v xml:space="preserve"> London</v>
      </c>
    </row>
    <row r="84" spans="1:23" ht="15" thickBot="1" x14ac:dyDescent="0.4">
      <c r="A84" s="16">
        <v>25</v>
      </c>
      <c r="B84" s="16" t="s">
        <v>11</v>
      </c>
      <c r="C84" s="16" t="s">
        <v>16</v>
      </c>
      <c r="D84" s="16" t="s">
        <v>46</v>
      </c>
      <c r="E84" s="17">
        <v>45078</v>
      </c>
      <c r="F84" s="18">
        <v>1</v>
      </c>
      <c r="G84" s="18">
        <v>3</v>
      </c>
      <c r="H84" s="18">
        <v>3</v>
      </c>
      <c r="I84" s="18">
        <v>3</v>
      </c>
      <c r="J84" s="18">
        <v>1</v>
      </c>
      <c r="K84" s="18">
        <v>1</v>
      </c>
      <c r="L84" s="16" t="s">
        <v>14</v>
      </c>
      <c r="M84" s="16" t="str">
        <f>VLOOKUP(S84,Sheet1!$A$1:$B$101,2,)</f>
        <v>JFK</v>
      </c>
      <c r="N84" s="16" t="s">
        <v>247</v>
      </c>
      <c r="O84" s="19">
        <v>40.641300000000001</v>
      </c>
      <c r="P84" s="19">
        <v>-73.778099999999995</v>
      </c>
      <c r="Q84" s="19">
        <v>36.675199999999997</v>
      </c>
      <c r="R84" s="20">
        <v>-4.4896000000000003</v>
      </c>
      <c r="S84" s="16" t="str" cm="1">
        <f t="array" ref="S84:U84">_xlfn.TEXTSPLIT(D84,{" to","via"})</f>
        <v>New York JFK</v>
      </c>
      <c r="T84" s="16" t="str">
        <v xml:space="preserve"> Malaga </v>
      </c>
      <c r="U84" s="16" t="str">
        <v xml:space="preserve"> London</v>
      </c>
      <c r="V84" s="19">
        <v>51.47</v>
      </c>
      <c r="W84" s="20">
        <v>-0.46139999999999998</v>
      </c>
    </row>
    <row r="85" spans="1:23" ht="15" thickBot="1" x14ac:dyDescent="0.4">
      <c r="A85" s="16">
        <v>31</v>
      </c>
      <c r="B85" s="16" t="s">
        <v>11</v>
      </c>
      <c r="C85" s="16" t="s">
        <v>16</v>
      </c>
      <c r="D85" s="16" t="s">
        <v>52</v>
      </c>
      <c r="E85" s="17">
        <v>45078</v>
      </c>
      <c r="F85" s="18">
        <v>2</v>
      </c>
      <c r="G85" s="18">
        <v>3</v>
      </c>
      <c r="H85" s="18">
        <v>3</v>
      </c>
      <c r="I85" s="18">
        <v>3</v>
      </c>
      <c r="J85" s="18">
        <v>2</v>
      </c>
      <c r="K85" s="18">
        <v>1</v>
      </c>
      <c r="L85" s="16" t="s">
        <v>14</v>
      </c>
      <c r="M85" s="16" t="str">
        <f>VLOOKUP(S85,Sheet1!$A$1:$B$101,2,)</f>
        <v>EWR</v>
      </c>
      <c r="N85" s="16" t="s">
        <v>131</v>
      </c>
      <c r="O85" s="19">
        <v>40.692500000000003</v>
      </c>
      <c r="P85" s="19">
        <v>-74.168700000000001</v>
      </c>
      <c r="Q85" s="19">
        <v>51.47</v>
      </c>
      <c r="R85" s="20">
        <v>-0.46139999999999998</v>
      </c>
      <c r="S85" s="16" t="str" cm="1">
        <f t="array" ref="S85:T85">_xlfn.TEXTSPLIT(D85,{" to","via"})</f>
        <v>Newark</v>
      </c>
      <c r="T85" s="16" t="str">
        <v xml:space="preserve"> London</v>
      </c>
    </row>
    <row r="86" spans="1:23" ht="15" thickBot="1" x14ac:dyDescent="0.4">
      <c r="A86" s="16">
        <v>61</v>
      </c>
      <c r="B86" s="16" t="s">
        <v>26</v>
      </c>
      <c r="C86" s="16" t="s">
        <v>12</v>
      </c>
      <c r="D86" s="16" t="s">
        <v>80</v>
      </c>
      <c r="E86" s="17">
        <v>45078</v>
      </c>
      <c r="F86" s="18">
        <v>4</v>
      </c>
      <c r="G86" s="18">
        <v>5</v>
      </c>
      <c r="H86" s="18">
        <v>4</v>
      </c>
      <c r="I86" s="18">
        <v>3</v>
      </c>
      <c r="J86" s="18">
        <v>4</v>
      </c>
      <c r="K86" s="18">
        <v>4</v>
      </c>
      <c r="L86" s="16" t="s">
        <v>32</v>
      </c>
      <c r="M86" s="16" t="str">
        <f>VLOOKUP(S86,Sheet1!$A$1:$B$101,2,)</f>
        <v>NCL</v>
      </c>
      <c r="N86" s="16" t="s">
        <v>236</v>
      </c>
      <c r="O86" s="19">
        <v>55.037500000000001</v>
      </c>
      <c r="P86" s="19">
        <v>-1.6917</v>
      </c>
      <c r="Q86" s="19">
        <v>36.08</v>
      </c>
      <c r="R86" s="20">
        <v>-115.15219999999999</v>
      </c>
      <c r="S86" s="16" t="str" cm="1">
        <f t="array" ref="S86:U86">_xlfn.TEXTSPLIT(D86,{" to","via"})</f>
        <v>Newcastle</v>
      </c>
      <c r="T86" s="16" t="str">
        <v xml:space="preserve"> Las Vegas </v>
      </c>
      <c r="U86" s="16" t="str">
        <v xml:space="preserve"> Heathrow</v>
      </c>
      <c r="V86" s="19">
        <v>51.47</v>
      </c>
      <c r="W86" s="20">
        <v>-0.46139999999999998</v>
      </c>
    </row>
    <row r="87" spans="1:23" ht="15" thickBot="1" x14ac:dyDescent="0.4">
      <c r="A87" s="16">
        <v>6</v>
      </c>
      <c r="B87" s="16" t="s">
        <v>15</v>
      </c>
      <c r="C87" s="16" t="s">
        <v>12</v>
      </c>
      <c r="D87" s="16" t="s">
        <v>24</v>
      </c>
      <c r="E87" s="17">
        <v>45170</v>
      </c>
      <c r="F87" s="18">
        <v>1</v>
      </c>
      <c r="G87" s="18">
        <v>3</v>
      </c>
      <c r="H87" s="18">
        <v>3</v>
      </c>
      <c r="I87" s="18">
        <v>3</v>
      </c>
      <c r="J87" s="18">
        <v>1</v>
      </c>
      <c r="K87" s="18">
        <v>1</v>
      </c>
      <c r="L87" s="16" t="s">
        <v>14</v>
      </c>
      <c r="M87" s="16" t="str">
        <f>VLOOKUP(S87,Sheet1!$A$1:$B$101,2,)</f>
        <v>PRG</v>
      </c>
      <c r="N87" s="16" t="s">
        <v>171</v>
      </c>
      <c r="O87" s="19">
        <v>50.1008</v>
      </c>
      <c r="P87" s="19">
        <v>14.263199999999999</v>
      </c>
      <c r="Q87" s="19">
        <v>37.774900000000002</v>
      </c>
      <c r="R87" s="20">
        <v>-122.4194</v>
      </c>
      <c r="S87" s="16" t="str" cm="1">
        <f t="array" ref="S87:U87">_xlfn.TEXTSPLIT(D87,{" to","via"})</f>
        <v>Prague</v>
      </c>
      <c r="T87" s="16" t="str">
        <v xml:space="preserve"> San Francisco </v>
      </c>
      <c r="U87" s="16" t="str">
        <v xml:space="preserve"> London</v>
      </c>
      <c r="V87" s="19">
        <v>51.47</v>
      </c>
      <c r="W87" s="20">
        <v>-0.46139999999999998</v>
      </c>
    </row>
    <row r="88" spans="1:23" ht="15" thickBot="1" x14ac:dyDescent="0.4">
      <c r="A88" s="16">
        <v>52</v>
      </c>
      <c r="B88" s="16" t="s">
        <v>26</v>
      </c>
      <c r="C88" s="16" t="s">
        <v>16</v>
      </c>
      <c r="D88" s="16" t="s">
        <v>71</v>
      </c>
      <c r="E88" s="17">
        <v>45108</v>
      </c>
      <c r="F88" s="18">
        <v>2</v>
      </c>
      <c r="G88" s="18">
        <v>3</v>
      </c>
      <c r="H88" s="18">
        <v>1</v>
      </c>
      <c r="I88" s="18">
        <v>1</v>
      </c>
      <c r="J88" s="18">
        <v>1</v>
      </c>
      <c r="K88" s="18">
        <v>2</v>
      </c>
      <c r="L88" s="16" t="s">
        <v>14</v>
      </c>
      <c r="M88" s="16" t="str">
        <f>VLOOKUP(S88,Sheet1!$A$1:$B$101,2,)</f>
        <v>RHO</v>
      </c>
      <c r="N88" s="16" t="s">
        <v>173</v>
      </c>
      <c r="O88" s="19">
        <v>36.4056</v>
      </c>
      <c r="P88" s="19">
        <v>28.086400000000001</v>
      </c>
      <c r="Q88" s="19">
        <v>51.153700000000001</v>
      </c>
      <c r="R88" s="20">
        <v>-0.18210000000000001</v>
      </c>
      <c r="S88" s="16" t="str" cm="1">
        <f t="array" ref="S88:T88">_xlfn.TEXTSPLIT(D88,{" to","via"})</f>
        <v>Rhodes</v>
      </c>
      <c r="T88" s="16" t="str">
        <v xml:space="preserve"> Gatwick</v>
      </c>
    </row>
    <row r="89" spans="1:23" ht="15" thickBot="1" x14ac:dyDescent="0.4">
      <c r="A89" s="16">
        <v>8</v>
      </c>
      <c r="B89" s="16" t="s">
        <v>26</v>
      </c>
      <c r="C89" s="16" t="s">
        <v>16</v>
      </c>
      <c r="D89" s="16" t="s">
        <v>27</v>
      </c>
      <c r="E89" s="17">
        <v>45139</v>
      </c>
      <c r="F89" s="18">
        <v>3</v>
      </c>
      <c r="G89" s="18">
        <v>2</v>
      </c>
      <c r="H89" s="18">
        <v>3</v>
      </c>
      <c r="I89" s="18">
        <v>3</v>
      </c>
      <c r="J89" s="18">
        <v>1</v>
      </c>
      <c r="K89" s="18">
        <v>3</v>
      </c>
      <c r="L89" s="16" t="s">
        <v>14</v>
      </c>
      <c r="M89" s="16" t="str">
        <f>VLOOKUP(S89,Sheet1!$A$1:$B$101,2,)</f>
        <v>SAN</v>
      </c>
      <c r="N89" s="16" t="s">
        <v>213</v>
      </c>
      <c r="O89" s="19">
        <v>32.733600000000003</v>
      </c>
      <c r="P89" s="19">
        <v>-117.1897</v>
      </c>
      <c r="Q89" s="19">
        <v>43.439300000000003</v>
      </c>
      <c r="R89" s="20">
        <v>5.2217000000000002</v>
      </c>
      <c r="S89" s="16" t="str" cm="1">
        <f t="array" ref="S89:U89">_xlfn.TEXTSPLIT(D89,{" to","via"})</f>
        <v>San Diego</v>
      </c>
      <c r="T89" s="16" t="str">
        <v xml:space="preserve"> Marseille </v>
      </c>
      <c r="U89" s="16" t="str">
        <v xml:space="preserve"> London </v>
      </c>
      <c r="V89" s="19">
        <v>51.47</v>
      </c>
      <c r="W89" s="20">
        <v>-0.46139999999999998</v>
      </c>
    </row>
    <row r="90" spans="1:23" ht="15" thickBot="1" x14ac:dyDescent="0.4">
      <c r="A90" s="16">
        <v>43</v>
      </c>
      <c r="B90" s="16" t="s">
        <v>15</v>
      </c>
      <c r="C90" s="16" t="s">
        <v>16</v>
      </c>
      <c r="D90" s="16" t="s">
        <v>63</v>
      </c>
      <c r="E90" s="17">
        <v>45108</v>
      </c>
      <c r="F90" s="18">
        <v>3</v>
      </c>
      <c r="G90" s="18">
        <v>5</v>
      </c>
      <c r="H90" s="18">
        <v>4</v>
      </c>
      <c r="I90" s="18">
        <v>5</v>
      </c>
      <c r="J90" s="18">
        <v>1</v>
      </c>
      <c r="K90" s="18">
        <v>1</v>
      </c>
      <c r="L90" s="16" t="s">
        <v>14</v>
      </c>
      <c r="M90" s="16" t="str">
        <f>VLOOKUP(S90,Sheet1!$A$1:$B$101,2,)</f>
        <v>SFO</v>
      </c>
      <c r="N90" s="16" t="s">
        <v>257</v>
      </c>
      <c r="O90" s="19">
        <v>37.774900000000002</v>
      </c>
      <c r="P90" s="19">
        <v>-122.4194</v>
      </c>
      <c r="Q90" s="19">
        <v>52.23</v>
      </c>
      <c r="R90" s="20">
        <v>21.0122</v>
      </c>
      <c r="S90" s="16" t="str" cm="1">
        <f t="array" ref="S90:U90">_xlfn.TEXTSPLIT(D90,{" to","via"})</f>
        <v>San Francisco</v>
      </c>
      <c r="T90" s="16" t="str">
        <v xml:space="preserve"> Warsaw </v>
      </c>
      <c r="U90" s="16" t="str">
        <v xml:space="preserve"> London</v>
      </c>
      <c r="V90" s="19">
        <v>51.47</v>
      </c>
      <c r="W90" s="20">
        <v>-0.46139999999999998</v>
      </c>
    </row>
    <row r="91" spans="1:23" ht="15" thickBot="1" x14ac:dyDescent="0.4">
      <c r="A91" s="16">
        <v>93</v>
      </c>
      <c r="B91" s="16" t="s">
        <v>22</v>
      </c>
      <c r="C91" s="16" t="s">
        <v>16</v>
      </c>
      <c r="D91" s="16" t="s">
        <v>109</v>
      </c>
      <c r="E91" s="17">
        <v>45078</v>
      </c>
      <c r="F91" s="18">
        <v>2</v>
      </c>
      <c r="G91" s="18">
        <v>3</v>
      </c>
      <c r="H91" s="18">
        <v>3</v>
      </c>
      <c r="I91" s="18">
        <v>3</v>
      </c>
      <c r="J91" s="18">
        <v>1</v>
      </c>
      <c r="K91" s="18">
        <v>1</v>
      </c>
      <c r="L91" s="16" t="s">
        <v>14</v>
      </c>
      <c r="M91" s="16" t="str">
        <f>VLOOKUP(S91,Sheet1!$A$1:$B$101,2,)</f>
        <v>SFO</v>
      </c>
      <c r="N91" s="16" t="s">
        <v>131</v>
      </c>
      <c r="O91" s="19">
        <v>37.774900000000002</v>
      </c>
      <c r="P91" s="19">
        <v>-122.4194</v>
      </c>
      <c r="Q91" s="19">
        <v>51.47</v>
      </c>
      <c r="R91" s="20">
        <v>-0.46139999999999998</v>
      </c>
      <c r="S91" s="16" t="str" cm="1">
        <f t="array" ref="S91:T91">_xlfn.TEXTSPLIT(D91,{" to","via"})</f>
        <v>San Francisco</v>
      </c>
      <c r="T91" s="16" t="str">
        <v xml:space="preserve"> London</v>
      </c>
    </row>
    <row r="92" spans="1:23" ht="15" thickBot="1" x14ac:dyDescent="0.4">
      <c r="A92" s="16">
        <v>94</v>
      </c>
      <c r="B92" s="16" t="s">
        <v>26</v>
      </c>
      <c r="C92" s="16" t="s">
        <v>16</v>
      </c>
      <c r="D92" s="16" t="s">
        <v>110</v>
      </c>
      <c r="E92" s="17">
        <v>45047</v>
      </c>
      <c r="F92" s="18">
        <v>1</v>
      </c>
      <c r="G92" s="18">
        <v>2</v>
      </c>
      <c r="H92" s="18">
        <v>2</v>
      </c>
      <c r="I92" s="18">
        <v>4</v>
      </c>
      <c r="J92" s="18">
        <v>4</v>
      </c>
      <c r="K92" s="18">
        <v>1</v>
      </c>
      <c r="L92" s="16" t="s">
        <v>14</v>
      </c>
      <c r="M92" s="16" t="str">
        <f>VLOOKUP(S92,Sheet1!$A$1:$B$101,2,)</f>
        <v>SCL</v>
      </c>
      <c r="N92" s="16" t="s">
        <v>131</v>
      </c>
      <c r="O92" s="19">
        <v>-33.392899999999997</v>
      </c>
      <c r="P92" s="19">
        <v>-70.786000000000001</v>
      </c>
      <c r="Q92" s="19">
        <v>51.47</v>
      </c>
      <c r="R92" s="20">
        <v>-0.46139999999999998</v>
      </c>
      <c r="S92" s="16" t="str" cm="1">
        <f t="array" ref="S92:T92">_xlfn.TEXTSPLIT(D92,{" to","via"})</f>
        <v>Santiago</v>
      </c>
      <c r="T92" s="16" t="str">
        <v xml:space="preserve"> London</v>
      </c>
    </row>
    <row r="93" spans="1:23" ht="15" thickBot="1" x14ac:dyDescent="0.4">
      <c r="A93" s="16">
        <v>58</v>
      </c>
      <c r="B93" s="16" t="s">
        <v>22</v>
      </c>
      <c r="C93" s="16" t="s">
        <v>16</v>
      </c>
      <c r="D93" s="16" t="s">
        <v>77</v>
      </c>
      <c r="E93" s="17">
        <v>45078</v>
      </c>
      <c r="F93" s="18">
        <v>2</v>
      </c>
      <c r="G93" s="18">
        <v>2</v>
      </c>
      <c r="H93" s="18">
        <v>1</v>
      </c>
      <c r="I93" s="18">
        <v>3</v>
      </c>
      <c r="J93" s="18">
        <v>3</v>
      </c>
      <c r="K93" s="18">
        <v>3</v>
      </c>
      <c r="L93" s="16" t="s">
        <v>14</v>
      </c>
      <c r="M93" s="16" t="str">
        <f>VLOOKUP(S93,Sheet1!$A$1:$B$101,2,)</f>
        <v>SEA</v>
      </c>
      <c r="N93" s="16" t="s">
        <v>131</v>
      </c>
      <c r="O93" s="19">
        <v>47.450200000000002</v>
      </c>
      <c r="P93" s="19">
        <v>-122.30880000000001</v>
      </c>
      <c r="Q93" s="19">
        <v>51.47</v>
      </c>
      <c r="R93" s="20">
        <v>-0.46139999999999998</v>
      </c>
      <c r="S93" s="16" t="str" cm="1">
        <f t="array" ref="S93:T93">_xlfn.TEXTSPLIT(D93,{" to","via"})</f>
        <v>Seattle</v>
      </c>
      <c r="T93" s="16" t="str">
        <v xml:space="preserve"> London Heathrow</v>
      </c>
    </row>
    <row r="94" spans="1:23" ht="15" thickBot="1" x14ac:dyDescent="0.4">
      <c r="A94" s="16">
        <v>95</v>
      </c>
      <c r="B94" s="16" t="s">
        <v>11</v>
      </c>
      <c r="C94" s="16" t="s">
        <v>16</v>
      </c>
      <c r="D94" s="16" t="s">
        <v>111</v>
      </c>
      <c r="E94" s="17">
        <v>45078</v>
      </c>
      <c r="F94" s="18">
        <v>4</v>
      </c>
      <c r="G94" s="18">
        <v>4</v>
      </c>
      <c r="H94" s="18">
        <v>5</v>
      </c>
      <c r="I94" s="18">
        <v>5</v>
      </c>
      <c r="J94" s="18">
        <v>1</v>
      </c>
      <c r="K94" s="18">
        <v>2</v>
      </c>
      <c r="L94" s="16" t="s">
        <v>14</v>
      </c>
      <c r="M94" s="16" t="str">
        <f>VLOOKUP(S94,Sheet1!$A$1:$B$101,2,)</f>
        <v>SEA</v>
      </c>
      <c r="N94" s="16" t="s">
        <v>279</v>
      </c>
      <c r="O94" s="19">
        <v>47.450200000000002</v>
      </c>
      <c r="P94" s="19">
        <v>-122.30880000000001</v>
      </c>
      <c r="Q94" s="19">
        <v>43.6584</v>
      </c>
      <c r="R94" s="20">
        <v>7.2149999999999999</v>
      </c>
      <c r="S94" s="16" t="str" cm="1">
        <f t="array" ref="S94:U94">_xlfn.TEXTSPLIT(D94,{" to","via"})</f>
        <v>Seattle</v>
      </c>
      <c r="T94" s="16" t="str">
        <v xml:space="preserve"> Nice </v>
      </c>
      <c r="U94" s="16" t="str">
        <v xml:space="preserve"> London</v>
      </c>
      <c r="V94" s="19">
        <v>51.47</v>
      </c>
      <c r="W94" s="20">
        <v>-0.46139999999999998</v>
      </c>
    </row>
    <row r="95" spans="1:23" ht="15" thickBot="1" x14ac:dyDescent="0.4">
      <c r="A95" s="16">
        <v>97</v>
      </c>
      <c r="B95" s="16" t="s">
        <v>15</v>
      </c>
      <c r="C95" s="16" t="s">
        <v>16</v>
      </c>
      <c r="D95" s="16" t="s">
        <v>113</v>
      </c>
      <c r="E95" s="17">
        <v>45047</v>
      </c>
      <c r="F95" s="18">
        <v>2</v>
      </c>
      <c r="G95" s="18">
        <v>4</v>
      </c>
      <c r="H95" s="18">
        <v>4</v>
      </c>
      <c r="I95" s="18">
        <v>4</v>
      </c>
      <c r="J95" s="18">
        <v>2</v>
      </c>
      <c r="K95" s="18">
        <v>2</v>
      </c>
      <c r="L95" s="16" t="s">
        <v>14</v>
      </c>
      <c r="M95" s="16" t="str">
        <f>VLOOKUP(S95,Sheet1!$A$1:$B$101,2,)</f>
        <v>SEA</v>
      </c>
      <c r="N95" s="16" t="s">
        <v>169</v>
      </c>
      <c r="O95" s="19">
        <v>47.450200000000002</v>
      </c>
      <c r="P95" s="19">
        <v>-122.30880000000001</v>
      </c>
      <c r="Q95" s="19">
        <v>55.95</v>
      </c>
      <c r="R95" s="20">
        <v>-3.3725000000000001</v>
      </c>
      <c r="S95" s="16" t="str" cm="1">
        <f t="array" ref="S95:U95">_xlfn.TEXTSPLIT(D95,{" to","via"})</f>
        <v>Seattle</v>
      </c>
      <c r="T95" s="16" t="str">
        <v xml:space="preserve"> Edinburgh </v>
      </c>
      <c r="U95" s="16" t="str">
        <v xml:space="preserve"> Heathrow</v>
      </c>
      <c r="V95" s="19">
        <v>51.47</v>
      </c>
      <c r="W95" s="20">
        <v>-0.46139999999999998</v>
      </c>
    </row>
    <row r="96" spans="1:23" ht="15" thickBot="1" x14ac:dyDescent="0.4">
      <c r="A96" s="16">
        <v>96</v>
      </c>
      <c r="B96" s="16" t="s">
        <v>11</v>
      </c>
      <c r="C96" s="16" t="s">
        <v>28</v>
      </c>
      <c r="D96" s="16" t="s">
        <v>112</v>
      </c>
      <c r="E96" s="17">
        <v>44986</v>
      </c>
      <c r="F96" s="18">
        <v>4</v>
      </c>
      <c r="G96" s="18">
        <v>4</v>
      </c>
      <c r="H96" s="18">
        <v>1</v>
      </c>
      <c r="I96" s="18">
        <v>3</v>
      </c>
      <c r="J96" s="18">
        <v>5</v>
      </c>
      <c r="K96" s="18">
        <v>1</v>
      </c>
      <c r="L96" s="16" t="s">
        <v>14</v>
      </c>
      <c r="M96" s="16" t="s">
        <v>281</v>
      </c>
      <c r="N96" s="16" t="s">
        <v>281</v>
      </c>
      <c r="O96" s="19">
        <v>1.3644000000000001</v>
      </c>
      <c r="P96" s="19">
        <v>103.9915</v>
      </c>
      <c r="Q96" s="19">
        <v>1.3644000000000001</v>
      </c>
      <c r="R96" s="20">
        <v>103.9915</v>
      </c>
      <c r="S96" s="16" t="str" cm="1">
        <f t="array" ref="S96:U96">_xlfn.TEXTSPLIT(D96,{" to","via"})</f>
        <v xml:space="preserve">Sydney </v>
      </c>
      <c r="T96" s="16" t="str">
        <v xml:space="preserve"> Singapore</v>
      </c>
      <c r="U96" s="16" t="str">
        <v xml:space="preserve"> London Heathrow </v>
      </c>
      <c r="V96" s="19">
        <v>51.47</v>
      </c>
      <c r="W96" s="20">
        <v>-0.46139999999999998</v>
      </c>
    </row>
    <row r="97" spans="1:23" ht="15" thickBot="1" x14ac:dyDescent="0.4">
      <c r="A97" s="16">
        <v>29</v>
      </c>
      <c r="B97" s="16" t="s">
        <v>11</v>
      </c>
      <c r="C97" s="16" t="s">
        <v>12</v>
      </c>
      <c r="D97" s="16" t="s">
        <v>50</v>
      </c>
      <c r="E97" s="17">
        <v>45139</v>
      </c>
      <c r="F97" s="18">
        <v>1</v>
      </c>
      <c r="G97" s="18">
        <v>3</v>
      </c>
      <c r="H97" s="18">
        <v>1</v>
      </c>
      <c r="I97" s="18">
        <v>3</v>
      </c>
      <c r="J97" s="18">
        <v>1</v>
      </c>
      <c r="K97" s="18">
        <v>1</v>
      </c>
      <c r="L97" s="16" t="s">
        <v>14</v>
      </c>
      <c r="M97" s="16" t="str">
        <f>VLOOKUP(S97,Sheet1!$A$1:$B$101,2,)</f>
        <v>TFS</v>
      </c>
      <c r="N97" s="16" t="s">
        <v>173</v>
      </c>
      <c r="O97" s="19">
        <v>28.044499999999999</v>
      </c>
      <c r="P97" s="19">
        <v>-16.572500000000002</v>
      </c>
      <c r="Q97" s="19">
        <v>51.153700000000001</v>
      </c>
      <c r="R97" s="20">
        <v>-0.18210000000000001</v>
      </c>
      <c r="S97" s="16" t="str" cm="1">
        <f t="array" ref="S97:T97">_xlfn.TEXTSPLIT(D97,{" to","via"})</f>
        <v>Tenerife</v>
      </c>
      <c r="T97" s="16" t="str">
        <v xml:space="preserve"> Gatwick</v>
      </c>
    </row>
    <row r="98" spans="1:23" ht="15" thickBot="1" x14ac:dyDescent="0.4">
      <c r="A98" s="16">
        <v>92</v>
      </c>
      <c r="B98" s="16" t="s">
        <v>15</v>
      </c>
      <c r="C98" s="16" t="s">
        <v>12</v>
      </c>
      <c r="D98" s="16" t="s">
        <v>108</v>
      </c>
      <c r="E98" s="17">
        <v>45078</v>
      </c>
      <c r="F98" s="18">
        <v>1</v>
      </c>
      <c r="G98" s="18">
        <v>1</v>
      </c>
      <c r="H98" s="18">
        <v>1</v>
      </c>
      <c r="I98" s="18">
        <v>1</v>
      </c>
      <c r="J98" s="18">
        <v>1</v>
      </c>
      <c r="K98" s="18">
        <v>1</v>
      </c>
      <c r="L98" s="16" t="s">
        <v>14</v>
      </c>
      <c r="M98" s="16" t="str">
        <f>VLOOKUP(S98,Sheet1!$A$1:$B$101,2,)</f>
        <v>NRT</v>
      </c>
      <c r="N98" s="16" t="s">
        <v>277</v>
      </c>
      <c r="O98" s="19">
        <v>35.764699999999998</v>
      </c>
      <c r="P98" s="19">
        <v>140.38630000000001</v>
      </c>
      <c r="Q98" s="19">
        <v>53.365000000000002</v>
      </c>
      <c r="R98" s="20">
        <v>-2.2719999999999998</v>
      </c>
      <c r="S98" s="16" t="str" cm="1">
        <f t="array" ref="S98:U98">_xlfn.TEXTSPLIT(D98,{" to","via"})</f>
        <v>Tokyo</v>
      </c>
      <c r="T98" s="16" t="str">
        <v xml:space="preserve"> Manchester </v>
      </c>
      <c r="U98" s="16" t="str">
        <v xml:space="preserve"> Heathrow</v>
      </c>
      <c r="V98" s="19">
        <v>51.47</v>
      </c>
      <c r="W98" s="20">
        <v>-0.46139999999999998</v>
      </c>
    </row>
    <row r="99" spans="1:23" ht="15" thickBot="1" x14ac:dyDescent="0.4">
      <c r="A99" s="16">
        <v>99</v>
      </c>
      <c r="B99" s="16" t="s">
        <v>22</v>
      </c>
      <c r="C99" s="16" t="s">
        <v>12</v>
      </c>
      <c r="D99" s="16" t="s">
        <v>115</v>
      </c>
      <c r="E99" s="17">
        <v>45047</v>
      </c>
      <c r="F99" s="18">
        <v>5</v>
      </c>
      <c r="G99" s="18">
        <v>5</v>
      </c>
      <c r="H99" s="18">
        <v>4</v>
      </c>
      <c r="I99" s="18">
        <v>5</v>
      </c>
      <c r="J99" s="18">
        <v>4</v>
      </c>
      <c r="K99" s="18">
        <v>4</v>
      </c>
      <c r="L99" s="16" t="s">
        <v>32</v>
      </c>
      <c r="M99" s="16" t="str">
        <f>VLOOKUP(S99,Sheet1!$A$1:$B$101,2,)</f>
        <v>YVR</v>
      </c>
      <c r="N99" s="16" t="s">
        <v>131</v>
      </c>
      <c r="O99" s="19">
        <v>49.1967</v>
      </c>
      <c r="P99" s="19">
        <v>-123.1815</v>
      </c>
      <c r="Q99" s="19">
        <v>51.47</v>
      </c>
      <c r="R99" s="20">
        <v>-0.46139999999999998</v>
      </c>
      <c r="S99" s="16" t="str" cm="1">
        <f t="array" ref="S99:T99">_xlfn.TEXTSPLIT(D99,{" to","via"})</f>
        <v>Vancouver</v>
      </c>
      <c r="T99" s="16" t="str">
        <v xml:space="preserve"> London Heathrow</v>
      </c>
    </row>
    <row r="100" spans="1:23" ht="15" thickBot="1" x14ac:dyDescent="0.4">
      <c r="A100" s="16">
        <v>37</v>
      </c>
      <c r="B100" s="16" t="s">
        <v>26</v>
      </c>
      <c r="C100" s="16" t="s">
        <v>16</v>
      </c>
      <c r="D100" s="16" t="s">
        <v>58</v>
      </c>
      <c r="E100" s="17">
        <v>45139</v>
      </c>
      <c r="F100" s="18">
        <v>4</v>
      </c>
      <c r="G100" s="18">
        <v>5</v>
      </c>
      <c r="H100" s="18">
        <v>3</v>
      </c>
      <c r="I100" s="18">
        <v>2</v>
      </c>
      <c r="J100" s="18">
        <v>1</v>
      </c>
      <c r="K100" s="18">
        <v>4</v>
      </c>
      <c r="L100" s="16" t="s">
        <v>32</v>
      </c>
      <c r="M100" s="16" t="str">
        <f>VLOOKUP(S100,Sheet1!$A$1:$B$101,2,)</f>
        <v>IAD</v>
      </c>
      <c r="N100" s="16" t="str">
        <f>VLOOKUP(T100,Sheet1!$A$1:$B$47,2,)</f>
        <v>LHR</v>
      </c>
      <c r="O100" s="19">
        <v>38.944499999999998</v>
      </c>
      <c r="P100" s="19">
        <v>-77.455799999999996</v>
      </c>
      <c r="Q100" s="19">
        <v>51.47</v>
      </c>
      <c r="R100" s="20">
        <v>-0.46139999999999998</v>
      </c>
      <c r="S100" s="16" t="s">
        <v>120</v>
      </c>
      <c r="T100" s="16" t="s">
        <v>121</v>
      </c>
    </row>
    <row r="101" spans="1:23" ht="15" thickBot="1" x14ac:dyDescent="0.4">
      <c r="A101" s="16">
        <v>70</v>
      </c>
      <c r="B101" s="16" t="s">
        <v>15</v>
      </c>
      <c r="C101" s="16" t="s">
        <v>12</v>
      </c>
      <c r="D101" s="16" t="s">
        <v>58</v>
      </c>
      <c r="E101" s="17">
        <v>45078</v>
      </c>
      <c r="F101" s="18">
        <v>3</v>
      </c>
      <c r="G101" s="18">
        <v>3</v>
      </c>
      <c r="H101" s="18">
        <v>3</v>
      </c>
      <c r="I101" s="18">
        <v>3</v>
      </c>
      <c r="J101" s="18">
        <v>1</v>
      </c>
      <c r="K101" s="18">
        <v>1</v>
      </c>
      <c r="L101" s="16" t="s">
        <v>14</v>
      </c>
      <c r="M101" s="16" t="str">
        <f>VLOOKUP(S101,Sheet1!$A$1:$B$101,2,)</f>
        <v>IAD</v>
      </c>
      <c r="N101" s="16" t="s">
        <v>131</v>
      </c>
      <c r="O101" s="19">
        <v>38.944499999999998</v>
      </c>
      <c r="P101" s="19">
        <v>-77.455799999999996</v>
      </c>
      <c r="Q101" s="19">
        <v>51.47</v>
      </c>
      <c r="R101" s="20">
        <v>-0.46139999999999998</v>
      </c>
      <c r="S101" s="16" t="s">
        <v>120</v>
      </c>
      <c r="T101" s="16" t="s">
        <v>121</v>
      </c>
    </row>
  </sheetData>
  <autoFilter ref="A1:U101" xr:uid="{00000000-0001-0000-0000-000000000000}">
    <sortState xmlns:xlrd2="http://schemas.microsoft.com/office/spreadsheetml/2017/richdata2" ref="A2:U101">
      <sortCondition ref="S1:S1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D386-4846-45DE-ADB2-7CBA87BBDA53}">
  <dimension ref="A1:AF101"/>
  <sheetViews>
    <sheetView topLeftCell="P1" workbookViewId="0">
      <selection activeCell="AA1" sqref="AA1:AF101"/>
    </sheetView>
  </sheetViews>
  <sheetFormatPr defaultRowHeight="14.5" x14ac:dyDescent="0.35"/>
  <cols>
    <col min="1" max="1" width="13.453125" style="6" customWidth="1"/>
    <col min="2" max="2" width="13.7265625" style="6" customWidth="1"/>
    <col min="3" max="16384" width="8.7265625" style="6"/>
  </cols>
  <sheetData>
    <row r="1" spans="1:32" ht="41" thickBot="1" x14ac:dyDescent="0.4">
      <c r="A1" s="8" t="s">
        <v>226</v>
      </c>
      <c r="B1" s="9" t="s">
        <v>124</v>
      </c>
      <c r="R1" s="12" t="s">
        <v>228</v>
      </c>
      <c r="S1" s="12" t="s">
        <v>227</v>
      </c>
      <c r="T1" s="12" t="s">
        <v>287</v>
      </c>
      <c r="U1" s="12" t="s">
        <v>288</v>
      </c>
      <c r="V1" s="12" t="s">
        <v>289</v>
      </c>
      <c r="W1" s="13" t="s">
        <v>290</v>
      </c>
      <c r="AA1" s="21" t="s">
        <v>4</v>
      </c>
      <c r="AB1" s="21" t="s">
        <v>5</v>
      </c>
      <c r="AC1" s="21" t="s">
        <v>6</v>
      </c>
      <c r="AD1" s="21" t="s">
        <v>7</v>
      </c>
      <c r="AE1" s="21" t="s">
        <v>8</v>
      </c>
      <c r="AF1" s="21" t="s">
        <v>9</v>
      </c>
    </row>
    <row r="2" spans="1:32" ht="15" thickBot="1" x14ac:dyDescent="0.4">
      <c r="A2" s="7" t="s">
        <v>252</v>
      </c>
      <c r="B2" s="5" t="s">
        <v>253</v>
      </c>
      <c r="R2" s="14" t="s">
        <v>195</v>
      </c>
      <c r="S2" s="14" t="s">
        <v>131</v>
      </c>
      <c r="T2" s="14">
        <v>31.7225</v>
      </c>
      <c r="U2" s="14">
        <v>35.993200000000002</v>
      </c>
      <c r="V2" s="14">
        <v>51.47</v>
      </c>
      <c r="W2" s="15">
        <v>-0.46139999999999998</v>
      </c>
      <c r="AA2" s="18" t="s">
        <v>295</v>
      </c>
      <c r="AB2" s="18" t="s">
        <v>293</v>
      </c>
      <c r="AC2" s="18" t="s">
        <v>293</v>
      </c>
      <c r="AD2" s="18" t="s">
        <v>293</v>
      </c>
      <c r="AE2" s="18" t="s">
        <v>296</v>
      </c>
      <c r="AF2" s="18" t="s">
        <v>295</v>
      </c>
    </row>
    <row r="3" spans="1:32" ht="15" thickBot="1" x14ac:dyDescent="0.4">
      <c r="A3" s="7" t="s">
        <v>194</v>
      </c>
      <c r="B3" s="5" t="s">
        <v>195</v>
      </c>
      <c r="R3" s="14" t="s">
        <v>195</v>
      </c>
      <c r="S3" s="14" t="s">
        <v>131</v>
      </c>
      <c r="T3" s="14">
        <v>31.7225</v>
      </c>
      <c r="U3" s="14">
        <v>35.993200000000002</v>
      </c>
      <c r="V3" s="14">
        <v>51.47</v>
      </c>
      <c r="W3" s="15">
        <v>-0.46139999999999998</v>
      </c>
      <c r="AA3" s="18" t="s">
        <v>293</v>
      </c>
      <c r="AB3" s="18" t="s">
        <v>295</v>
      </c>
      <c r="AC3" s="18" t="s">
        <v>293</v>
      </c>
      <c r="AD3" s="18" t="s">
        <v>293</v>
      </c>
      <c r="AE3" s="18" t="s">
        <v>294</v>
      </c>
      <c r="AF3" s="18" t="s">
        <v>294</v>
      </c>
    </row>
    <row r="4" spans="1:32" ht="15" thickBot="1" x14ac:dyDescent="0.4">
      <c r="A4" s="7" t="s">
        <v>186</v>
      </c>
      <c r="B4" s="5" t="s">
        <v>187</v>
      </c>
      <c r="R4" s="14" t="s">
        <v>187</v>
      </c>
      <c r="S4" s="14" t="s">
        <v>185</v>
      </c>
      <c r="T4" s="14">
        <v>52.308599999999998</v>
      </c>
      <c r="U4" s="14">
        <v>4.7638999999999996</v>
      </c>
      <c r="V4" s="14">
        <v>51.505299999999998</v>
      </c>
      <c r="W4" s="15">
        <v>5.5300000000000002E-2</v>
      </c>
      <c r="AA4" s="18" t="s">
        <v>295</v>
      </c>
      <c r="AB4" s="18" t="s">
        <v>296</v>
      </c>
      <c r="AC4" s="18" t="s">
        <v>295</v>
      </c>
      <c r="AD4" s="18" t="s">
        <v>295</v>
      </c>
      <c r="AE4" s="18" t="s">
        <v>293</v>
      </c>
      <c r="AF4" s="18" t="s">
        <v>294</v>
      </c>
    </row>
    <row r="5" spans="1:32" ht="15" thickBot="1" x14ac:dyDescent="0.4">
      <c r="A5" s="7" t="s">
        <v>125</v>
      </c>
      <c r="B5" s="5" t="s">
        <v>126</v>
      </c>
      <c r="R5" s="14" t="s">
        <v>187</v>
      </c>
      <c r="S5" s="14" t="s">
        <v>131</v>
      </c>
      <c r="T5" s="14">
        <v>52.308599999999998</v>
      </c>
      <c r="U5" s="14">
        <v>4.7638999999999996</v>
      </c>
      <c r="V5" s="14">
        <v>51.47</v>
      </c>
      <c r="W5" s="15">
        <v>-0.46139999999999998</v>
      </c>
      <c r="AA5" s="18" t="s">
        <v>295</v>
      </c>
      <c r="AB5" s="18" t="s">
        <v>295</v>
      </c>
      <c r="AC5" s="18" t="s">
        <v>295</v>
      </c>
      <c r="AD5" s="18" t="s">
        <v>294</v>
      </c>
      <c r="AE5" s="18" t="s">
        <v>294</v>
      </c>
      <c r="AF5" s="18" t="s">
        <v>294</v>
      </c>
    </row>
    <row r="6" spans="1:32" ht="15" thickBot="1" x14ac:dyDescent="0.4">
      <c r="A6" s="7" t="s">
        <v>180</v>
      </c>
      <c r="B6" s="5" t="s">
        <v>181</v>
      </c>
      <c r="R6" s="14" t="s">
        <v>126</v>
      </c>
      <c r="S6" s="14" t="s">
        <v>131</v>
      </c>
      <c r="T6" s="14">
        <v>37.936399999999999</v>
      </c>
      <c r="U6" s="14">
        <v>23.944500000000001</v>
      </c>
      <c r="V6" s="14">
        <v>51.47</v>
      </c>
      <c r="W6" s="15">
        <v>-0.46139999999999998</v>
      </c>
      <c r="AA6" s="18" t="s">
        <v>293</v>
      </c>
      <c r="AB6" s="18" t="s">
        <v>293</v>
      </c>
      <c r="AC6" s="18" t="s">
        <v>293</v>
      </c>
      <c r="AD6" s="18" t="s">
        <v>293</v>
      </c>
      <c r="AE6" s="18" t="s">
        <v>293</v>
      </c>
      <c r="AF6" s="18" t="s">
        <v>293</v>
      </c>
    </row>
    <row r="7" spans="1:32" ht="15" thickBot="1" x14ac:dyDescent="0.4">
      <c r="A7" s="7" t="s">
        <v>201</v>
      </c>
      <c r="B7" s="5" t="s">
        <v>202</v>
      </c>
      <c r="R7" s="14" t="s">
        <v>126</v>
      </c>
      <c r="S7" s="14" t="s">
        <v>283</v>
      </c>
      <c r="T7" s="14">
        <v>37.936399999999999</v>
      </c>
      <c r="U7" s="14">
        <v>23.944500000000001</v>
      </c>
      <c r="V7" s="14">
        <v>54.916600000000003</v>
      </c>
      <c r="W7" s="15">
        <v>-1.3740000000000001</v>
      </c>
      <c r="AA7" s="18" t="s">
        <v>296</v>
      </c>
      <c r="AB7" s="18" t="s">
        <v>297</v>
      </c>
      <c r="AC7" s="18" t="s">
        <v>295</v>
      </c>
      <c r="AD7" s="18" t="s">
        <v>295</v>
      </c>
      <c r="AE7" s="18" t="s">
        <v>297</v>
      </c>
      <c r="AF7" s="18" t="s">
        <v>296</v>
      </c>
    </row>
    <row r="8" spans="1:32" ht="15" thickBot="1" x14ac:dyDescent="0.4">
      <c r="A8" s="7" t="s">
        <v>214</v>
      </c>
      <c r="B8" s="5" t="s">
        <v>215</v>
      </c>
      <c r="R8" s="14" t="s">
        <v>181</v>
      </c>
      <c r="S8" s="14" t="s">
        <v>131</v>
      </c>
      <c r="T8" s="14">
        <v>41.2971</v>
      </c>
      <c r="U8" s="14">
        <v>2.0785</v>
      </c>
      <c r="V8" s="14">
        <v>51.47</v>
      </c>
      <c r="W8" s="15">
        <v>-0.46139999999999998</v>
      </c>
      <c r="AA8" s="18" t="s">
        <v>293</v>
      </c>
      <c r="AB8" s="18" t="s">
        <v>296</v>
      </c>
      <c r="AC8" s="18" t="s">
        <v>293</v>
      </c>
      <c r="AD8" s="18" t="s">
        <v>293</v>
      </c>
      <c r="AE8" s="18" t="s">
        <v>293</v>
      </c>
      <c r="AF8" s="18" t="s">
        <v>293</v>
      </c>
    </row>
    <row r="9" spans="1:32" ht="15" thickBot="1" x14ac:dyDescent="0.4">
      <c r="A9" s="7" t="s">
        <v>207</v>
      </c>
      <c r="B9" s="5" t="s">
        <v>208</v>
      </c>
      <c r="R9" s="14" t="s">
        <v>202</v>
      </c>
      <c r="S9" s="14" t="s">
        <v>131</v>
      </c>
      <c r="T9" s="14">
        <v>52.559699999999999</v>
      </c>
      <c r="U9" s="14">
        <v>13.287699999999999</v>
      </c>
      <c r="V9" s="14">
        <v>51.47</v>
      </c>
      <c r="W9" s="15">
        <v>-0.46139999999999998</v>
      </c>
      <c r="AA9" s="18" t="s">
        <v>297</v>
      </c>
      <c r="AB9" s="18" t="s">
        <v>297</v>
      </c>
      <c r="AC9" s="18" t="s">
        <v>295</v>
      </c>
      <c r="AD9" s="18" t="s">
        <v>295</v>
      </c>
      <c r="AE9" s="18" t="s">
        <v>296</v>
      </c>
      <c r="AF9" s="18" t="s">
        <v>297</v>
      </c>
    </row>
    <row r="10" spans="1:32" ht="15" thickBot="1" x14ac:dyDescent="0.4">
      <c r="A10" s="7" t="s">
        <v>264</v>
      </c>
      <c r="B10" s="5" t="s">
        <v>265</v>
      </c>
      <c r="R10" s="14" t="s">
        <v>215</v>
      </c>
      <c r="S10" s="14" t="s">
        <v>130</v>
      </c>
      <c r="T10" s="14">
        <v>44.572200000000002</v>
      </c>
      <c r="U10" s="14">
        <v>26.1022</v>
      </c>
      <c r="V10" s="14">
        <v>32.897500000000001</v>
      </c>
      <c r="W10" s="15">
        <v>-97.037800000000004</v>
      </c>
      <c r="AA10" s="18" t="s">
        <v>294</v>
      </c>
      <c r="AB10" s="18" t="s">
        <v>296</v>
      </c>
      <c r="AC10" s="18" t="s">
        <v>295</v>
      </c>
      <c r="AD10" s="18" t="s">
        <v>295</v>
      </c>
      <c r="AE10" s="18" t="s">
        <v>293</v>
      </c>
      <c r="AF10" s="18" t="s">
        <v>293</v>
      </c>
    </row>
    <row r="11" spans="1:32" ht="15" thickBot="1" x14ac:dyDescent="0.4">
      <c r="A11" s="7" t="s">
        <v>196</v>
      </c>
      <c r="B11" s="5" t="s">
        <v>197</v>
      </c>
      <c r="R11" s="14" t="s">
        <v>208</v>
      </c>
      <c r="S11" s="14" t="s">
        <v>131</v>
      </c>
      <c r="T11" s="14">
        <v>30.1219</v>
      </c>
      <c r="U11" s="14">
        <v>31.406500000000001</v>
      </c>
      <c r="V11" s="14">
        <v>51.47</v>
      </c>
      <c r="W11" s="15">
        <v>-0.46139999999999998</v>
      </c>
      <c r="AA11" s="18" t="s">
        <v>293</v>
      </c>
      <c r="AB11" s="18" t="s">
        <v>293</v>
      </c>
      <c r="AC11" s="18" t="s">
        <v>293</v>
      </c>
      <c r="AD11" s="18" t="s">
        <v>293</v>
      </c>
      <c r="AE11" s="18" t="s">
        <v>294</v>
      </c>
      <c r="AF11" s="18" t="s">
        <v>293</v>
      </c>
    </row>
    <row r="12" spans="1:32" ht="15" thickBot="1" x14ac:dyDescent="0.4">
      <c r="A12" s="7" t="s">
        <v>155</v>
      </c>
      <c r="B12" s="5" t="s">
        <v>156</v>
      </c>
      <c r="R12" s="14" t="s">
        <v>208</v>
      </c>
      <c r="S12" s="14" t="s">
        <v>131</v>
      </c>
      <c r="T12" s="14">
        <v>30.1219</v>
      </c>
      <c r="U12" s="14">
        <v>31.406500000000001</v>
      </c>
      <c r="V12" s="14">
        <v>51.47</v>
      </c>
      <c r="W12" s="15">
        <v>-0.46139999999999998</v>
      </c>
      <c r="AA12" s="18" t="s">
        <v>293</v>
      </c>
      <c r="AB12" s="18" t="s">
        <v>295</v>
      </c>
      <c r="AC12" s="18" t="s">
        <v>294</v>
      </c>
      <c r="AD12" s="18" t="s">
        <v>293</v>
      </c>
      <c r="AE12" s="18" t="s">
        <v>293</v>
      </c>
      <c r="AF12" s="18" t="s">
        <v>293</v>
      </c>
    </row>
    <row r="13" spans="1:32" ht="15" thickBot="1" x14ac:dyDescent="0.4">
      <c r="A13" s="7" t="s">
        <v>163</v>
      </c>
      <c r="B13" s="5" t="s">
        <v>164</v>
      </c>
      <c r="R13" s="14" t="s">
        <v>197</v>
      </c>
      <c r="S13" s="14" t="s">
        <v>131</v>
      </c>
      <c r="T13" s="14">
        <v>12.99</v>
      </c>
      <c r="U13" s="14">
        <v>80.17</v>
      </c>
      <c r="V13" s="14">
        <v>51.47</v>
      </c>
      <c r="W13" s="15">
        <v>-0.46139999999999998</v>
      </c>
      <c r="AA13" s="18" t="s">
        <v>295</v>
      </c>
      <c r="AB13" s="18" t="s">
        <v>294</v>
      </c>
      <c r="AC13" s="18" t="s">
        <v>293</v>
      </c>
      <c r="AD13" s="18" t="s">
        <v>293</v>
      </c>
      <c r="AE13" s="18" t="s">
        <v>296</v>
      </c>
      <c r="AF13" s="18" t="s">
        <v>293</v>
      </c>
    </row>
    <row r="14" spans="1:32" ht="15" thickBot="1" x14ac:dyDescent="0.4">
      <c r="A14" s="7" t="s">
        <v>188</v>
      </c>
      <c r="B14" s="5" t="s">
        <v>189</v>
      </c>
      <c r="R14" s="14" t="s">
        <v>156</v>
      </c>
      <c r="S14" s="14" t="s">
        <v>286</v>
      </c>
      <c r="T14" s="14">
        <v>41.979599999999998</v>
      </c>
      <c r="U14" s="14">
        <v>-87.882499999999993</v>
      </c>
      <c r="V14" s="14">
        <v>41.799399999999999</v>
      </c>
      <c r="W14" s="15">
        <v>12.238899999999999</v>
      </c>
      <c r="AA14" s="18" t="s">
        <v>295</v>
      </c>
      <c r="AB14" s="18" t="s">
        <v>293</v>
      </c>
      <c r="AC14" s="18" t="s">
        <v>293</v>
      </c>
      <c r="AD14" s="18" t="s">
        <v>293</v>
      </c>
      <c r="AE14" s="18" t="s">
        <v>293</v>
      </c>
      <c r="AF14" s="18" t="s">
        <v>293</v>
      </c>
    </row>
    <row r="15" spans="1:32" ht="15" thickBot="1" x14ac:dyDescent="0.4">
      <c r="A15" s="7" t="s">
        <v>129</v>
      </c>
      <c r="B15" s="5" t="s">
        <v>130</v>
      </c>
      <c r="R15" s="14" t="s">
        <v>164</v>
      </c>
      <c r="S15" s="14" t="s">
        <v>131</v>
      </c>
      <c r="T15" s="14">
        <v>55.618000000000002</v>
      </c>
      <c r="U15" s="14">
        <v>12.6561</v>
      </c>
      <c r="V15" s="14">
        <v>51.47</v>
      </c>
      <c r="W15" s="15">
        <v>-0.46139999999999998</v>
      </c>
      <c r="AA15" s="18" t="s">
        <v>294</v>
      </c>
      <c r="AB15" s="18" t="s">
        <v>295</v>
      </c>
      <c r="AC15" s="18" t="s">
        <v>295</v>
      </c>
      <c r="AD15" s="18" t="s">
        <v>295</v>
      </c>
      <c r="AE15" s="18" t="s">
        <v>294</v>
      </c>
      <c r="AF15" s="18" t="s">
        <v>293</v>
      </c>
    </row>
    <row r="16" spans="1:32" ht="15" thickBot="1" x14ac:dyDescent="0.4">
      <c r="A16" s="7" t="s">
        <v>161</v>
      </c>
      <c r="B16" s="5" t="s">
        <v>162</v>
      </c>
      <c r="R16" s="14" t="s">
        <v>189</v>
      </c>
      <c r="S16" s="14" t="s">
        <v>173</v>
      </c>
      <c r="T16" s="14">
        <v>36.713099999999997</v>
      </c>
      <c r="U16" s="14">
        <v>28.792200000000001</v>
      </c>
      <c r="V16" s="14">
        <v>51.153700000000001</v>
      </c>
      <c r="W16" s="15">
        <v>-0.18210000000000001</v>
      </c>
      <c r="AA16" s="18" t="s">
        <v>295</v>
      </c>
      <c r="AB16" s="18" t="s">
        <v>297</v>
      </c>
      <c r="AC16" s="18" t="s">
        <v>296</v>
      </c>
      <c r="AD16" s="18" t="s">
        <v>295</v>
      </c>
      <c r="AE16" s="18" t="s">
        <v>297</v>
      </c>
      <c r="AF16" s="18" t="s">
        <v>295</v>
      </c>
    </row>
    <row r="17" spans="1:32" ht="15" thickBot="1" x14ac:dyDescent="0.4">
      <c r="A17" s="7" t="s">
        <v>205</v>
      </c>
      <c r="B17" s="5" t="s">
        <v>206</v>
      </c>
      <c r="R17" s="14" t="s">
        <v>130</v>
      </c>
      <c r="S17" s="14" t="s">
        <v>232</v>
      </c>
      <c r="T17" s="14">
        <v>32.899799999999999</v>
      </c>
      <c r="U17" s="14">
        <v>-97.040300000000002</v>
      </c>
      <c r="V17" s="14">
        <v>42.561399999999999</v>
      </c>
      <c r="W17" s="15">
        <v>18.2681</v>
      </c>
      <c r="AA17" s="18" t="s">
        <v>293</v>
      </c>
      <c r="AB17" s="18" t="s">
        <v>296</v>
      </c>
      <c r="AC17" s="18" t="s">
        <v>296</v>
      </c>
      <c r="AD17" s="18" t="s">
        <v>295</v>
      </c>
      <c r="AE17" s="18" t="s">
        <v>295</v>
      </c>
      <c r="AF17" s="18" t="s">
        <v>294</v>
      </c>
    </row>
    <row r="18" spans="1:32" ht="15" thickBot="1" x14ac:dyDescent="0.4">
      <c r="A18" s="7" t="s">
        <v>216</v>
      </c>
      <c r="B18" s="5" t="s">
        <v>217</v>
      </c>
      <c r="R18" s="14" t="s">
        <v>162</v>
      </c>
      <c r="S18" s="14" t="s">
        <v>225</v>
      </c>
      <c r="T18" s="14">
        <v>28.566500000000001</v>
      </c>
      <c r="U18" s="14">
        <v>77.103099999999998</v>
      </c>
      <c r="V18" s="14">
        <v>49.1967</v>
      </c>
      <c r="W18" s="15">
        <v>-123.1815</v>
      </c>
      <c r="AA18" s="18" t="s">
        <v>293</v>
      </c>
      <c r="AB18" s="18" t="s">
        <v>293</v>
      </c>
      <c r="AC18" s="18" t="s">
        <v>295</v>
      </c>
      <c r="AD18" s="18" t="s">
        <v>295</v>
      </c>
      <c r="AE18" s="18" t="s">
        <v>293</v>
      </c>
      <c r="AF18" s="18" t="s">
        <v>293</v>
      </c>
    </row>
    <row r="19" spans="1:32" ht="15" thickBot="1" x14ac:dyDescent="0.4">
      <c r="A19" s="7" t="s">
        <v>231</v>
      </c>
      <c r="B19" s="5" t="s">
        <v>232</v>
      </c>
      <c r="R19" s="14" t="s">
        <v>206</v>
      </c>
      <c r="S19" s="14" t="s">
        <v>175</v>
      </c>
      <c r="T19" s="14">
        <v>25.252800000000001</v>
      </c>
      <c r="U19" s="14">
        <v>55.364400000000003</v>
      </c>
      <c r="V19" s="14">
        <v>63.984999999999999</v>
      </c>
      <c r="W19" s="15">
        <v>-22.605599999999999</v>
      </c>
      <c r="AA19" s="18" t="s">
        <v>293</v>
      </c>
      <c r="AB19" s="18" t="s">
        <v>293</v>
      </c>
      <c r="AC19" s="18" t="s">
        <v>295</v>
      </c>
      <c r="AD19" s="18" t="s">
        <v>295</v>
      </c>
      <c r="AE19" s="18" t="s">
        <v>293</v>
      </c>
      <c r="AF19" s="18" t="s">
        <v>293</v>
      </c>
    </row>
    <row r="20" spans="1:32" ht="15" thickBot="1" x14ac:dyDescent="0.4">
      <c r="A20" s="7" t="s">
        <v>282</v>
      </c>
      <c r="B20" s="5" t="s">
        <v>283</v>
      </c>
      <c r="R20" s="14" t="s">
        <v>217</v>
      </c>
      <c r="S20" s="14" t="s">
        <v>185</v>
      </c>
      <c r="T20" s="14">
        <v>53.421300000000002</v>
      </c>
      <c r="U20" s="14">
        <v>-6.2701000000000002</v>
      </c>
      <c r="V20" s="14">
        <v>51.505299999999998</v>
      </c>
      <c r="W20" s="15">
        <v>5.5300000000000002E-2</v>
      </c>
      <c r="AA20" s="18" t="s">
        <v>293</v>
      </c>
      <c r="AB20" s="18" t="s">
        <v>293</v>
      </c>
      <c r="AC20" s="18" t="s">
        <v>295</v>
      </c>
      <c r="AD20" s="18" t="s">
        <v>295</v>
      </c>
      <c r="AE20" s="18" t="s">
        <v>293</v>
      </c>
      <c r="AF20" s="18" t="s">
        <v>293</v>
      </c>
    </row>
    <row r="21" spans="1:32" ht="15" thickBot="1" x14ac:dyDescent="0.4">
      <c r="A21" s="7" t="s">
        <v>168</v>
      </c>
      <c r="B21" s="5" t="s">
        <v>169</v>
      </c>
      <c r="R21" s="14" t="s">
        <v>169</v>
      </c>
      <c r="S21" s="14" t="s">
        <v>185</v>
      </c>
      <c r="T21" s="14">
        <v>55.95</v>
      </c>
      <c r="U21" s="14">
        <v>-3.3725000000000001</v>
      </c>
      <c r="V21" s="14">
        <v>51.505299999999998</v>
      </c>
      <c r="W21" s="15">
        <v>5.5300000000000002E-2</v>
      </c>
      <c r="AA21" s="18" t="s">
        <v>296</v>
      </c>
      <c r="AB21" s="18" t="s">
        <v>296</v>
      </c>
      <c r="AC21" s="18" t="s">
        <v>295</v>
      </c>
      <c r="AD21" s="18" t="s">
        <v>295</v>
      </c>
      <c r="AE21" s="18" t="s">
        <v>297</v>
      </c>
      <c r="AF21" s="18" t="s">
        <v>297</v>
      </c>
    </row>
    <row r="22" spans="1:32" ht="15" thickBot="1" x14ac:dyDescent="0.4">
      <c r="A22" s="7" t="s">
        <v>239</v>
      </c>
      <c r="B22" s="5" t="s">
        <v>240</v>
      </c>
      <c r="R22" s="14" t="s">
        <v>147</v>
      </c>
      <c r="S22" s="14" t="s">
        <v>185</v>
      </c>
      <c r="T22" s="14">
        <v>50.0336</v>
      </c>
      <c r="U22" s="14">
        <v>8.5706000000000007</v>
      </c>
      <c r="V22" s="14">
        <v>51.505299999999998</v>
      </c>
      <c r="W22" s="15">
        <v>5.5300000000000002E-2</v>
      </c>
      <c r="AA22" s="18" t="s">
        <v>293</v>
      </c>
      <c r="AB22" s="18" t="s">
        <v>295</v>
      </c>
      <c r="AC22" s="18" t="s">
        <v>295</v>
      </c>
      <c r="AD22" s="18" t="s">
        <v>295</v>
      </c>
      <c r="AE22" s="18" t="s">
        <v>293</v>
      </c>
      <c r="AF22" s="18" t="s">
        <v>293</v>
      </c>
    </row>
    <row r="23" spans="1:32" ht="15" thickBot="1" x14ac:dyDescent="0.4">
      <c r="A23" s="7" t="s">
        <v>146</v>
      </c>
      <c r="B23" s="5" t="s">
        <v>147</v>
      </c>
      <c r="R23" s="14" t="s">
        <v>147</v>
      </c>
      <c r="S23" s="14" t="s">
        <v>131</v>
      </c>
      <c r="T23" s="14">
        <v>50.0336</v>
      </c>
      <c r="U23" s="14">
        <v>8.5706000000000007</v>
      </c>
      <c r="V23" s="14">
        <v>51.47</v>
      </c>
      <c r="W23" s="15">
        <v>-0.46139999999999998</v>
      </c>
      <c r="AA23" s="18" t="s">
        <v>293</v>
      </c>
      <c r="AB23" s="18" t="s">
        <v>293</v>
      </c>
      <c r="AC23" s="18" t="s">
        <v>295</v>
      </c>
      <c r="AD23" s="18" t="s">
        <v>295</v>
      </c>
      <c r="AE23" s="18" t="s">
        <v>293</v>
      </c>
      <c r="AF23" s="18" t="s">
        <v>293</v>
      </c>
    </row>
    <row r="24" spans="1:32" ht="15" thickBot="1" x14ac:dyDescent="0.4">
      <c r="A24" s="7" t="s">
        <v>272</v>
      </c>
      <c r="B24" s="5" t="s">
        <v>273</v>
      </c>
      <c r="R24" s="14" t="s">
        <v>147</v>
      </c>
      <c r="S24" s="14" t="s">
        <v>185</v>
      </c>
      <c r="T24" s="14">
        <v>50.0336</v>
      </c>
      <c r="U24" s="14">
        <v>8.5706000000000007</v>
      </c>
      <c r="V24" s="14">
        <v>51.505299999999998</v>
      </c>
      <c r="W24" s="15">
        <v>5.5300000000000002E-2</v>
      </c>
      <c r="AA24" s="18" t="s">
        <v>295</v>
      </c>
      <c r="AB24" s="18" t="s">
        <v>295</v>
      </c>
      <c r="AC24" s="18" t="s">
        <v>293</v>
      </c>
      <c r="AD24" s="18" t="s">
        <v>295</v>
      </c>
      <c r="AE24" s="18" t="s">
        <v>293</v>
      </c>
      <c r="AF24" s="18" t="s">
        <v>293</v>
      </c>
    </row>
    <row r="25" spans="1:32" ht="15" thickBot="1" x14ac:dyDescent="0.4">
      <c r="A25" s="7" t="s">
        <v>172</v>
      </c>
      <c r="B25" s="5" t="s">
        <v>173</v>
      </c>
      <c r="R25" s="14" t="s">
        <v>173</v>
      </c>
      <c r="S25" s="14" t="s">
        <v>263</v>
      </c>
      <c r="T25" s="14">
        <v>51.153700000000001</v>
      </c>
      <c r="U25" s="14">
        <v>-0.18210000000000001</v>
      </c>
      <c r="V25" s="14">
        <v>43.5762</v>
      </c>
      <c r="W25" s="15">
        <v>3.9630999999999998</v>
      </c>
      <c r="AA25" s="18" t="s">
        <v>295</v>
      </c>
      <c r="AB25" s="18" t="s">
        <v>295</v>
      </c>
      <c r="AC25" s="18" t="s">
        <v>293</v>
      </c>
      <c r="AD25" s="18" t="s">
        <v>295</v>
      </c>
      <c r="AE25" s="18" t="s">
        <v>293</v>
      </c>
      <c r="AF25" s="18" t="s">
        <v>293</v>
      </c>
    </row>
    <row r="26" spans="1:32" ht="15" thickBot="1" x14ac:dyDescent="0.4">
      <c r="A26" s="7" t="s">
        <v>176</v>
      </c>
      <c r="B26" s="5" t="s">
        <v>177</v>
      </c>
      <c r="R26" s="14" t="s">
        <v>173</v>
      </c>
      <c r="S26" s="14" t="s">
        <v>189</v>
      </c>
      <c r="T26" s="14">
        <v>51.153700000000001</v>
      </c>
      <c r="U26" s="14">
        <v>-0.18210000000000001</v>
      </c>
      <c r="V26" s="14">
        <v>36.713099999999997</v>
      </c>
      <c r="W26" s="15">
        <v>28.792200000000001</v>
      </c>
      <c r="AA26" s="18" t="s">
        <v>293</v>
      </c>
      <c r="AB26" s="18" t="s">
        <v>293</v>
      </c>
      <c r="AC26" s="18" t="s">
        <v>293</v>
      </c>
      <c r="AD26" s="18" t="s">
        <v>295</v>
      </c>
      <c r="AE26" s="18" t="s">
        <v>293</v>
      </c>
      <c r="AF26" s="18" t="s">
        <v>293</v>
      </c>
    </row>
    <row r="27" spans="1:32" ht="15" thickBot="1" x14ac:dyDescent="0.4">
      <c r="A27" s="7" t="s">
        <v>203</v>
      </c>
      <c r="B27" s="5" t="s">
        <v>204</v>
      </c>
      <c r="R27" s="14" t="s">
        <v>173</v>
      </c>
      <c r="S27" s="14" t="s">
        <v>275</v>
      </c>
      <c r="T27" s="14">
        <v>51.153700000000001</v>
      </c>
      <c r="U27" s="14">
        <v>-0.18210000000000001</v>
      </c>
      <c r="V27" s="14">
        <v>45.505299999999998</v>
      </c>
      <c r="W27" s="15">
        <v>12.3515</v>
      </c>
      <c r="AA27" s="18" t="s">
        <v>295</v>
      </c>
      <c r="AB27" s="18" t="s">
        <v>297</v>
      </c>
      <c r="AC27" s="18" t="s">
        <v>296</v>
      </c>
      <c r="AD27" s="18" t="s">
        <v>295</v>
      </c>
      <c r="AE27" s="18" t="s">
        <v>293</v>
      </c>
      <c r="AF27" s="18" t="s">
        <v>295</v>
      </c>
    </row>
    <row r="28" spans="1:32" ht="15" thickBot="1" x14ac:dyDescent="0.4">
      <c r="A28" s="7" t="s">
        <v>138</v>
      </c>
      <c r="B28" s="5" t="s">
        <v>139</v>
      </c>
      <c r="R28" s="14" t="s">
        <v>177</v>
      </c>
      <c r="S28" s="14" t="s">
        <v>131</v>
      </c>
      <c r="T28" s="14">
        <v>36.151400000000002</v>
      </c>
      <c r="U28" s="14">
        <v>-5.3491</v>
      </c>
      <c r="V28" s="14">
        <v>51.47</v>
      </c>
      <c r="W28" s="15">
        <v>-0.46139999999999998</v>
      </c>
      <c r="AA28" s="18" t="s">
        <v>293</v>
      </c>
      <c r="AB28" s="18" t="s">
        <v>293</v>
      </c>
      <c r="AC28" s="18" t="s">
        <v>295</v>
      </c>
      <c r="AD28" s="18" t="s">
        <v>295</v>
      </c>
      <c r="AE28" s="18" t="s">
        <v>293</v>
      </c>
      <c r="AF28" s="18" t="s">
        <v>293</v>
      </c>
    </row>
    <row r="29" spans="1:32" ht="15" thickBot="1" x14ac:dyDescent="0.4">
      <c r="A29" s="7" t="s">
        <v>211</v>
      </c>
      <c r="B29" s="5" t="s">
        <v>131</v>
      </c>
      <c r="R29" s="14" t="s">
        <v>204</v>
      </c>
      <c r="S29" s="14" t="s">
        <v>131</v>
      </c>
      <c r="T29" s="14">
        <v>55.871899999999997</v>
      </c>
      <c r="U29" s="14">
        <v>-4.4330999999999996</v>
      </c>
      <c r="V29" s="14">
        <v>51.47</v>
      </c>
      <c r="W29" s="15">
        <v>-0.46139999999999998</v>
      </c>
      <c r="AA29" s="18" t="s">
        <v>293</v>
      </c>
      <c r="AB29" s="18" t="s">
        <v>293</v>
      </c>
      <c r="AC29" s="18" t="s">
        <v>295</v>
      </c>
      <c r="AD29" s="18" t="s">
        <v>295</v>
      </c>
      <c r="AE29" s="18" t="s">
        <v>293</v>
      </c>
      <c r="AF29" s="18" t="s">
        <v>293</v>
      </c>
    </row>
    <row r="30" spans="1:32" ht="15" thickBot="1" x14ac:dyDescent="0.4">
      <c r="A30" s="7" t="s">
        <v>260</v>
      </c>
      <c r="B30" s="5" t="s">
        <v>261</v>
      </c>
      <c r="R30" s="14" t="s">
        <v>139</v>
      </c>
      <c r="S30" s="14" t="s">
        <v>236</v>
      </c>
      <c r="T30" s="14">
        <v>53.630400000000002</v>
      </c>
      <c r="U30" s="14">
        <v>9.9882000000000009</v>
      </c>
      <c r="V30" s="14">
        <v>36.08</v>
      </c>
      <c r="W30" s="15">
        <v>-115.15219999999999</v>
      </c>
      <c r="AA30" s="18" t="s">
        <v>294</v>
      </c>
      <c r="AB30" s="18" t="s">
        <v>294</v>
      </c>
      <c r="AC30" s="18" t="s">
        <v>294</v>
      </c>
      <c r="AD30" s="18" t="s">
        <v>295</v>
      </c>
      <c r="AE30" s="18" t="s">
        <v>293</v>
      </c>
      <c r="AF30" s="18" t="s">
        <v>293</v>
      </c>
    </row>
    <row r="31" spans="1:32" ht="15" thickBot="1" x14ac:dyDescent="0.4">
      <c r="A31" s="7" t="s">
        <v>118</v>
      </c>
      <c r="B31" s="5" t="s">
        <v>150</v>
      </c>
      <c r="R31" s="14" t="s">
        <v>131</v>
      </c>
      <c r="S31" s="14" t="s">
        <v>285</v>
      </c>
      <c r="T31" s="14">
        <v>51.47</v>
      </c>
      <c r="U31" s="14">
        <v>-0.46139999999999998</v>
      </c>
      <c r="V31" s="14">
        <v>37.25</v>
      </c>
      <c r="W31" s="15">
        <v>27.666699999999999</v>
      </c>
      <c r="AA31" s="18" t="s">
        <v>293</v>
      </c>
      <c r="AB31" s="18" t="s">
        <v>293</v>
      </c>
      <c r="AC31" s="18" t="s">
        <v>293</v>
      </c>
      <c r="AD31" s="18" t="s">
        <v>295</v>
      </c>
      <c r="AE31" s="18" t="s">
        <v>293</v>
      </c>
      <c r="AF31" s="18" t="s">
        <v>293</v>
      </c>
    </row>
    <row r="32" spans="1:32" ht="15" thickBot="1" x14ac:dyDescent="0.4">
      <c r="A32" s="7" t="s">
        <v>266</v>
      </c>
      <c r="B32" s="5" t="s">
        <v>267</v>
      </c>
      <c r="R32" s="14" t="s">
        <v>150</v>
      </c>
      <c r="S32" s="14" t="s">
        <v>131</v>
      </c>
      <c r="T32" s="14">
        <v>29.984400000000001</v>
      </c>
      <c r="U32" s="14">
        <v>-95.341399999999993</v>
      </c>
      <c r="V32" s="14">
        <v>51.47</v>
      </c>
      <c r="W32" s="15">
        <v>-0.46139999999999998</v>
      </c>
      <c r="AA32" s="18" t="s">
        <v>294</v>
      </c>
      <c r="AB32" s="18" t="s">
        <v>296</v>
      </c>
      <c r="AC32" s="18" t="s">
        <v>295</v>
      </c>
      <c r="AD32" s="18" t="s">
        <v>295</v>
      </c>
      <c r="AE32" s="18" t="s">
        <v>296</v>
      </c>
      <c r="AF32" s="18" t="s">
        <v>293</v>
      </c>
    </row>
    <row r="33" spans="1:32" ht="15" thickBot="1" x14ac:dyDescent="0.4">
      <c r="A33" s="7" t="s">
        <v>182</v>
      </c>
      <c r="B33" s="5" t="s">
        <v>183</v>
      </c>
      <c r="R33" s="14" t="s">
        <v>183</v>
      </c>
      <c r="S33" s="14" t="s">
        <v>152</v>
      </c>
      <c r="T33" s="14">
        <v>57.539400000000001</v>
      </c>
      <c r="U33" s="14">
        <v>-4.0477999999999996</v>
      </c>
      <c r="V33" s="14">
        <v>33.941600000000001</v>
      </c>
      <c r="W33" s="15">
        <v>-118.4085</v>
      </c>
      <c r="AA33" s="18" t="s">
        <v>294</v>
      </c>
      <c r="AB33" s="18" t="s">
        <v>295</v>
      </c>
      <c r="AC33" s="18" t="s">
        <v>295</v>
      </c>
      <c r="AD33" s="18" t="s">
        <v>295</v>
      </c>
      <c r="AE33" s="18" t="s">
        <v>294</v>
      </c>
      <c r="AF33" s="18" t="s">
        <v>293</v>
      </c>
    </row>
    <row r="34" spans="1:32" ht="15" thickBot="1" x14ac:dyDescent="0.4">
      <c r="A34" s="7" t="s">
        <v>198</v>
      </c>
      <c r="B34" s="5" t="s">
        <v>199</v>
      </c>
      <c r="R34" s="14" t="s">
        <v>199</v>
      </c>
      <c r="S34" s="14" t="s">
        <v>131</v>
      </c>
      <c r="T34" s="14">
        <v>40.976700000000001</v>
      </c>
      <c r="U34" s="14">
        <v>28.814599999999999</v>
      </c>
      <c r="V34" s="14">
        <v>51.47</v>
      </c>
      <c r="W34" s="15">
        <v>-0.46139999999999998</v>
      </c>
      <c r="AA34" s="18" t="s">
        <v>294</v>
      </c>
      <c r="AB34" s="18" t="s">
        <v>294</v>
      </c>
      <c r="AC34" s="18" t="s">
        <v>295</v>
      </c>
      <c r="AD34" s="18" t="s">
        <v>295</v>
      </c>
      <c r="AE34" s="18" t="s">
        <v>293</v>
      </c>
      <c r="AF34" s="18" t="s">
        <v>293</v>
      </c>
    </row>
    <row r="35" spans="1:32" ht="15" thickBot="1" x14ac:dyDescent="0.4">
      <c r="A35" s="7" t="s">
        <v>140</v>
      </c>
      <c r="B35" s="5" t="s">
        <v>141</v>
      </c>
      <c r="R35" s="14" t="s">
        <v>141</v>
      </c>
      <c r="S35" s="14" t="s">
        <v>128</v>
      </c>
      <c r="T35" s="14">
        <v>-26.139199999999999</v>
      </c>
      <c r="U35" s="14">
        <v>28.245999999999999</v>
      </c>
      <c r="V35" s="14">
        <v>45.630600000000001</v>
      </c>
      <c r="W35" s="15">
        <v>8.7280999999999995</v>
      </c>
      <c r="AA35" s="18" t="s">
        <v>294</v>
      </c>
      <c r="AB35" s="18" t="s">
        <v>295</v>
      </c>
      <c r="AC35" s="18" t="s">
        <v>295</v>
      </c>
      <c r="AD35" s="18" t="s">
        <v>295</v>
      </c>
      <c r="AE35" s="18" t="s">
        <v>294</v>
      </c>
      <c r="AF35" s="18" t="s">
        <v>294</v>
      </c>
    </row>
    <row r="36" spans="1:32" ht="15" thickBot="1" x14ac:dyDescent="0.4">
      <c r="A36" s="7" t="s">
        <v>270</v>
      </c>
      <c r="B36" s="5" t="s">
        <v>271</v>
      </c>
      <c r="R36" s="14" t="s">
        <v>175</v>
      </c>
      <c r="S36" s="14" t="s">
        <v>131</v>
      </c>
      <c r="T36" s="14">
        <v>63.984999999999999</v>
      </c>
      <c r="U36" s="14">
        <v>-22.605599999999999</v>
      </c>
      <c r="V36" s="14">
        <v>51.47</v>
      </c>
      <c r="W36" s="15">
        <v>-0.46139999999999998</v>
      </c>
      <c r="AA36" s="18" t="s">
        <v>295</v>
      </c>
      <c r="AB36" s="18" t="s">
        <v>297</v>
      </c>
      <c r="AC36" s="18" t="s">
        <v>296</v>
      </c>
      <c r="AD36" s="18" t="s">
        <v>295</v>
      </c>
      <c r="AE36" s="18" t="s">
        <v>294</v>
      </c>
      <c r="AF36" s="18" t="s">
        <v>295</v>
      </c>
    </row>
    <row r="37" spans="1:32" ht="15" thickBot="1" x14ac:dyDescent="0.4">
      <c r="A37" s="7" t="s">
        <v>174</v>
      </c>
      <c r="B37" s="5" t="s">
        <v>175</v>
      </c>
      <c r="R37" s="14" t="s">
        <v>200</v>
      </c>
      <c r="S37" s="14" t="s">
        <v>131</v>
      </c>
      <c r="T37" s="14">
        <v>17.935700000000001</v>
      </c>
      <c r="U37" s="14">
        <v>-76.787400000000005</v>
      </c>
      <c r="V37" s="14">
        <v>51.47</v>
      </c>
      <c r="W37" s="15">
        <v>-0.46139999999999998</v>
      </c>
      <c r="AA37" s="18" t="s">
        <v>297</v>
      </c>
      <c r="AB37" s="18" t="s">
        <v>296</v>
      </c>
      <c r="AC37" s="18" t="s">
        <v>296</v>
      </c>
      <c r="AD37" s="18" t="s">
        <v>295</v>
      </c>
      <c r="AE37" s="18" t="s">
        <v>295</v>
      </c>
      <c r="AF37" s="18" t="s">
        <v>295</v>
      </c>
    </row>
    <row r="38" spans="1:32" ht="15" thickBot="1" x14ac:dyDescent="0.4">
      <c r="A38" s="7" t="s">
        <v>122</v>
      </c>
      <c r="B38" s="5" t="s">
        <v>200</v>
      </c>
      <c r="R38" s="14" t="s">
        <v>145</v>
      </c>
      <c r="S38" s="14" t="s">
        <v>242</v>
      </c>
      <c r="T38" s="14">
        <v>29.226600000000001</v>
      </c>
      <c r="U38" s="14">
        <v>47.968899999999998</v>
      </c>
      <c r="V38" s="14">
        <v>38.7742</v>
      </c>
      <c r="W38" s="15">
        <v>-9.1341999999999999</v>
      </c>
      <c r="AA38" s="18" t="s">
        <v>295</v>
      </c>
      <c r="AB38" s="18" t="s">
        <v>293</v>
      </c>
      <c r="AC38" s="18" t="s">
        <v>293</v>
      </c>
      <c r="AD38" s="18" t="s">
        <v>293</v>
      </c>
      <c r="AE38" s="18" t="s">
        <v>295</v>
      </c>
      <c r="AF38" s="18" t="s">
        <v>295</v>
      </c>
    </row>
    <row r="39" spans="1:32" ht="15" thickBot="1" x14ac:dyDescent="0.4">
      <c r="A39" s="7" t="s">
        <v>144</v>
      </c>
      <c r="B39" s="5" t="s">
        <v>145</v>
      </c>
      <c r="R39" s="14" t="s">
        <v>166</v>
      </c>
      <c r="S39" s="14" t="s">
        <v>131</v>
      </c>
      <c r="T39" s="14">
        <v>34.875599999999999</v>
      </c>
      <c r="U39" s="14">
        <v>33.6248</v>
      </c>
      <c r="V39" s="14">
        <v>51.47</v>
      </c>
      <c r="W39" s="15">
        <v>-0.46139999999999998</v>
      </c>
      <c r="AA39" s="18" t="s">
        <v>295</v>
      </c>
      <c r="AB39" s="18" t="s">
        <v>295</v>
      </c>
      <c r="AC39" s="18" t="s">
        <v>293</v>
      </c>
      <c r="AD39" s="18" t="s">
        <v>295</v>
      </c>
      <c r="AE39" s="18" t="s">
        <v>295</v>
      </c>
      <c r="AF39" s="18" t="s">
        <v>293</v>
      </c>
    </row>
    <row r="40" spans="1:32" ht="15" thickBot="1" x14ac:dyDescent="0.4">
      <c r="A40" s="7" t="s">
        <v>165</v>
      </c>
      <c r="B40" s="5" t="s">
        <v>166</v>
      </c>
      <c r="R40" s="14" t="s">
        <v>131</v>
      </c>
      <c r="S40" s="14" t="s">
        <v>152</v>
      </c>
      <c r="T40" s="14">
        <v>51.47</v>
      </c>
      <c r="U40" s="14">
        <v>-0.46139999999999998</v>
      </c>
      <c r="V40" s="14">
        <v>33.941600000000001</v>
      </c>
      <c r="W40" s="15">
        <v>-118.4085</v>
      </c>
      <c r="AA40" s="18" t="s">
        <v>296</v>
      </c>
      <c r="AB40" s="18" t="s">
        <v>297</v>
      </c>
      <c r="AC40" s="18" t="s">
        <v>295</v>
      </c>
      <c r="AD40" s="18" t="s">
        <v>297</v>
      </c>
      <c r="AE40" s="18" t="s">
        <v>297</v>
      </c>
      <c r="AF40" s="18" t="s">
        <v>296</v>
      </c>
    </row>
    <row r="41" spans="1:32" ht="15" thickBot="1" x14ac:dyDescent="0.4">
      <c r="A41" s="7" t="s">
        <v>235</v>
      </c>
      <c r="B41" s="5" t="s">
        <v>236</v>
      </c>
      <c r="R41" s="14" t="s">
        <v>131</v>
      </c>
      <c r="S41" s="14" t="s">
        <v>234</v>
      </c>
      <c r="T41" s="14">
        <v>51.47</v>
      </c>
      <c r="U41" s="14">
        <v>-0.46139999999999998</v>
      </c>
      <c r="V41" s="14">
        <v>37.417900000000003</v>
      </c>
      <c r="W41" s="15">
        <v>-5.8930999999999996</v>
      </c>
      <c r="AA41" s="18" t="s">
        <v>294</v>
      </c>
      <c r="AB41" s="18" t="s">
        <v>293</v>
      </c>
      <c r="AC41" s="18" t="s">
        <v>293</v>
      </c>
      <c r="AD41" s="18" t="s">
        <v>295</v>
      </c>
      <c r="AE41" s="18" t="s">
        <v>293</v>
      </c>
      <c r="AF41" s="18" t="s">
        <v>293</v>
      </c>
    </row>
    <row r="42" spans="1:32" ht="15" thickBot="1" x14ac:dyDescent="0.4">
      <c r="A42" s="7" t="s">
        <v>241</v>
      </c>
      <c r="B42" s="5" t="s">
        <v>242</v>
      </c>
      <c r="R42" s="14" t="s">
        <v>131</v>
      </c>
      <c r="S42" s="14" t="s">
        <v>204</v>
      </c>
      <c r="T42" s="14">
        <v>51.47</v>
      </c>
      <c r="U42" s="14">
        <v>-0.46139999999999998</v>
      </c>
      <c r="V42" s="14">
        <v>55.871899999999997</v>
      </c>
      <c r="W42" s="15">
        <v>-4.4330999999999996</v>
      </c>
      <c r="AA42" s="18" t="s">
        <v>293</v>
      </c>
      <c r="AB42" s="18" t="s">
        <v>293</v>
      </c>
      <c r="AC42" s="18" t="s">
        <v>293</v>
      </c>
      <c r="AD42" s="18" t="s">
        <v>293</v>
      </c>
      <c r="AE42" s="18" t="s">
        <v>293</v>
      </c>
      <c r="AF42" s="18" t="s">
        <v>293</v>
      </c>
    </row>
    <row r="43" spans="1:32" ht="15" thickBot="1" x14ac:dyDescent="0.4">
      <c r="A43" s="7" t="s">
        <v>121</v>
      </c>
      <c r="B43" s="5" t="s">
        <v>131</v>
      </c>
      <c r="R43" s="14" t="s">
        <v>131</v>
      </c>
      <c r="S43" s="14" t="s">
        <v>152</v>
      </c>
      <c r="T43" s="14">
        <v>51.47</v>
      </c>
      <c r="U43" s="14">
        <v>-0.46139999999999998</v>
      </c>
      <c r="V43" s="14">
        <v>33.941600000000001</v>
      </c>
      <c r="W43" s="15">
        <v>-118.4085</v>
      </c>
      <c r="AA43" s="18" t="s">
        <v>294</v>
      </c>
      <c r="AB43" s="18" t="s">
        <v>295</v>
      </c>
      <c r="AC43" s="18" t="s">
        <v>295</v>
      </c>
      <c r="AD43" s="18" t="s">
        <v>295</v>
      </c>
      <c r="AE43" s="18" t="s">
        <v>294</v>
      </c>
      <c r="AF43" s="18" t="s">
        <v>293</v>
      </c>
    </row>
    <row r="44" spans="1:32" ht="15" thickBot="1" x14ac:dyDescent="0.4">
      <c r="A44" s="7" t="s">
        <v>245</v>
      </c>
      <c r="B44" s="5" t="s">
        <v>185</v>
      </c>
      <c r="R44" s="14" t="s">
        <v>131</v>
      </c>
      <c r="S44" s="14" t="s">
        <v>189</v>
      </c>
      <c r="T44" s="14">
        <v>51.47</v>
      </c>
      <c r="U44" s="14">
        <v>-0.46139999999999998</v>
      </c>
      <c r="V44" s="14">
        <v>36.713099999999997</v>
      </c>
      <c r="W44" s="15">
        <v>28.792200000000001</v>
      </c>
      <c r="AA44" s="18" t="s">
        <v>294</v>
      </c>
      <c r="AB44" s="18" t="s">
        <v>295</v>
      </c>
      <c r="AC44" s="18" t="s">
        <v>295</v>
      </c>
      <c r="AD44" s="18" t="s">
        <v>295</v>
      </c>
      <c r="AE44" s="18" t="s">
        <v>295</v>
      </c>
      <c r="AF44" s="18" t="s">
        <v>293</v>
      </c>
    </row>
    <row r="45" spans="1:32" ht="27.5" thickBot="1" x14ac:dyDescent="0.4">
      <c r="A45" s="7" t="s">
        <v>184</v>
      </c>
      <c r="B45" s="5" t="s">
        <v>185</v>
      </c>
      <c r="R45" s="14" t="s">
        <v>131</v>
      </c>
      <c r="S45" s="14" t="s">
        <v>221</v>
      </c>
      <c r="T45" s="14">
        <v>51.47</v>
      </c>
      <c r="U45" s="14">
        <v>-0.46139999999999998</v>
      </c>
      <c r="V45" s="14">
        <v>-33.392899999999997</v>
      </c>
      <c r="W45" s="15">
        <v>-70.786000000000001</v>
      </c>
      <c r="AA45" s="18" t="s">
        <v>295</v>
      </c>
      <c r="AB45" s="18" t="s">
        <v>297</v>
      </c>
      <c r="AC45" s="18" t="s">
        <v>296</v>
      </c>
      <c r="AD45" s="18" t="s">
        <v>295</v>
      </c>
      <c r="AE45" s="18" t="s">
        <v>294</v>
      </c>
      <c r="AF45" s="18" t="s">
        <v>297</v>
      </c>
    </row>
    <row r="46" spans="1:32" ht="27.5" thickBot="1" x14ac:dyDescent="0.4">
      <c r="A46" s="7" t="s">
        <v>119</v>
      </c>
      <c r="B46" s="5" t="s">
        <v>131</v>
      </c>
      <c r="R46" s="14" t="s">
        <v>131</v>
      </c>
      <c r="S46" s="14" t="s">
        <v>244</v>
      </c>
      <c r="T46" s="14">
        <v>51.47</v>
      </c>
      <c r="U46" s="14">
        <v>-0.46139999999999998</v>
      </c>
      <c r="V46" s="14">
        <v>48.353700000000003</v>
      </c>
      <c r="W46" s="15">
        <v>11.775</v>
      </c>
      <c r="AA46" s="18" t="s">
        <v>293</v>
      </c>
      <c r="AB46" s="18" t="s">
        <v>295</v>
      </c>
      <c r="AC46" s="18" t="s">
        <v>293</v>
      </c>
      <c r="AD46" s="18" t="s">
        <v>293</v>
      </c>
      <c r="AE46" s="18" t="s">
        <v>293</v>
      </c>
      <c r="AF46" s="18" t="s">
        <v>293</v>
      </c>
    </row>
    <row r="47" spans="1:32" ht="15" thickBot="1" x14ac:dyDescent="0.4">
      <c r="A47" s="7" t="s">
        <v>151</v>
      </c>
      <c r="B47" s="5" t="s">
        <v>152</v>
      </c>
      <c r="R47" s="14" t="s">
        <v>131</v>
      </c>
      <c r="S47" s="14" t="s">
        <v>175</v>
      </c>
      <c r="T47" s="14">
        <v>51.47</v>
      </c>
      <c r="U47" s="14">
        <v>-0.46139999999999998</v>
      </c>
      <c r="V47" s="14">
        <v>63.984999999999999</v>
      </c>
      <c r="W47" s="15">
        <v>-22.605599999999999</v>
      </c>
      <c r="AA47" s="18" t="s">
        <v>295</v>
      </c>
      <c r="AB47" s="18" t="s">
        <v>296</v>
      </c>
      <c r="AC47" s="18" t="s">
        <v>295</v>
      </c>
      <c r="AD47" s="18" t="s">
        <v>295</v>
      </c>
      <c r="AE47" s="18" t="s">
        <v>296</v>
      </c>
      <c r="AF47" s="18" t="s">
        <v>296</v>
      </c>
    </row>
    <row r="48" spans="1:32" ht="15" thickBot="1" x14ac:dyDescent="0.4">
      <c r="A48" s="7" t="s">
        <v>258</v>
      </c>
      <c r="B48" s="5" t="s">
        <v>259</v>
      </c>
      <c r="R48" s="14" t="s">
        <v>131</v>
      </c>
      <c r="S48" s="14" t="s">
        <v>133</v>
      </c>
      <c r="T48" s="14">
        <v>51.47</v>
      </c>
      <c r="U48" s="14">
        <v>-0.46139999999999998</v>
      </c>
      <c r="V48" s="14">
        <v>25.7959</v>
      </c>
      <c r="W48" s="15">
        <v>-80.287000000000006</v>
      </c>
      <c r="AA48" s="18" t="s">
        <v>293</v>
      </c>
      <c r="AB48" s="18" t="s">
        <v>293</v>
      </c>
      <c r="AC48" s="18" t="s">
        <v>294</v>
      </c>
      <c r="AD48" s="18" t="s">
        <v>293</v>
      </c>
      <c r="AE48" s="18" t="s">
        <v>295</v>
      </c>
      <c r="AF48" s="18" t="s">
        <v>293</v>
      </c>
    </row>
    <row r="49" spans="1:32" ht="15" thickBot="1" x14ac:dyDescent="0.4">
      <c r="A49" s="7" t="s">
        <v>142</v>
      </c>
      <c r="B49" s="5" t="s">
        <v>143</v>
      </c>
      <c r="R49" s="14" t="s">
        <v>131</v>
      </c>
      <c r="S49" s="14" t="s">
        <v>247</v>
      </c>
      <c r="T49" s="14">
        <v>51.47</v>
      </c>
      <c r="U49" s="14">
        <v>-0.46139999999999998</v>
      </c>
      <c r="V49" s="14">
        <v>36.675199999999997</v>
      </c>
      <c r="W49" s="15">
        <v>-4.4896000000000003</v>
      </c>
      <c r="AA49" s="18" t="s">
        <v>293</v>
      </c>
      <c r="AB49" s="18" t="s">
        <v>293</v>
      </c>
      <c r="AC49" s="18" t="s">
        <v>293</v>
      </c>
      <c r="AD49" s="18" t="s">
        <v>293</v>
      </c>
      <c r="AE49" s="18" t="s">
        <v>293</v>
      </c>
      <c r="AF49" s="18" t="s">
        <v>293</v>
      </c>
    </row>
    <row r="50" spans="1:32" ht="15" thickBot="1" x14ac:dyDescent="0.4">
      <c r="A50" s="7" t="s">
        <v>246</v>
      </c>
      <c r="B50" s="5" t="s">
        <v>247</v>
      </c>
      <c r="R50" s="14" t="s">
        <v>131</v>
      </c>
      <c r="S50" s="14" t="s">
        <v>141</v>
      </c>
      <c r="T50" s="14">
        <v>51.47</v>
      </c>
      <c r="U50" s="14">
        <v>-0.46139999999999998</v>
      </c>
      <c r="V50" s="14">
        <v>-26.139199999999999</v>
      </c>
      <c r="W50" s="15">
        <v>28.245999999999999</v>
      </c>
      <c r="AA50" s="18" t="s">
        <v>295</v>
      </c>
      <c r="AB50" s="18" t="s">
        <v>294</v>
      </c>
      <c r="AC50" s="18" t="s">
        <v>295</v>
      </c>
      <c r="AD50" s="18" t="s">
        <v>295</v>
      </c>
      <c r="AE50" s="18" t="s">
        <v>294</v>
      </c>
      <c r="AF50" s="18" t="s">
        <v>293</v>
      </c>
    </row>
    <row r="51" spans="1:32" ht="15" thickBot="1" x14ac:dyDescent="0.4">
      <c r="A51" s="7" t="s">
        <v>276</v>
      </c>
      <c r="B51" s="5" t="s">
        <v>277</v>
      </c>
      <c r="R51" s="14" t="s">
        <v>131</v>
      </c>
      <c r="S51" s="14" t="s">
        <v>133</v>
      </c>
      <c r="T51" s="14">
        <v>51.47</v>
      </c>
      <c r="U51" s="14">
        <v>-0.46139999999999998</v>
      </c>
      <c r="V51" s="14">
        <v>25.7959</v>
      </c>
      <c r="W51" s="15">
        <v>-80.287000000000006</v>
      </c>
      <c r="AA51" s="18" t="s">
        <v>296</v>
      </c>
      <c r="AB51" s="18" t="s">
        <v>297</v>
      </c>
      <c r="AC51" s="18" t="s">
        <v>297</v>
      </c>
      <c r="AD51" s="18" t="s">
        <v>297</v>
      </c>
      <c r="AE51" s="18" t="s">
        <v>296</v>
      </c>
      <c r="AF51" s="18" t="s">
        <v>296</v>
      </c>
    </row>
    <row r="52" spans="1:32" ht="15" thickBot="1" x14ac:dyDescent="0.4">
      <c r="A52" s="7" t="s">
        <v>212</v>
      </c>
      <c r="B52" s="5" t="s">
        <v>213</v>
      </c>
      <c r="R52" s="14" t="s">
        <v>131</v>
      </c>
      <c r="S52" s="14" t="s">
        <v>251</v>
      </c>
      <c r="T52" s="14">
        <v>51.47</v>
      </c>
      <c r="U52" s="14">
        <v>-0.46139999999999998</v>
      </c>
      <c r="V52" s="14">
        <v>49.009700000000002</v>
      </c>
      <c r="W52" s="15">
        <v>2.5478999999999998</v>
      </c>
      <c r="AA52" s="18" t="s">
        <v>293</v>
      </c>
      <c r="AB52" s="18" t="s">
        <v>293</v>
      </c>
      <c r="AC52" s="18" t="s">
        <v>295</v>
      </c>
      <c r="AD52" s="18" t="s">
        <v>295</v>
      </c>
      <c r="AE52" s="18" t="s">
        <v>293</v>
      </c>
      <c r="AF52" s="18" t="s">
        <v>293</v>
      </c>
    </row>
    <row r="53" spans="1:32" ht="15" thickBot="1" x14ac:dyDescent="0.4">
      <c r="A53" s="7" t="s">
        <v>132</v>
      </c>
      <c r="B53" s="5" t="s">
        <v>133</v>
      </c>
      <c r="R53" s="14" t="s">
        <v>131</v>
      </c>
      <c r="S53" s="14" t="s">
        <v>253</v>
      </c>
      <c r="T53" s="14">
        <v>51.47</v>
      </c>
      <c r="U53" s="14">
        <v>-0.46139999999999998</v>
      </c>
      <c r="V53" s="14">
        <v>36.691000000000003</v>
      </c>
      <c r="W53" s="15">
        <v>3.2153999999999998</v>
      </c>
      <c r="AA53" s="18" t="s">
        <v>293</v>
      </c>
      <c r="AB53" s="18" t="s">
        <v>293</v>
      </c>
      <c r="AC53" s="18" t="s">
        <v>293</v>
      </c>
      <c r="AD53" s="18" t="s">
        <v>293</v>
      </c>
      <c r="AE53" s="18" t="s">
        <v>293</v>
      </c>
      <c r="AF53" s="18" t="s">
        <v>293</v>
      </c>
    </row>
    <row r="54" spans="1:32" ht="15" thickBot="1" x14ac:dyDescent="0.4">
      <c r="A54" s="7" t="s">
        <v>127</v>
      </c>
      <c r="B54" s="5" t="s">
        <v>128</v>
      </c>
      <c r="R54" s="14" t="s">
        <v>131</v>
      </c>
      <c r="S54" s="14" t="s">
        <v>255</v>
      </c>
      <c r="T54" s="14">
        <v>51.47</v>
      </c>
      <c r="U54" s="14">
        <v>-0.46139999999999998</v>
      </c>
      <c r="V54" s="14">
        <v>48.119700000000002</v>
      </c>
      <c r="W54" s="15">
        <v>16.567599999999999</v>
      </c>
      <c r="AA54" s="18" t="s">
        <v>295</v>
      </c>
      <c r="AB54" s="18" t="s">
        <v>295</v>
      </c>
      <c r="AC54" s="18" t="s">
        <v>295</v>
      </c>
      <c r="AD54" s="18" t="s">
        <v>295</v>
      </c>
      <c r="AE54" s="18" t="s">
        <v>293</v>
      </c>
      <c r="AF54" s="18" t="s">
        <v>294</v>
      </c>
    </row>
    <row r="55" spans="1:32" ht="15" thickBot="1" x14ac:dyDescent="0.4">
      <c r="A55" s="7" t="s">
        <v>262</v>
      </c>
      <c r="B55" s="5" t="s">
        <v>263</v>
      </c>
      <c r="R55" s="14" t="s">
        <v>131</v>
      </c>
      <c r="S55" s="14" t="s">
        <v>259</v>
      </c>
      <c r="T55" s="14">
        <v>51.47</v>
      </c>
      <c r="U55" s="14">
        <v>-0.46139999999999998</v>
      </c>
      <c r="V55" s="14">
        <v>45.7256</v>
      </c>
      <c r="W55" s="15">
        <v>5.0811000000000002</v>
      </c>
      <c r="AA55" s="18" t="s">
        <v>294</v>
      </c>
      <c r="AB55" s="18" t="s">
        <v>295</v>
      </c>
      <c r="AC55" s="18" t="s">
        <v>295</v>
      </c>
      <c r="AD55" s="18" t="s">
        <v>295</v>
      </c>
      <c r="AE55" s="18" t="s">
        <v>293</v>
      </c>
      <c r="AF55" s="18" t="s">
        <v>293</v>
      </c>
    </row>
    <row r="56" spans="1:32" ht="15" thickBot="1" x14ac:dyDescent="0.4">
      <c r="A56" s="7" t="s">
        <v>148</v>
      </c>
      <c r="B56" s="5" t="s">
        <v>149</v>
      </c>
      <c r="R56" s="14" t="s">
        <v>131</v>
      </c>
      <c r="S56" s="14" t="s">
        <v>261</v>
      </c>
      <c r="T56" s="14">
        <v>51.47</v>
      </c>
      <c r="U56" s="14">
        <v>-0.46139999999999998</v>
      </c>
      <c r="V56" s="14">
        <v>22.308</v>
      </c>
      <c r="W56" s="15">
        <v>113.91849999999999</v>
      </c>
      <c r="AA56" s="18" t="s">
        <v>297</v>
      </c>
      <c r="AB56" s="18" t="s">
        <v>297</v>
      </c>
      <c r="AC56" s="18" t="s">
        <v>297</v>
      </c>
      <c r="AD56" s="18" t="s">
        <v>297</v>
      </c>
      <c r="AE56" s="18" t="s">
        <v>297</v>
      </c>
      <c r="AF56" s="18" t="s">
        <v>297</v>
      </c>
    </row>
    <row r="57" spans="1:32" ht="15" thickBot="1" x14ac:dyDescent="0.4">
      <c r="A57" s="7" t="s">
        <v>243</v>
      </c>
      <c r="B57" s="5" t="s">
        <v>244</v>
      </c>
      <c r="R57" s="14" t="s">
        <v>131</v>
      </c>
      <c r="S57" s="14" t="s">
        <v>149</v>
      </c>
      <c r="T57" s="14">
        <v>51.47</v>
      </c>
      <c r="U57" s="14">
        <v>-0.46139999999999998</v>
      </c>
      <c r="V57" s="14">
        <v>19.089600000000001</v>
      </c>
      <c r="W57" s="15">
        <v>72.865600000000001</v>
      </c>
      <c r="AA57" s="18" t="s">
        <v>296</v>
      </c>
      <c r="AB57" s="18" t="s">
        <v>297</v>
      </c>
      <c r="AC57" s="18" t="s">
        <v>297</v>
      </c>
      <c r="AD57" s="18" t="s">
        <v>295</v>
      </c>
      <c r="AE57" s="18" t="s">
        <v>296</v>
      </c>
      <c r="AF57" s="18" t="s">
        <v>296</v>
      </c>
    </row>
    <row r="58" spans="1:32" ht="15" thickBot="1" x14ac:dyDescent="0.4">
      <c r="A58" s="7" t="s">
        <v>268</v>
      </c>
      <c r="B58" s="5" t="s">
        <v>269</v>
      </c>
      <c r="R58" s="14" t="s">
        <v>131</v>
      </c>
      <c r="S58" s="14" t="s">
        <v>179</v>
      </c>
      <c r="T58" s="14">
        <v>51.47</v>
      </c>
      <c r="U58" s="14">
        <v>-0.46139999999999998</v>
      </c>
      <c r="V58" s="14">
        <v>36.4056</v>
      </c>
      <c r="W58" s="15">
        <v>28.086400000000001</v>
      </c>
      <c r="AA58" s="18" t="s">
        <v>293</v>
      </c>
      <c r="AB58" s="18" t="s">
        <v>293</v>
      </c>
      <c r="AC58" s="18" t="s">
        <v>295</v>
      </c>
      <c r="AD58" s="18" t="s">
        <v>295</v>
      </c>
      <c r="AE58" s="18" t="s">
        <v>293</v>
      </c>
      <c r="AF58" s="18" t="s">
        <v>293</v>
      </c>
    </row>
    <row r="59" spans="1:32" ht="15" thickBot="1" x14ac:dyDescent="0.4">
      <c r="A59" s="7" t="s">
        <v>209</v>
      </c>
      <c r="B59" s="5" t="s">
        <v>210</v>
      </c>
      <c r="R59" s="14" t="s">
        <v>131</v>
      </c>
      <c r="S59" s="14" t="s">
        <v>133</v>
      </c>
      <c r="T59" s="14">
        <v>51.47</v>
      </c>
      <c r="U59" s="14">
        <v>-0.46139999999999998</v>
      </c>
      <c r="V59" s="14">
        <v>25.7959</v>
      </c>
      <c r="W59" s="15">
        <v>-80.287000000000006</v>
      </c>
      <c r="AA59" s="18" t="s">
        <v>293</v>
      </c>
      <c r="AB59" s="18" t="s">
        <v>293</v>
      </c>
      <c r="AC59" s="18" t="s">
        <v>293</v>
      </c>
      <c r="AD59" s="18" t="s">
        <v>295</v>
      </c>
      <c r="AE59" s="18" t="s">
        <v>293</v>
      </c>
      <c r="AF59" s="18" t="s">
        <v>293</v>
      </c>
    </row>
    <row r="60" spans="1:32" ht="15" thickBot="1" x14ac:dyDescent="0.4">
      <c r="A60" s="7" t="s">
        <v>153</v>
      </c>
      <c r="B60" s="5" t="s">
        <v>154</v>
      </c>
      <c r="R60" s="14" t="s">
        <v>131</v>
      </c>
      <c r="S60" s="14" t="s">
        <v>169</v>
      </c>
      <c r="T60" s="14">
        <v>51.47</v>
      </c>
      <c r="U60" s="14">
        <v>-0.46139999999999998</v>
      </c>
      <c r="V60" s="14">
        <v>55.95</v>
      </c>
      <c r="W60" s="15">
        <v>-3.3725000000000001</v>
      </c>
      <c r="AA60" s="18" t="s">
        <v>294</v>
      </c>
      <c r="AB60" s="18" t="s">
        <v>297</v>
      </c>
      <c r="AC60" s="18" t="s">
        <v>295</v>
      </c>
      <c r="AD60" s="18" t="s">
        <v>295</v>
      </c>
      <c r="AE60" s="18" t="s">
        <v>293</v>
      </c>
      <c r="AF60" s="18" t="s">
        <v>294</v>
      </c>
    </row>
    <row r="61" spans="1:32" ht="15" thickBot="1" x14ac:dyDescent="0.4">
      <c r="A61" s="7" t="s">
        <v>159</v>
      </c>
      <c r="B61" s="5" t="s">
        <v>160</v>
      </c>
      <c r="R61" s="14" t="s">
        <v>131</v>
      </c>
      <c r="S61" s="14" t="s">
        <v>143</v>
      </c>
      <c r="T61" s="14">
        <v>51.47</v>
      </c>
      <c r="U61" s="14">
        <v>-0.46139999999999998</v>
      </c>
      <c r="V61" s="14">
        <v>40.472000000000001</v>
      </c>
      <c r="W61" s="15">
        <v>-3.5638999999999998</v>
      </c>
      <c r="AA61" s="18" t="s">
        <v>295</v>
      </c>
      <c r="AB61" s="18" t="s">
        <v>295</v>
      </c>
      <c r="AC61" s="18" t="s">
        <v>295</v>
      </c>
      <c r="AD61" s="18" t="s">
        <v>295</v>
      </c>
      <c r="AE61" s="18" t="s">
        <v>293</v>
      </c>
      <c r="AF61" s="18" t="s">
        <v>293</v>
      </c>
    </row>
    <row r="62" spans="1:32" ht="15" thickBot="1" x14ac:dyDescent="0.4">
      <c r="A62" s="7" t="s">
        <v>192</v>
      </c>
      <c r="B62" s="5" t="s">
        <v>193</v>
      </c>
      <c r="R62" s="14" t="s">
        <v>131</v>
      </c>
      <c r="S62" s="14" t="s">
        <v>208</v>
      </c>
      <c r="T62" s="14">
        <v>51.47</v>
      </c>
      <c r="U62" s="14">
        <v>-0.46139999999999998</v>
      </c>
      <c r="V62" s="14">
        <v>30.1219</v>
      </c>
      <c r="W62" s="15">
        <v>31.406500000000001</v>
      </c>
      <c r="AA62" s="18" t="s">
        <v>293</v>
      </c>
      <c r="AB62" s="18" t="s">
        <v>293</v>
      </c>
      <c r="AC62" s="18" t="s">
        <v>295</v>
      </c>
      <c r="AD62" s="18" t="s">
        <v>295</v>
      </c>
      <c r="AE62" s="18" t="s">
        <v>293</v>
      </c>
      <c r="AF62" s="18" t="s">
        <v>293</v>
      </c>
    </row>
    <row r="63" spans="1:32" ht="15" thickBot="1" x14ac:dyDescent="0.4">
      <c r="A63" s="7" t="s">
        <v>278</v>
      </c>
      <c r="B63" s="5" t="s">
        <v>279</v>
      </c>
      <c r="R63" s="14" t="s">
        <v>131</v>
      </c>
      <c r="S63" s="14" t="s">
        <v>195</v>
      </c>
      <c r="T63" s="14">
        <v>51.47</v>
      </c>
      <c r="U63" s="14">
        <v>-0.46139999999999998</v>
      </c>
      <c r="V63" s="14">
        <v>31.7225</v>
      </c>
      <c r="W63" s="15">
        <v>35.993200000000002</v>
      </c>
      <c r="AA63" s="18" t="s">
        <v>294</v>
      </c>
      <c r="AB63" s="18" t="s">
        <v>295</v>
      </c>
      <c r="AC63" s="18" t="s">
        <v>295</v>
      </c>
      <c r="AD63" s="18" t="s">
        <v>295</v>
      </c>
      <c r="AE63" s="18" t="s">
        <v>294</v>
      </c>
      <c r="AF63" s="18" t="s">
        <v>293</v>
      </c>
    </row>
    <row r="64" spans="1:32" ht="15" thickBot="1" x14ac:dyDescent="0.4">
      <c r="A64" s="7" t="s">
        <v>250</v>
      </c>
      <c r="B64" s="5" t="s">
        <v>251</v>
      </c>
      <c r="R64" s="14" t="s">
        <v>131</v>
      </c>
      <c r="S64" s="14" t="s">
        <v>167</v>
      </c>
      <c r="T64" s="14">
        <v>51.47</v>
      </c>
      <c r="U64" s="14">
        <v>-0.46139999999999998</v>
      </c>
      <c r="V64" s="14">
        <v>38.944499999999998</v>
      </c>
      <c r="W64" s="15">
        <v>-77.455799999999996</v>
      </c>
      <c r="AA64" s="18" t="s">
        <v>293</v>
      </c>
      <c r="AB64" s="18" t="s">
        <v>293</v>
      </c>
      <c r="AC64" s="18" t="s">
        <v>293</v>
      </c>
      <c r="AD64" s="18" t="s">
        <v>293</v>
      </c>
      <c r="AE64" s="18" t="s">
        <v>293</v>
      </c>
      <c r="AF64" s="18" t="s">
        <v>293</v>
      </c>
    </row>
    <row r="65" spans="1:32" ht="15" thickBot="1" x14ac:dyDescent="0.4">
      <c r="A65" s="7" t="s">
        <v>237</v>
      </c>
      <c r="B65" s="5" t="s">
        <v>238</v>
      </c>
      <c r="R65" s="14" t="s">
        <v>131</v>
      </c>
      <c r="S65" s="14" t="s">
        <v>273</v>
      </c>
      <c r="T65" s="14">
        <v>51.47</v>
      </c>
      <c r="U65" s="14">
        <v>-0.46139999999999998</v>
      </c>
      <c r="V65" s="14">
        <v>32.694899999999997</v>
      </c>
      <c r="W65" s="15">
        <v>-16.774999999999999</v>
      </c>
      <c r="AA65" s="18" t="s">
        <v>296</v>
      </c>
      <c r="AB65" s="18" t="s">
        <v>296</v>
      </c>
      <c r="AC65" s="18" t="s">
        <v>293</v>
      </c>
      <c r="AD65" s="18" t="s">
        <v>295</v>
      </c>
      <c r="AE65" s="18" t="s">
        <v>293</v>
      </c>
      <c r="AF65" s="18" t="s">
        <v>293</v>
      </c>
    </row>
    <row r="66" spans="1:32" ht="15" thickBot="1" x14ac:dyDescent="0.4">
      <c r="A66" s="7" t="s">
        <v>134</v>
      </c>
      <c r="B66" s="5" t="s">
        <v>135</v>
      </c>
      <c r="R66" s="14" t="s">
        <v>185</v>
      </c>
      <c r="S66" s="14" t="s">
        <v>267</v>
      </c>
      <c r="T66" s="14">
        <v>51.505299999999998</v>
      </c>
      <c r="U66" s="14">
        <v>5.5300000000000002E-2</v>
      </c>
      <c r="V66" s="14">
        <v>38.872900000000001</v>
      </c>
      <c r="W66" s="15">
        <v>1.3731</v>
      </c>
      <c r="AA66" s="18" t="s">
        <v>295</v>
      </c>
      <c r="AB66" s="18" t="s">
        <v>297</v>
      </c>
      <c r="AC66" s="18" t="s">
        <v>295</v>
      </c>
      <c r="AD66" s="18" t="s">
        <v>295</v>
      </c>
      <c r="AE66" s="18" t="s">
        <v>295</v>
      </c>
      <c r="AF66" s="18" t="s">
        <v>295</v>
      </c>
    </row>
    <row r="67" spans="1:32" ht="15" thickBot="1" x14ac:dyDescent="0.4">
      <c r="A67" s="7" t="s">
        <v>178</v>
      </c>
      <c r="B67" s="5" t="s">
        <v>179</v>
      </c>
      <c r="R67" s="14" t="s">
        <v>185</v>
      </c>
      <c r="S67" s="14" t="s">
        <v>147</v>
      </c>
      <c r="T67" s="14">
        <v>51.505299999999998</v>
      </c>
      <c r="U67" s="14">
        <v>5.5300000000000002E-2</v>
      </c>
      <c r="V67" s="14">
        <v>50.0336</v>
      </c>
      <c r="W67" s="15">
        <v>8.5706000000000007</v>
      </c>
      <c r="AA67" s="18" t="s">
        <v>295</v>
      </c>
      <c r="AB67" s="18" t="s">
        <v>295</v>
      </c>
      <c r="AC67" s="18" t="s">
        <v>295</v>
      </c>
      <c r="AD67" s="18" t="s">
        <v>295</v>
      </c>
      <c r="AE67" s="18" t="s">
        <v>293</v>
      </c>
      <c r="AF67" s="18" t="s">
        <v>293</v>
      </c>
    </row>
    <row r="68" spans="1:32" ht="15" thickBot="1" x14ac:dyDescent="0.4">
      <c r="A68" s="7" t="s">
        <v>248</v>
      </c>
      <c r="B68" s="5" t="s">
        <v>249</v>
      </c>
      <c r="R68" s="14" t="s">
        <v>131</v>
      </c>
      <c r="S68" s="14" t="s">
        <v>284</v>
      </c>
      <c r="T68" s="14">
        <v>51.47</v>
      </c>
      <c r="U68" s="14">
        <v>-0.46139999999999998</v>
      </c>
      <c r="V68" s="14">
        <v>35.764699999999998</v>
      </c>
      <c r="W68" s="15">
        <v>140.38630000000001</v>
      </c>
      <c r="AA68" s="18" t="s">
        <v>293</v>
      </c>
      <c r="AB68" s="18" t="s">
        <v>293</v>
      </c>
      <c r="AC68" s="18" t="s">
        <v>293</v>
      </c>
      <c r="AD68" s="18" t="s">
        <v>295</v>
      </c>
      <c r="AE68" s="18" t="s">
        <v>294</v>
      </c>
      <c r="AF68" s="18" t="s">
        <v>293</v>
      </c>
    </row>
    <row r="69" spans="1:32" ht="15" thickBot="1" x14ac:dyDescent="0.4">
      <c r="A69" s="7" t="s">
        <v>136</v>
      </c>
      <c r="B69" s="5" t="s">
        <v>137</v>
      </c>
      <c r="R69" s="14" t="s">
        <v>131</v>
      </c>
      <c r="S69" s="14" t="s">
        <v>238</v>
      </c>
      <c r="T69" s="14">
        <v>51.47</v>
      </c>
      <c r="U69" s="14">
        <v>-0.46139999999999998</v>
      </c>
      <c r="V69" s="14">
        <v>41.248100000000001</v>
      </c>
      <c r="W69" s="15">
        <v>-8.6814</v>
      </c>
      <c r="AA69" s="18" t="s">
        <v>295</v>
      </c>
      <c r="AB69" s="18" t="s">
        <v>296</v>
      </c>
      <c r="AC69" s="18" t="s">
        <v>295</v>
      </c>
      <c r="AD69" s="18" t="s">
        <v>295</v>
      </c>
      <c r="AE69" s="18" t="s">
        <v>296</v>
      </c>
      <c r="AF69" s="18" t="s">
        <v>296</v>
      </c>
    </row>
    <row r="70" spans="1:32" ht="15" thickBot="1" x14ac:dyDescent="0.4">
      <c r="A70" s="7" t="s">
        <v>170</v>
      </c>
      <c r="B70" s="5" t="s">
        <v>171</v>
      </c>
      <c r="R70" s="14" t="s">
        <v>131</v>
      </c>
      <c r="S70" s="14" t="s">
        <v>240</v>
      </c>
      <c r="T70" s="14">
        <v>51.47</v>
      </c>
      <c r="U70" s="14">
        <v>-0.46139999999999998</v>
      </c>
      <c r="V70" s="14">
        <v>37.014400000000002</v>
      </c>
      <c r="W70" s="15">
        <v>-7.9659000000000004</v>
      </c>
      <c r="AA70" s="18" t="s">
        <v>294</v>
      </c>
      <c r="AB70" s="18" t="s">
        <v>295</v>
      </c>
      <c r="AC70" s="18" t="s">
        <v>295</v>
      </c>
      <c r="AD70" s="18" t="s">
        <v>295</v>
      </c>
      <c r="AE70" s="18" t="s">
        <v>293</v>
      </c>
      <c r="AF70" s="18" t="s">
        <v>293</v>
      </c>
    </row>
    <row r="71" spans="1:32" ht="15" thickBot="1" x14ac:dyDescent="0.4">
      <c r="A71" s="7" t="s">
        <v>229</v>
      </c>
      <c r="B71" s="5" t="s">
        <v>230</v>
      </c>
      <c r="R71" s="14" t="s">
        <v>131</v>
      </c>
      <c r="S71" s="14" t="s">
        <v>247</v>
      </c>
      <c r="T71" s="14">
        <v>51.47</v>
      </c>
      <c r="U71" s="14">
        <v>-0.46139999999999998</v>
      </c>
      <c r="V71" s="14">
        <v>36.675199999999997</v>
      </c>
      <c r="W71" s="15">
        <v>-4.4896000000000003</v>
      </c>
      <c r="AA71" s="18" t="s">
        <v>294</v>
      </c>
      <c r="AB71" s="18" t="s">
        <v>294</v>
      </c>
      <c r="AC71" s="18" t="s">
        <v>294</v>
      </c>
      <c r="AD71" s="18" t="s">
        <v>295</v>
      </c>
      <c r="AE71" s="18" t="s">
        <v>293</v>
      </c>
      <c r="AF71" s="18" t="s">
        <v>294</v>
      </c>
    </row>
    <row r="72" spans="1:32" ht="15" thickBot="1" x14ac:dyDescent="0.4">
      <c r="A72" s="7" t="s">
        <v>220</v>
      </c>
      <c r="B72" s="5" t="s">
        <v>221</v>
      </c>
      <c r="R72" s="14" t="s">
        <v>131</v>
      </c>
      <c r="S72" s="14" t="s">
        <v>265</v>
      </c>
      <c r="T72" s="14">
        <v>51.47</v>
      </c>
      <c r="U72" s="14">
        <v>-0.46139999999999998</v>
      </c>
      <c r="V72" s="14">
        <v>-33.9681</v>
      </c>
      <c r="W72" s="15">
        <v>18.6022</v>
      </c>
      <c r="AA72" s="18" t="s">
        <v>293</v>
      </c>
      <c r="AB72" s="18" t="s">
        <v>295</v>
      </c>
      <c r="AC72" s="18" t="s">
        <v>293</v>
      </c>
      <c r="AD72" s="18" t="s">
        <v>295</v>
      </c>
      <c r="AE72" s="18" t="s">
        <v>295</v>
      </c>
      <c r="AF72" s="18" t="s">
        <v>294</v>
      </c>
    </row>
    <row r="73" spans="1:32" ht="15" thickBot="1" x14ac:dyDescent="0.4">
      <c r="A73" s="7" t="s">
        <v>190</v>
      </c>
      <c r="B73" s="5" t="s">
        <v>191</v>
      </c>
      <c r="R73" s="14" t="s">
        <v>131</v>
      </c>
      <c r="S73" s="14" t="s">
        <v>267</v>
      </c>
      <c r="T73" s="14">
        <v>51.47</v>
      </c>
      <c r="U73" s="14">
        <v>-0.46139999999999998</v>
      </c>
      <c r="V73" s="14">
        <v>38.872900000000001</v>
      </c>
      <c r="W73" s="15">
        <v>1.3731</v>
      </c>
      <c r="AA73" s="18" t="s">
        <v>294</v>
      </c>
      <c r="AB73" s="18" t="s">
        <v>295</v>
      </c>
      <c r="AC73" s="18" t="s">
        <v>295</v>
      </c>
      <c r="AD73" s="18" t="s">
        <v>295</v>
      </c>
      <c r="AE73" s="18" t="s">
        <v>293</v>
      </c>
      <c r="AF73" s="18" t="s">
        <v>293</v>
      </c>
    </row>
    <row r="74" spans="1:32" ht="27.5" thickBot="1" x14ac:dyDescent="0.4">
      <c r="A74" s="7" t="s">
        <v>233</v>
      </c>
      <c r="B74" s="5" t="s">
        <v>234</v>
      </c>
      <c r="J74" s="2" t="s">
        <v>124</v>
      </c>
      <c r="K74" s="1"/>
      <c r="R74" s="14" t="s">
        <v>131</v>
      </c>
      <c r="S74" s="14" t="s">
        <v>269</v>
      </c>
      <c r="T74" s="14">
        <v>51.47</v>
      </c>
      <c r="U74" s="14">
        <v>-0.46139999999999998</v>
      </c>
      <c r="V74" s="14">
        <v>40.884</v>
      </c>
      <c r="W74" s="15">
        <v>14.2906</v>
      </c>
      <c r="AA74" s="18" t="s">
        <v>293</v>
      </c>
      <c r="AB74" s="18" t="s">
        <v>296</v>
      </c>
      <c r="AC74" s="18" t="s">
        <v>293</v>
      </c>
      <c r="AD74" s="18" t="s">
        <v>295</v>
      </c>
      <c r="AE74" s="18" t="s">
        <v>294</v>
      </c>
      <c r="AF74" s="18" t="s">
        <v>294</v>
      </c>
    </row>
    <row r="75" spans="1:32" ht="15" thickBot="1" x14ac:dyDescent="0.4">
      <c r="A75" s="7" t="s">
        <v>280</v>
      </c>
      <c r="B75" s="5" t="s">
        <v>281</v>
      </c>
      <c r="J75" s="3" t="s">
        <v>254</v>
      </c>
      <c r="K75" s="4" t="s">
        <v>255</v>
      </c>
      <c r="R75" s="14" t="s">
        <v>131</v>
      </c>
      <c r="S75" s="14" t="s">
        <v>271</v>
      </c>
      <c r="T75" s="14">
        <v>51.47</v>
      </c>
      <c r="U75" s="14">
        <v>-0.46139999999999998</v>
      </c>
      <c r="V75" s="14">
        <v>40.912199999999999</v>
      </c>
      <c r="W75" s="15">
        <v>24.619199999999999</v>
      </c>
      <c r="AA75" s="18" t="s">
        <v>293</v>
      </c>
      <c r="AB75" s="18" t="s">
        <v>296</v>
      </c>
      <c r="AC75" s="18" t="s">
        <v>295</v>
      </c>
      <c r="AD75" s="18" t="s">
        <v>295</v>
      </c>
      <c r="AE75" s="18" t="s">
        <v>295</v>
      </c>
      <c r="AF75" s="18" t="s">
        <v>295</v>
      </c>
    </row>
    <row r="76" spans="1:32" ht="15" thickBot="1" x14ac:dyDescent="0.4">
      <c r="A76" s="7" t="s">
        <v>222</v>
      </c>
      <c r="B76" s="5" t="s">
        <v>223</v>
      </c>
      <c r="J76" s="3" t="s">
        <v>258</v>
      </c>
      <c r="K76" s="4" t="s">
        <v>259</v>
      </c>
      <c r="R76" s="14" t="s">
        <v>152</v>
      </c>
      <c r="S76" s="14" t="s">
        <v>131</v>
      </c>
      <c r="T76" s="14">
        <v>33.941600000000001</v>
      </c>
      <c r="U76" s="14">
        <v>-118.4085</v>
      </c>
      <c r="V76" s="14">
        <v>51.47</v>
      </c>
      <c r="W76" s="15">
        <v>-0.46139999999999998</v>
      </c>
      <c r="AA76" s="18" t="s">
        <v>293</v>
      </c>
      <c r="AB76" s="18" t="s">
        <v>293</v>
      </c>
      <c r="AC76" s="18" t="s">
        <v>293</v>
      </c>
      <c r="AD76" s="18" t="s">
        <v>293</v>
      </c>
      <c r="AE76" s="18" t="s">
        <v>293</v>
      </c>
      <c r="AF76" s="18" t="s">
        <v>293</v>
      </c>
    </row>
    <row r="77" spans="1:32" ht="27.5" thickBot="1" x14ac:dyDescent="0.4">
      <c r="A77" s="7" t="s">
        <v>157</v>
      </c>
      <c r="B77" s="5" t="s">
        <v>158</v>
      </c>
      <c r="J77" s="3" t="s">
        <v>260</v>
      </c>
      <c r="K77" s="4" t="s">
        <v>261</v>
      </c>
      <c r="R77" s="14" t="s">
        <v>143</v>
      </c>
      <c r="S77" s="14" t="s">
        <v>225</v>
      </c>
      <c r="T77" s="14">
        <v>40.472000000000001</v>
      </c>
      <c r="U77" s="14">
        <v>-3.5638999999999998</v>
      </c>
      <c r="V77" s="14">
        <v>49.1967</v>
      </c>
      <c r="W77" s="15">
        <v>-123.1815</v>
      </c>
      <c r="AA77" s="18" t="s">
        <v>295</v>
      </c>
      <c r="AB77" s="18" t="s">
        <v>295</v>
      </c>
      <c r="AC77" s="18" t="s">
        <v>295</v>
      </c>
      <c r="AD77" s="18" t="s">
        <v>295</v>
      </c>
      <c r="AE77" s="18" t="s">
        <v>293</v>
      </c>
      <c r="AF77" s="18" t="s">
        <v>293</v>
      </c>
    </row>
    <row r="78" spans="1:32" ht="15" thickBot="1" x14ac:dyDescent="0.4">
      <c r="A78" s="7" t="s">
        <v>218</v>
      </c>
      <c r="B78" s="5" t="s">
        <v>284</v>
      </c>
      <c r="J78" s="3" t="s">
        <v>148</v>
      </c>
      <c r="K78" s="4" t="s">
        <v>149</v>
      </c>
      <c r="R78" s="14" t="s">
        <v>143</v>
      </c>
      <c r="S78" s="14" t="s">
        <v>131</v>
      </c>
      <c r="T78" s="14">
        <v>40.472000000000001</v>
      </c>
      <c r="U78" s="14">
        <v>-3.5638999999999998</v>
      </c>
      <c r="V78" s="14">
        <v>51.47</v>
      </c>
      <c r="W78" s="15">
        <v>-0.46139999999999998</v>
      </c>
      <c r="AA78" s="18" t="s">
        <v>293</v>
      </c>
      <c r="AB78" s="18" t="s">
        <v>293</v>
      </c>
      <c r="AC78" s="18" t="s">
        <v>295</v>
      </c>
      <c r="AD78" s="18" t="s">
        <v>295</v>
      </c>
      <c r="AE78" s="18" t="s">
        <v>293</v>
      </c>
      <c r="AF78" s="18" t="s">
        <v>293</v>
      </c>
    </row>
    <row r="79" spans="1:32" ht="15" thickBot="1" x14ac:dyDescent="0.4">
      <c r="A79" s="7" t="s">
        <v>218</v>
      </c>
      <c r="B79" s="5" t="s">
        <v>219</v>
      </c>
      <c r="J79" s="3" t="s">
        <v>178</v>
      </c>
      <c r="K79" s="4" t="s">
        <v>179</v>
      </c>
      <c r="R79" s="14" t="s">
        <v>213</v>
      </c>
      <c r="S79" s="14" t="s">
        <v>191</v>
      </c>
      <c r="T79" s="14">
        <v>43.439300000000003</v>
      </c>
      <c r="U79" s="14">
        <v>5.2217000000000002</v>
      </c>
      <c r="V79" s="14">
        <v>47.450200000000002</v>
      </c>
      <c r="W79" s="15">
        <v>-122.30880000000001</v>
      </c>
      <c r="AA79" s="18" t="s">
        <v>294</v>
      </c>
      <c r="AB79" s="18" t="s">
        <v>295</v>
      </c>
      <c r="AC79" s="18" t="s">
        <v>295</v>
      </c>
      <c r="AD79" s="18" t="s">
        <v>296</v>
      </c>
      <c r="AE79" s="18" t="s">
        <v>293</v>
      </c>
      <c r="AF79" s="18" t="s">
        <v>293</v>
      </c>
    </row>
    <row r="80" spans="1:32" ht="15" thickBot="1" x14ac:dyDescent="0.4">
      <c r="A80" s="7" t="s">
        <v>224</v>
      </c>
      <c r="B80" s="5" t="s">
        <v>225</v>
      </c>
      <c r="J80" s="3" t="s">
        <v>132</v>
      </c>
      <c r="K80" s="4" t="s">
        <v>133</v>
      </c>
      <c r="R80" s="14" t="s">
        <v>133</v>
      </c>
      <c r="S80" s="14" t="s">
        <v>217</v>
      </c>
      <c r="T80" s="14">
        <v>25.7959</v>
      </c>
      <c r="U80" s="14">
        <v>-80.287000000000006</v>
      </c>
      <c r="V80" s="14">
        <v>53.421300000000002</v>
      </c>
      <c r="W80" s="15">
        <v>-6.2701000000000002</v>
      </c>
      <c r="AA80" s="18" t="s">
        <v>293</v>
      </c>
      <c r="AB80" s="18" t="s">
        <v>295</v>
      </c>
      <c r="AC80" s="18" t="s">
        <v>294</v>
      </c>
      <c r="AD80" s="18" t="s">
        <v>293</v>
      </c>
      <c r="AE80" s="18" t="s">
        <v>293</v>
      </c>
      <c r="AF80" s="18" t="s">
        <v>293</v>
      </c>
    </row>
    <row r="81" spans="1:32" ht="27.5" thickBot="1" x14ac:dyDescent="0.4">
      <c r="A81" s="7" t="s">
        <v>274</v>
      </c>
      <c r="B81" s="5" t="s">
        <v>275</v>
      </c>
      <c r="J81" s="3" t="s">
        <v>168</v>
      </c>
      <c r="K81" s="4" t="s">
        <v>169</v>
      </c>
      <c r="R81" s="14" t="s">
        <v>128</v>
      </c>
      <c r="S81" s="14" t="s">
        <v>230</v>
      </c>
      <c r="T81" s="14">
        <v>45.630600000000001</v>
      </c>
      <c r="U81" s="14">
        <v>8.7280999999999995</v>
      </c>
      <c r="V81" s="14">
        <v>37.362699999999997</v>
      </c>
      <c r="W81" s="15">
        <v>-121.92910000000001</v>
      </c>
      <c r="AA81" s="18" t="s">
        <v>295</v>
      </c>
      <c r="AB81" s="18" t="s">
        <v>295</v>
      </c>
      <c r="AC81" s="18" t="s">
        <v>294</v>
      </c>
      <c r="AD81" s="18" t="s">
        <v>296</v>
      </c>
      <c r="AE81" s="18" t="s">
        <v>293</v>
      </c>
      <c r="AF81" s="18" t="s">
        <v>293</v>
      </c>
    </row>
    <row r="82" spans="1:32" ht="15" thickBot="1" x14ac:dyDescent="0.4">
      <c r="A82" s="7" t="s">
        <v>254</v>
      </c>
      <c r="B82" s="5" t="s">
        <v>255</v>
      </c>
      <c r="R82" s="14" t="s">
        <v>149</v>
      </c>
      <c r="S82" s="14" t="s">
        <v>131</v>
      </c>
      <c r="T82" s="14">
        <v>19.089600000000001</v>
      </c>
      <c r="U82" s="14">
        <v>72.865600000000001</v>
      </c>
      <c r="V82" s="14">
        <v>51.47</v>
      </c>
      <c r="W82" s="15">
        <v>-0.46139999999999998</v>
      </c>
      <c r="AA82" s="18" t="s">
        <v>296</v>
      </c>
      <c r="AB82" s="18" t="s">
        <v>295</v>
      </c>
      <c r="AC82" s="18" t="s">
        <v>295</v>
      </c>
      <c r="AD82" s="18" t="s">
        <v>295</v>
      </c>
      <c r="AE82" s="18" t="s">
        <v>296</v>
      </c>
      <c r="AF82" s="18" t="s">
        <v>296</v>
      </c>
    </row>
    <row r="83" spans="1:32" ht="15" thickBot="1" x14ac:dyDescent="0.4">
      <c r="A83" s="7" t="s">
        <v>256</v>
      </c>
      <c r="B83" s="5" t="s">
        <v>257</v>
      </c>
      <c r="R83" s="14" t="s">
        <v>210</v>
      </c>
      <c r="S83" s="14" t="s">
        <v>131</v>
      </c>
      <c r="T83" s="14">
        <v>29.993400000000001</v>
      </c>
      <c r="U83" s="14">
        <v>-90.258099999999999</v>
      </c>
      <c r="V83" s="14">
        <v>51.47</v>
      </c>
      <c r="W83" s="15">
        <v>-0.46139999999999998</v>
      </c>
      <c r="AA83" s="18" t="s">
        <v>295</v>
      </c>
      <c r="AB83" s="18" t="s">
        <v>295</v>
      </c>
      <c r="AC83" s="18" t="s">
        <v>295</v>
      </c>
      <c r="AD83" s="18" t="s">
        <v>295</v>
      </c>
      <c r="AE83" s="18" t="s">
        <v>293</v>
      </c>
      <c r="AF83" s="18" t="s">
        <v>293</v>
      </c>
    </row>
    <row r="84" spans="1:32" ht="15" thickBot="1" x14ac:dyDescent="0.4">
      <c r="A84" s="10" t="s">
        <v>120</v>
      </c>
      <c r="B84" s="11" t="s">
        <v>167</v>
      </c>
      <c r="R84" s="14" t="s">
        <v>154</v>
      </c>
      <c r="S84" s="14" t="s">
        <v>247</v>
      </c>
      <c r="T84" s="14">
        <v>40.641300000000001</v>
      </c>
      <c r="U84" s="14">
        <v>-73.778099999999995</v>
      </c>
      <c r="V84" s="14">
        <v>36.675199999999997</v>
      </c>
      <c r="W84" s="15">
        <v>-4.4896000000000003</v>
      </c>
      <c r="AA84" s="18" t="s">
        <v>293</v>
      </c>
      <c r="AB84" s="18" t="s">
        <v>295</v>
      </c>
      <c r="AC84" s="18" t="s">
        <v>295</v>
      </c>
      <c r="AD84" s="18" t="s">
        <v>295</v>
      </c>
      <c r="AE84" s="18" t="s">
        <v>293</v>
      </c>
      <c r="AF84" s="18" t="s">
        <v>293</v>
      </c>
    </row>
    <row r="85" spans="1:32" ht="15" thickBot="1" x14ac:dyDescent="0.4">
      <c r="R85" s="14" t="s">
        <v>160</v>
      </c>
      <c r="S85" s="14" t="s">
        <v>131</v>
      </c>
      <c r="T85" s="14">
        <v>40.692500000000003</v>
      </c>
      <c r="U85" s="14">
        <v>-74.168700000000001</v>
      </c>
      <c r="V85" s="14">
        <v>51.47</v>
      </c>
      <c r="W85" s="15">
        <v>-0.46139999999999998</v>
      </c>
      <c r="AA85" s="18" t="s">
        <v>294</v>
      </c>
      <c r="AB85" s="18" t="s">
        <v>295</v>
      </c>
      <c r="AC85" s="18" t="s">
        <v>295</v>
      </c>
      <c r="AD85" s="18" t="s">
        <v>295</v>
      </c>
      <c r="AE85" s="18" t="s">
        <v>294</v>
      </c>
      <c r="AF85" s="18" t="s">
        <v>293</v>
      </c>
    </row>
    <row r="86" spans="1:32" ht="15" thickBot="1" x14ac:dyDescent="0.4">
      <c r="R86" s="14" t="s">
        <v>193</v>
      </c>
      <c r="S86" s="14" t="s">
        <v>236</v>
      </c>
      <c r="T86" s="14">
        <v>55.037500000000001</v>
      </c>
      <c r="U86" s="14">
        <v>-1.6917</v>
      </c>
      <c r="V86" s="14">
        <v>36.08</v>
      </c>
      <c r="W86" s="15">
        <v>-115.15219999999999</v>
      </c>
      <c r="AA86" s="18" t="s">
        <v>296</v>
      </c>
      <c r="AB86" s="18" t="s">
        <v>297</v>
      </c>
      <c r="AC86" s="18" t="s">
        <v>296</v>
      </c>
      <c r="AD86" s="18" t="s">
        <v>295</v>
      </c>
      <c r="AE86" s="18" t="s">
        <v>296</v>
      </c>
      <c r="AF86" s="18" t="s">
        <v>296</v>
      </c>
    </row>
    <row r="87" spans="1:32" ht="15" thickBot="1" x14ac:dyDescent="0.4">
      <c r="R87" s="14" t="s">
        <v>135</v>
      </c>
      <c r="S87" s="14" t="s">
        <v>171</v>
      </c>
      <c r="T87" s="14">
        <v>50.1008</v>
      </c>
      <c r="U87" s="14">
        <v>14.263199999999999</v>
      </c>
      <c r="V87" s="14">
        <v>37.774900000000002</v>
      </c>
      <c r="W87" s="15">
        <v>-122.4194</v>
      </c>
      <c r="AA87" s="18" t="s">
        <v>293</v>
      </c>
      <c r="AB87" s="18" t="s">
        <v>295</v>
      </c>
      <c r="AC87" s="18" t="s">
        <v>295</v>
      </c>
      <c r="AD87" s="18" t="s">
        <v>295</v>
      </c>
      <c r="AE87" s="18" t="s">
        <v>293</v>
      </c>
      <c r="AF87" s="18" t="s">
        <v>293</v>
      </c>
    </row>
    <row r="88" spans="1:32" ht="15" thickBot="1" x14ac:dyDescent="0.4">
      <c r="R88" s="14" t="s">
        <v>179</v>
      </c>
      <c r="S88" s="14" t="s">
        <v>173</v>
      </c>
      <c r="T88" s="14">
        <v>36.4056</v>
      </c>
      <c r="U88" s="14">
        <v>28.086400000000001</v>
      </c>
      <c r="V88" s="14">
        <v>51.153700000000001</v>
      </c>
      <c r="W88" s="15">
        <v>-0.18210000000000001</v>
      </c>
      <c r="AA88" s="18" t="s">
        <v>294</v>
      </c>
      <c r="AB88" s="18" t="s">
        <v>295</v>
      </c>
      <c r="AC88" s="18" t="s">
        <v>293</v>
      </c>
      <c r="AD88" s="18" t="s">
        <v>293</v>
      </c>
      <c r="AE88" s="18" t="s">
        <v>293</v>
      </c>
      <c r="AF88" s="18" t="s">
        <v>294</v>
      </c>
    </row>
    <row r="89" spans="1:32" ht="15" thickBot="1" x14ac:dyDescent="0.4">
      <c r="R89" s="14" t="s">
        <v>137</v>
      </c>
      <c r="S89" s="14" t="s">
        <v>213</v>
      </c>
      <c r="T89" s="14">
        <v>32.733600000000003</v>
      </c>
      <c r="U89" s="14">
        <v>-117.1897</v>
      </c>
      <c r="V89" s="14">
        <v>43.439300000000003</v>
      </c>
      <c r="W89" s="15">
        <v>5.2217000000000002</v>
      </c>
      <c r="AA89" s="18" t="s">
        <v>295</v>
      </c>
      <c r="AB89" s="18" t="s">
        <v>294</v>
      </c>
      <c r="AC89" s="18" t="s">
        <v>295</v>
      </c>
      <c r="AD89" s="18" t="s">
        <v>295</v>
      </c>
      <c r="AE89" s="18" t="s">
        <v>293</v>
      </c>
      <c r="AF89" s="18" t="s">
        <v>295</v>
      </c>
    </row>
    <row r="90" spans="1:32" ht="15" thickBot="1" x14ac:dyDescent="0.4">
      <c r="R90" s="14" t="s">
        <v>171</v>
      </c>
      <c r="S90" s="14" t="s">
        <v>257</v>
      </c>
      <c r="T90" s="14">
        <v>37.774900000000002</v>
      </c>
      <c r="U90" s="14">
        <v>-122.4194</v>
      </c>
      <c r="V90" s="14">
        <v>52.23</v>
      </c>
      <c r="W90" s="15">
        <v>21.0122</v>
      </c>
      <c r="AA90" s="18" t="s">
        <v>295</v>
      </c>
      <c r="AB90" s="18" t="s">
        <v>297</v>
      </c>
      <c r="AC90" s="18" t="s">
        <v>296</v>
      </c>
      <c r="AD90" s="18" t="s">
        <v>297</v>
      </c>
      <c r="AE90" s="18" t="s">
        <v>293</v>
      </c>
      <c r="AF90" s="18" t="s">
        <v>293</v>
      </c>
    </row>
    <row r="91" spans="1:32" ht="15" thickBot="1" x14ac:dyDescent="0.4">
      <c r="R91" s="14" t="s">
        <v>171</v>
      </c>
      <c r="S91" s="14" t="s">
        <v>131</v>
      </c>
      <c r="T91" s="14">
        <v>37.774900000000002</v>
      </c>
      <c r="U91" s="14">
        <v>-122.4194</v>
      </c>
      <c r="V91" s="14">
        <v>51.47</v>
      </c>
      <c r="W91" s="15">
        <v>-0.46139999999999998</v>
      </c>
      <c r="AA91" s="18" t="s">
        <v>294</v>
      </c>
      <c r="AB91" s="18" t="s">
        <v>295</v>
      </c>
      <c r="AC91" s="18" t="s">
        <v>295</v>
      </c>
      <c r="AD91" s="18" t="s">
        <v>295</v>
      </c>
      <c r="AE91" s="18" t="s">
        <v>293</v>
      </c>
      <c r="AF91" s="18" t="s">
        <v>293</v>
      </c>
    </row>
    <row r="92" spans="1:32" ht="15" thickBot="1" x14ac:dyDescent="0.4">
      <c r="R92" s="14" t="s">
        <v>221</v>
      </c>
      <c r="S92" s="14" t="s">
        <v>131</v>
      </c>
      <c r="T92" s="14">
        <v>-33.392899999999997</v>
      </c>
      <c r="U92" s="14">
        <v>-70.786000000000001</v>
      </c>
      <c r="V92" s="14">
        <v>51.47</v>
      </c>
      <c r="W92" s="15">
        <v>-0.46139999999999998</v>
      </c>
      <c r="AA92" s="18" t="s">
        <v>293</v>
      </c>
      <c r="AB92" s="18" t="s">
        <v>294</v>
      </c>
      <c r="AC92" s="18" t="s">
        <v>294</v>
      </c>
      <c r="AD92" s="18" t="s">
        <v>296</v>
      </c>
      <c r="AE92" s="18" t="s">
        <v>296</v>
      </c>
      <c r="AF92" s="18" t="s">
        <v>293</v>
      </c>
    </row>
    <row r="93" spans="1:32" ht="15" thickBot="1" x14ac:dyDescent="0.4">
      <c r="R93" s="14" t="s">
        <v>191</v>
      </c>
      <c r="S93" s="14" t="s">
        <v>131</v>
      </c>
      <c r="T93" s="14">
        <v>47.450200000000002</v>
      </c>
      <c r="U93" s="14">
        <v>-122.30880000000001</v>
      </c>
      <c r="V93" s="14">
        <v>51.47</v>
      </c>
      <c r="W93" s="15">
        <v>-0.46139999999999998</v>
      </c>
      <c r="AA93" s="18" t="s">
        <v>294</v>
      </c>
      <c r="AB93" s="18" t="s">
        <v>294</v>
      </c>
      <c r="AC93" s="18" t="s">
        <v>293</v>
      </c>
      <c r="AD93" s="18" t="s">
        <v>295</v>
      </c>
      <c r="AE93" s="18" t="s">
        <v>295</v>
      </c>
      <c r="AF93" s="18" t="s">
        <v>295</v>
      </c>
    </row>
    <row r="94" spans="1:32" ht="15" thickBot="1" x14ac:dyDescent="0.4">
      <c r="R94" s="14" t="s">
        <v>191</v>
      </c>
      <c r="S94" s="14" t="s">
        <v>279</v>
      </c>
      <c r="T94" s="14">
        <v>47.450200000000002</v>
      </c>
      <c r="U94" s="14">
        <v>-122.30880000000001</v>
      </c>
      <c r="V94" s="14">
        <v>43.6584</v>
      </c>
      <c r="W94" s="15">
        <v>7.2149999999999999</v>
      </c>
      <c r="AA94" s="18" t="s">
        <v>296</v>
      </c>
      <c r="AB94" s="18" t="s">
        <v>296</v>
      </c>
      <c r="AC94" s="18" t="s">
        <v>297</v>
      </c>
      <c r="AD94" s="18" t="s">
        <v>297</v>
      </c>
      <c r="AE94" s="18" t="s">
        <v>293</v>
      </c>
      <c r="AF94" s="18" t="s">
        <v>294</v>
      </c>
    </row>
    <row r="95" spans="1:32" ht="15" thickBot="1" x14ac:dyDescent="0.4">
      <c r="R95" s="14" t="s">
        <v>191</v>
      </c>
      <c r="S95" s="14" t="s">
        <v>169</v>
      </c>
      <c r="T95" s="14">
        <v>47.450200000000002</v>
      </c>
      <c r="U95" s="14">
        <v>-122.30880000000001</v>
      </c>
      <c r="V95" s="14">
        <v>55.95</v>
      </c>
      <c r="W95" s="15">
        <v>-3.3725000000000001</v>
      </c>
      <c r="AA95" s="18" t="s">
        <v>294</v>
      </c>
      <c r="AB95" s="18" t="s">
        <v>296</v>
      </c>
      <c r="AC95" s="18" t="s">
        <v>296</v>
      </c>
      <c r="AD95" s="18" t="s">
        <v>296</v>
      </c>
      <c r="AE95" s="18" t="s">
        <v>294</v>
      </c>
      <c r="AF95" s="18" t="s">
        <v>294</v>
      </c>
    </row>
    <row r="96" spans="1:32" ht="15" thickBot="1" x14ac:dyDescent="0.4">
      <c r="R96" s="14" t="s">
        <v>281</v>
      </c>
      <c r="S96" s="14" t="s">
        <v>281</v>
      </c>
      <c r="T96" s="14">
        <v>1.3644000000000001</v>
      </c>
      <c r="U96" s="14">
        <v>103.9915</v>
      </c>
      <c r="V96" s="14">
        <v>1.3644000000000001</v>
      </c>
      <c r="W96" s="15">
        <v>103.9915</v>
      </c>
      <c r="AA96" s="18" t="s">
        <v>296</v>
      </c>
      <c r="AB96" s="18" t="s">
        <v>296</v>
      </c>
      <c r="AC96" s="18" t="s">
        <v>293</v>
      </c>
      <c r="AD96" s="18" t="s">
        <v>295</v>
      </c>
      <c r="AE96" s="18" t="s">
        <v>297</v>
      </c>
      <c r="AF96" s="18" t="s">
        <v>293</v>
      </c>
    </row>
    <row r="97" spans="18:32" ht="15" thickBot="1" x14ac:dyDescent="0.4">
      <c r="R97" s="14" t="s">
        <v>158</v>
      </c>
      <c r="S97" s="14" t="s">
        <v>173</v>
      </c>
      <c r="T97" s="14">
        <v>28.044499999999999</v>
      </c>
      <c r="U97" s="14">
        <v>-16.572500000000002</v>
      </c>
      <c r="V97" s="14">
        <v>51.153700000000001</v>
      </c>
      <c r="W97" s="15">
        <v>-0.18210000000000001</v>
      </c>
      <c r="AA97" s="18" t="s">
        <v>293</v>
      </c>
      <c r="AB97" s="18" t="s">
        <v>295</v>
      </c>
      <c r="AC97" s="18" t="s">
        <v>293</v>
      </c>
      <c r="AD97" s="18" t="s">
        <v>295</v>
      </c>
      <c r="AE97" s="18" t="s">
        <v>293</v>
      </c>
      <c r="AF97" s="18" t="s">
        <v>293</v>
      </c>
    </row>
    <row r="98" spans="18:32" ht="15" thickBot="1" x14ac:dyDescent="0.4">
      <c r="R98" s="14" t="s">
        <v>284</v>
      </c>
      <c r="S98" s="14" t="s">
        <v>277</v>
      </c>
      <c r="T98" s="14">
        <v>35.764699999999998</v>
      </c>
      <c r="U98" s="14">
        <v>140.38630000000001</v>
      </c>
      <c r="V98" s="14">
        <v>53.365000000000002</v>
      </c>
      <c r="W98" s="15">
        <v>-2.2719999999999998</v>
      </c>
      <c r="AA98" s="18" t="s">
        <v>293</v>
      </c>
      <c r="AB98" s="18" t="s">
        <v>293</v>
      </c>
      <c r="AC98" s="18" t="s">
        <v>293</v>
      </c>
      <c r="AD98" s="18" t="s">
        <v>293</v>
      </c>
      <c r="AE98" s="18" t="s">
        <v>293</v>
      </c>
      <c r="AF98" s="18" t="s">
        <v>293</v>
      </c>
    </row>
    <row r="99" spans="18:32" ht="15" thickBot="1" x14ac:dyDescent="0.4">
      <c r="R99" s="14" t="s">
        <v>225</v>
      </c>
      <c r="S99" s="14" t="s">
        <v>131</v>
      </c>
      <c r="T99" s="14">
        <v>49.1967</v>
      </c>
      <c r="U99" s="14">
        <v>-123.1815</v>
      </c>
      <c r="V99" s="14">
        <v>51.47</v>
      </c>
      <c r="W99" s="15">
        <v>-0.46139999999999998</v>
      </c>
      <c r="AA99" s="18" t="s">
        <v>297</v>
      </c>
      <c r="AB99" s="18" t="s">
        <v>297</v>
      </c>
      <c r="AC99" s="18" t="s">
        <v>296</v>
      </c>
      <c r="AD99" s="18" t="s">
        <v>297</v>
      </c>
      <c r="AE99" s="18" t="s">
        <v>296</v>
      </c>
      <c r="AF99" s="18" t="s">
        <v>296</v>
      </c>
    </row>
    <row r="100" spans="18:32" ht="15" thickBot="1" x14ac:dyDescent="0.4">
      <c r="R100" s="14" t="s">
        <v>167</v>
      </c>
      <c r="S100" s="14" t="s">
        <v>131</v>
      </c>
      <c r="T100" s="14">
        <v>38.944499999999998</v>
      </c>
      <c r="U100" s="14">
        <v>-77.455799999999996</v>
      </c>
      <c r="V100" s="14">
        <v>51.47</v>
      </c>
      <c r="W100" s="15">
        <v>-0.46139999999999998</v>
      </c>
      <c r="AA100" s="18" t="s">
        <v>296</v>
      </c>
      <c r="AB100" s="18" t="s">
        <v>297</v>
      </c>
      <c r="AC100" s="18" t="s">
        <v>295</v>
      </c>
      <c r="AD100" s="18" t="s">
        <v>294</v>
      </c>
      <c r="AE100" s="18" t="s">
        <v>293</v>
      </c>
      <c r="AF100" s="18" t="s">
        <v>296</v>
      </c>
    </row>
    <row r="101" spans="18:32" ht="15" thickBot="1" x14ac:dyDescent="0.4">
      <c r="R101" s="14" t="s">
        <v>167</v>
      </c>
      <c r="S101" s="14" t="s">
        <v>131</v>
      </c>
      <c r="T101" s="14">
        <v>38.944499999999998</v>
      </c>
      <c r="U101" s="14">
        <v>-77.455799999999996</v>
      </c>
      <c r="V101" s="14">
        <v>51.47</v>
      </c>
      <c r="W101" s="15">
        <v>-0.46139999999999998</v>
      </c>
      <c r="AA101" s="18" t="s">
        <v>295</v>
      </c>
      <c r="AB101" s="18" t="s">
        <v>295</v>
      </c>
      <c r="AC101" s="18" t="s">
        <v>295</v>
      </c>
      <c r="AD101" s="18" t="s">
        <v>295</v>
      </c>
      <c r="AE101" s="18" t="s">
        <v>293</v>
      </c>
      <c r="AF101" s="18" t="s">
        <v>293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6A69BC-20C6-4E9A-8B01-51046EC43E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airline_review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Chauhan</dc:creator>
  <cp:lastModifiedBy>Ankit Chauhan</cp:lastModifiedBy>
  <dcterms:created xsi:type="dcterms:W3CDTF">2024-04-19T17:32:04Z</dcterms:created>
  <dcterms:modified xsi:type="dcterms:W3CDTF">2024-04-25T01:30:14Z</dcterms:modified>
</cp:coreProperties>
</file>