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_2023\Analisis Spasial Belitung\"/>
    </mc:Choice>
  </mc:AlternateContent>
  <xr:revisionPtr revIDLastSave="0" documentId="13_ncr:1_{45A35E3D-0855-4468-AE19-745F7C241E1F}" xr6:coauthVersionLast="47" xr6:coauthVersionMax="47" xr10:uidLastSave="{00000000-0000-0000-0000-000000000000}"/>
  <bookViews>
    <workbookView xWindow="-110" yWindow="-110" windowWidth="19420" windowHeight="11500" xr2:uid="{3B4A2EDE-E4D1-7D41-B21B-DFB348AED40F}"/>
  </bookViews>
  <sheets>
    <sheet name="datafull" sheetId="2" r:id="rId1"/>
    <sheet name="longlat" sheetId="3" r:id="rId2"/>
  </sheets>
  <definedNames>
    <definedName name="_xlnm._FilterDatabase" localSheetId="0" hidden="1">datafull!$A$1:$I$1</definedName>
    <definedName name="_xlnm._FilterDatabase" localSheetId="1" hidden="1">longlat!$A$1:$C$1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25" i="2"/>
  <c r="F24" i="2"/>
  <c r="F23" i="2"/>
  <c r="F22" i="2"/>
  <c r="F13" i="2"/>
  <c r="F12" i="2"/>
  <c r="F11" i="2"/>
  <c r="F10" i="2"/>
  <c r="F17" i="2"/>
  <c r="F16" i="2"/>
  <c r="F15" i="2"/>
  <c r="F14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<sst xmlns="http://schemas.openxmlformats.org/spreadsheetml/2006/main" count="47" uniqueCount="19">
  <si>
    <t>Bangka Barat</t>
  </si>
  <si>
    <t>Bangka</t>
  </si>
  <si>
    <t>Bangka Tengah</t>
  </si>
  <si>
    <t>Belitung</t>
  </si>
  <si>
    <t>Belitung Timur</t>
  </si>
  <si>
    <t>Bangka Selatan</t>
  </si>
  <si>
    <t>Stunting</t>
  </si>
  <si>
    <t>IPM</t>
  </si>
  <si>
    <t>Kemiskinan</t>
  </si>
  <si>
    <t>Tahun</t>
  </si>
  <si>
    <t>Kabupaten</t>
  </si>
  <si>
    <t>Provinsi</t>
  </si>
  <si>
    <t xml:space="preserve">Lat </t>
  </si>
  <si>
    <t>Long</t>
  </si>
  <si>
    <t>AnggaranStunting</t>
  </si>
  <si>
    <t>PDRBTambang</t>
  </si>
  <si>
    <t>PDRBuk</t>
  </si>
  <si>
    <t>AngkaKesakitan</t>
  </si>
  <si>
    <t>Kota Pangkal Pinang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</si>
</sst>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2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 applyBorder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CE2B-9375-6242-8D5F-A766C9061CFA}">
  <dimension ref="A1:I29"/>
  <sheetViews>
    <sheetView tabSelected="1" zoomScale="80" workbookViewId="0">
      <selection activeCell="B29" sqref="B29"/>
    </sheetView>
  </sheetViews>
  <sheetFormatPr defaultColWidth="10.6640625" defaultRowHeight="15.5" x14ac:dyDescent="0.35"/>
  <cols>
    <col min="1" max="1" width="15" customWidth="1"/>
    <col min="4" max="4" width="13.1640625" customWidth="1"/>
    <col min="5" max="6" width="16.83203125" customWidth="1"/>
    <col min="8" max="8" width="17" customWidth="1"/>
  </cols>
  <sheetData>
    <row r="1" spans="1:9" x14ac:dyDescent="0.35">
      <c r="A1" s="1" t="s">
        <v>10</v>
      </c>
      <c r="B1" s="1" t="s">
        <v>9</v>
      </c>
      <c r="C1" s="1" t="s">
        <v>6</v>
      </c>
      <c r="D1" s="1" t="s">
        <v>14</v>
      </c>
      <c r="E1" s="2" t="s">
        <v>15</v>
      </c>
      <c r="F1" s="2" t="s">
        <v>16</v>
      </c>
      <c r="G1" s="1" t="s">
        <v>7</v>
      </c>
      <c r="H1" s="1" t="s">
        <v>17</v>
      </c>
      <c r="I1" s="1" t="s">
        <v>8</v>
      </c>
    </row>
    <row r="2" spans="1:9" x14ac:dyDescent="0.35">
      <c r="A2" s="1" t="s">
        <v>1</v>
      </c>
      <c r="B2" s="1">
        <v>2019</v>
      </c>
      <c r="C2" s="4">
        <v>886</v>
      </c>
      <c r="D2" s="3">
        <v>1939903800</v>
      </c>
      <c r="E2" s="2">
        <v>1398701</v>
      </c>
      <c r="F2" s="2">
        <f>10058789-E2</f>
        <v>8660088</v>
      </c>
      <c r="G2" s="2">
        <v>72.39</v>
      </c>
      <c r="H2" s="5">
        <v>12.1</v>
      </c>
      <c r="I2" s="2">
        <v>16.52</v>
      </c>
    </row>
    <row r="3" spans="1:9" x14ac:dyDescent="0.35">
      <c r="A3" s="1" t="s">
        <v>1</v>
      </c>
      <c r="B3" s="1">
        <v>2020</v>
      </c>
      <c r="C3" s="4">
        <v>551</v>
      </c>
      <c r="D3" s="3">
        <v>524402470</v>
      </c>
      <c r="E3" s="2">
        <v>1368586</v>
      </c>
      <c r="F3" s="2">
        <f>9988799 -E3</f>
        <v>8620213</v>
      </c>
      <c r="G3" s="2">
        <v>72.400000000000006</v>
      </c>
      <c r="H3" s="5">
        <v>11.59</v>
      </c>
      <c r="I3" s="2">
        <v>15.41</v>
      </c>
    </row>
    <row r="4" spans="1:9" x14ac:dyDescent="0.35">
      <c r="A4" s="1" t="s">
        <v>1</v>
      </c>
      <c r="B4" s="1">
        <v>2021</v>
      </c>
      <c r="C4" s="4">
        <v>452</v>
      </c>
      <c r="D4" s="3">
        <v>5709628819</v>
      </c>
      <c r="E4" s="2">
        <v>1500694</v>
      </c>
      <c r="F4" s="2">
        <f xml:space="preserve"> 10733860-E4</f>
        <v>9233166</v>
      </c>
      <c r="G4" s="2">
        <v>72.459999999999994</v>
      </c>
      <c r="H4" s="5">
        <v>13.29</v>
      </c>
      <c r="I4" s="2">
        <v>16.190000000000001</v>
      </c>
    </row>
    <row r="5" spans="1:9" x14ac:dyDescent="0.35">
      <c r="A5" s="1" t="s">
        <v>1</v>
      </c>
      <c r="B5" s="1">
        <v>2022</v>
      </c>
      <c r="C5" s="4">
        <v>329</v>
      </c>
      <c r="D5" s="3">
        <v>87271000</v>
      </c>
      <c r="E5" s="2">
        <v>1528512</v>
      </c>
      <c r="F5" s="2">
        <f>11256219-E5</f>
        <v>9727707</v>
      </c>
      <c r="G5" s="2">
        <v>72.95</v>
      </c>
      <c r="H5" s="5">
        <v>15.34</v>
      </c>
      <c r="I5" s="2">
        <v>14.5</v>
      </c>
    </row>
    <row r="6" spans="1:9" x14ac:dyDescent="0.35">
      <c r="A6" s="4" t="s">
        <v>0</v>
      </c>
      <c r="B6" s="1">
        <v>2019</v>
      </c>
      <c r="C6" s="4">
        <v>2183</v>
      </c>
      <c r="D6" s="3">
        <v>1154310000</v>
      </c>
      <c r="E6" s="2">
        <v>1218792</v>
      </c>
      <c r="F6" s="2">
        <f>10895223-E6</f>
        <v>9676431</v>
      </c>
      <c r="G6" s="2">
        <v>69.05</v>
      </c>
      <c r="H6" s="5">
        <v>10.45</v>
      </c>
      <c r="I6" s="2">
        <v>5.65</v>
      </c>
    </row>
    <row r="7" spans="1:9" x14ac:dyDescent="0.35">
      <c r="A7" s="4" t="s">
        <v>0</v>
      </c>
      <c r="B7" s="1">
        <v>2020</v>
      </c>
      <c r="C7" s="4">
        <v>1750</v>
      </c>
      <c r="D7" s="3">
        <v>342956070</v>
      </c>
      <c r="E7" s="2">
        <v>1050298</v>
      </c>
      <c r="F7" s="2">
        <f>10312212-E7</f>
        <v>9261914</v>
      </c>
      <c r="G7" s="2">
        <v>69.08</v>
      </c>
      <c r="H7" s="5">
        <v>9.99</v>
      </c>
      <c r="I7" s="2">
        <v>5.83</v>
      </c>
    </row>
    <row r="8" spans="1:9" x14ac:dyDescent="0.35">
      <c r="A8" s="4" t="s">
        <v>0</v>
      </c>
      <c r="B8" s="1">
        <v>2021</v>
      </c>
      <c r="C8" s="4">
        <v>1552</v>
      </c>
      <c r="D8" s="3">
        <v>6198614760</v>
      </c>
      <c r="E8" s="2">
        <v>1156459</v>
      </c>
      <c r="F8" s="2">
        <f>10332996-E8</f>
        <v>9176537</v>
      </c>
      <c r="G8" s="2">
        <v>69.599999999999994</v>
      </c>
      <c r="H8" s="5">
        <v>9.4700000000000006</v>
      </c>
      <c r="I8" s="2">
        <v>5.85</v>
      </c>
    </row>
    <row r="9" spans="1:9" x14ac:dyDescent="0.35">
      <c r="A9" s="4" t="s">
        <v>0</v>
      </c>
      <c r="B9" s="1">
        <v>2022</v>
      </c>
      <c r="C9" s="4">
        <v>1262</v>
      </c>
      <c r="D9" s="3">
        <v>6198614760</v>
      </c>
      <c r="E9" s="2">
        <v>1177512</v>
      </c>
      <c r="F9" s="2">
        <f>10540423-E9</f>
        <v>9362911</v>
      </c>
      <c r="G9" s="2">
        <v>70.12</v>
      </c>
      <c r="H9" s="5">
        <v>8.5</v>
      </c>
      <c r="I9" s="2">
        <v>5.3</v>
      </c>
    </row>
    <row r="10" spans="1:9" x14ac:dyDescent="0.35">
      <c r="A10" s="4" t="s">
        <v>5</v>
      </c>
      <c r="B10" s="1">
        <v>2019</v>
      </c>
      <c r="C10" s="4">
        <v>1352</v>
      </c>
      <c r="D10" s="3">
        <v>277139850</v>
      </c>
      <c r="E10" s="2">
        <v>1058870</v>
      </c>
      <c r="F10" s="2">
        <f>6176845-E10</f>
        <v>5117975</v>
      </c>
      <c r="G10" s="2">
        <v>66.540000000000006</v>
      </c>
      <c r="H10" s="5">
        <v>8.6300000000000008</v>
      </c>
      <c r="I10" s="2">
        <v>7.02</v>
      </c>
    </row>
    <row r="11" spans="1:9" x14ac:dyDescent="0.35">
      <c r="A11" s="4" t="s">
        <v>5</v>
      </c>
      <c r="B11" s="1">
        <v>2020</v>
      </c>
      <c r="C11" s="4">
        <v>561</v>
      </c>
      <c r="D11" s="3">
        <v>199442505</v>
      </c>
      <c r="E11" s="2">
        <v>1223691</v>
      </c>
      <c r="F11" s="2">
        <f>6057876-E11</f>
        <v>4834185</v>
      </c>
      <c r="G11" s="2">
        <v>66.900000000000006</v>
      </c>
      <c r="H11" s="5">
        <v>11.14</v>
      </c>
      <c r="I11" s="2">
        <v>7.49</v>
      </c>
    </row>
    <row r="12" spans="1:9" x14ac:dyDescent="0.35">
      <c r="A12" s="4" t="s">
        <v>5</v>
      </c>
      <c r="B12" s="1">
        <v>2021</v>
      </c>
      <c r="C12" s="4">
        <v>638</v>
      </c>
      <c r="D12" s="3">
        <v>5194371599</v>
      </c>
      <c r="E12" s="2">
        <v>1320480</v>
      </c>
      <c r="F12" s="2">
        <f>6276798-E12</f>
        <v>4956318</v>
      </c>
      <c r="G12" s="2">
        <v>67.06</v>
      </c>
      <c r="H12" s="5">
        <v>9.19</v>
      </c>
      <c r="I12" s="2">
        <v>7.72</v>
      </c>
    </row>
    <row r="13" spans="1:9" x14ac:dyDescent="0.35">
      <c r="A13" s="4" t="s">
        <v>5</v>
      </c>
      <c r="B13" s="1">
        <v>2022</v>
      </c>
      <c r="C13" s="4">
        <v>328</v>
      </c>
      <c r="D13" s="3">
        <v>207328000</v>
      </c>
      <c r="E13" s="2">
        <v>1303804</v>
      </c>
      <c r="F13" s="2">
        <f>6469331-E13</f>
        <v>5165527</v>
      </c>
      <c r="G13" s="2">
        <v>67.95</v>
      </c>
      <c r="H13" s="5">
        <v>12.65</v>
      </c>
      <c r="I13" s="2">
        <v>6.81</v>
      </c>
    </row>
    <row r="14" spans="1:9" x14ac:dyDescent="0.35">
      <c r="A14" s="4" t="s">
        <v>2</v>
      </c>
      <c r="B14" s="1">
        <v>2019</v>
      </c>
      <c r="C14" s="4">
        <v>431</v>
      </c>
      <c r="D14" s="3">
        <v>246440600</v>
      </c>
      <c r="E14" s="2">
        <v>1068810</v>
      </c>
      <c r="F14" s="2">
        <f>5883096-E14</f>
        <v>4814286</v>
      </c>
      <c r="G14" s="2">
        <v>70.33</v>
      </c>
      <c r="H14" s="5">
        <v>14.14</v>
      </c>
      <c r="I14" s="2">
        <v>9.8000000000000007</v>
      </c>
    </row>
    <row r="15" spans="1:9" x14ac:dyDescent="0.35">
      <c r="A15" s="4" t="s">
        <v>2</v>
      </c>
      <c r="B15" s="1">
        <v>2020</v>
      </c>
      <c r="C15" s="4">
        <v>670</v>
      </c>
      <c r="D15" s="3">
        <v>481985466.66666663</v>
      </c>
      <c r="E15" s="2">
        <v>986797</v>
      </c>
      <c r="F15" s="2">
        <f>5715596-E15</f>
        <v>4728799</v>
      </c>
      <c r="G15" s="2">
        <v>70.45</v>
      </c>
      <c r="H15" s="5">
        <v>70.89</v>
      </c>
      <c r="I15" s="2">
        <v>9.64</v>
      </c>
    </row>
    <row r="16" spans="1:9" x14ac:dyDescent="0.35">
      <c r="A16" s="4" t="s">
        <v>2</v>
      </c>
      <c r="B16" s="1">
        <v>2021</v>
      </c>
      <c r="C16" s="4">
        <v>433</v>
      </c>
      <c r="D16" s="3">
        <v>717530333.33333325</v>
      </c>
      <c r="E16" s="2">
        <v>1035950</v>
      </c>
      <c r="F16" s="2">
        <f>5987137-E16</f>
        <v>4951187</v>
      </c>
      <c r="G16" s="2">
        <v>70.89</v>
      </c>
      <c r="H16" s="5">
        <v>12.57</v>
      </c>
      <c r="I16" s="2">
        <v>10.029999999999999</v>
      </c>
    </row>
    <row r="17" spans="1:9" x14ac:dyDescent="0.35">
      <c r="A17" s="4" t="s">
        <v>2</v>
      </c>
      <c r="B17" s="1">
        <v>2022</v>
      </c>
      <c r="C17" s="4">
        <v>345</v>
      </c>
      <c r="D17" s="3">
        <v>953075200</v>
      </c>
      <c r="E17" s="2">
        <v>1035606</v>
      </c>
      <c r="F17" s="2">
        <f>6352639-E17</f>
        <v>5317033</v>
      </c>
      <c r="G17" s="2">
        <v>71.400000000000006</v>
      </c>
      <c r="H17" s="5">
        <v>18.32</v>
      </c>
      <c r="I17" s="2">
        <v>9.61</v>
      </c>
    </row>
    <row r="18" spans="1:9" x14ac:dyDescent="0.35">
      <c r="A18" s="4" t="s">
        <v>3</v>
      </c>
      <c r="B18" s="1">
        <v>2019</v>
      </c>
      <c r="C18" s="4">
        <v>1045</v>
      </c>
      <c r="D18" s="3">
        <v>202436050</v>
      </c>
      <c r="E18" s="2">
        <v>546868</v>
      </c>
      <c r="F18" s="2">
        <f>6500417-E18</f>
        <v>5953549</v>
      </c>
      <c r="G18" s="2">
        <v>72.459999999999994</v>
      </c>
      <c r="H18" s="5">
        <v>12.89</v>
      </c>
      <c r="I18" s="2">
        <v>11.88</v>
      </c>
    </row>
    <row r="19" spans="1:9" x14ac:dyDescent="0.35">
      <c r="A19" s="4" t="s">
        <v>3</v>
      </c>
      <c r="B19" s="1">
        <v>2020</v>
      </c>
      <c r="C19" s="4">
        <v>711</v>
      </c>
      <c r="D19" s="3">
        <v>202440850</v>
      </c>
      <c r="E19" s="2">
        <v>484231</v>
      </c>
      <c r="F19" s="2">
        <f>6352859-E19</f>
        <v>5868628</v>
      </c>
      <c r="G19" s="2">
        <v>72.510000000000005</v>
      </c>
      <c r="H19" s="5">
        <v>11.71</v>
      </c>
      <c r="I19" s="2">
        <v>12.06</v>
      </c>
    </row>
    <row r="20" spans="1:9" x14ac:dyDescent="0.35">
      <c r="A20" s="4" t="s">
        <v>3</v>
      </c>
      <c r="B20" s="1">
        <v>2021</v>
      </c>
      <c r="C20" s="4">
        <v>823</v>
      </c>
      <c r="D20" s="3">
        <v>10082445038</v>
      </c>
      <c r="E20" s="2">
        <v>508719</v>
      </c>
      <c r="F20" s="2">
        <f>671000-E20</f>
        <v>162281</v>
      </c>
      <c r="G20" s="2">
        <v>72.569999999999993</v>
      </c>
      <c r="H20" s="5">
        <v>8.14</v>
      </c>
      <c r="I20" s="2">
        <v>13.53</v>
      </c>
    </row>
    <row r="21" spans="1:9" x14ac:dyDescent="0.35">
      <c r="A21" s="4" t="s">
        <v>3</v>
      </c>
      <c r="B21" s="1">
        <v>2022</v>
      </c>
      <c r="C21" s="4">
        <v>748</v>
      </c>
      <c r="D21" s="3">
        <v>512379310</v>
      </c>
      <c r="E21" s="2">
        <v>504005</v>
      </c>
      <c r="F21" s="2">
        <f>7093355-E21</f>
        <v>6589350</v>
      </c>
      <c r="G21" s="2">
        <v>73.38</v>
      </c>
      <c r="H21" s="5">
        <v>9.89</v>
      </c>
      <c r="I21" s="2">
        <v>12.34</v>
      </c>
    </row>
    <row r="22" spans="1:9" x14ac:dyDescent="0.35">
      <c r="A22" s="4" t="s">
        <v>4</v>
      </c>
      <c r="B22" s="1">
        <v>2019</v>
      </c>
      <c r="C22" s="4">
        <v>421</v>
      </c>
      <c r="D22" s="3">
        <v>76489350</v>
      </c>
      <c r="E22" s="2">
        <v>974475</v>
      </c>
      <c r="F22" s="2">
        <f>5499978-E22</f>
        <v>4525503</v>
      </c>
      <c r="G22" s="2">
        <v>70.84</v>
      </c>
      <c r="H22" s="5">
        <v>9.8000000000000007</v>
      </c>
      <c r="I22" s="2">
        <v>8.51</v>
      </c>
    </row>
    <row r="23" spans="1:9" x14ac:dyDescent="0.35">
      <c r="A23" s="4" t="s">
        <v>4</v>
      </c>
      <c r="B23" s="1">
        <v>2020</v>
      </c>
      <c r="C23" s="4">
        <v>477</v>
      </c>
      <c r="D23" s="3">
        <v>76489350</v>
      </c>
      <c r="E23" s="2">
        <v>959659</v>
      </c>
      <c r="F23" s="2">
        <f>5465459-E23</f>
        <v>4505800</v>
      </c>
      <c r="G23" s="2">
        <v>70.92</v>
      </c>
      <c r="H23" s="5">
        <v>12.02</v>
      </c>
      <c r="I23" s="2">
        <v>8.56</v>
      </c>
    </row>
    <row r="24" spans="1:9" x14ac:dyDescent="0.35">
      <c r="A24" s="4" t="s">
        <v>4</v>
      </c>
      <c r="B24" s="1">
        <v>2021</v>
      </c>
      <c r="C24" s="4">
        <v>289</v>
      </c>
      <c r="D24" s="3">
        <v>6171791920</v>
      </c>
      <c r="E24" s="2">
        <v>996209</v>
      </c>
      <c r="F24" s="2">
        <f>5714794-E24</f>
        <v>4718585</v>
      </c>
      <c r="G24" s="2">
        <v>71.42</v>
      </c>
      <c r="H24" s="5">
        <v>7.06</v>
      </c>
      <c r="I24" s="2">
        <v>9.2899999999999991</v>
      </c>
    </row>
    <row r="25" spans="1:9" x14ac:dyDescent="0.35">
      <c r="A25" s="4" t="s">
        <v>4</v>
      </c>
      <c r="B25" s="1">
        <v>2022</v>
      </c>
      <c r="C25" s="4">
        <v>365</v>
      </c>
      <c r="D25" s="3">
        <v>6171791920</v>
      </c>
      <c r="E25" s="2">
        <v>994832</v>
      </c>
      <c r="F25" s="2">
        <f>5931760-E25</f>
        <v>4936928</v>
      </c>
      <c r="G25" s="2">
        <v>72.290000000000006</v>
      </c>
      <c r="H25" s="5">
        <v>13.1</v>
      </c>
      <c r="I25" s="2">
        <v>8.4700000000000006</v>
      </c>
    </row>
    <row r="26" spans="1:9" x14ac:dyDescent="0.35">
      <c r="A26" s="1" t="s">
        <v>18</v>
      </c>
      <c r="B26" s="1">
        <v>2019</v>
      </c>
      <c r="C26" s="1">
        <v>84</v>
      </c>
      <c r="D26" s="3">
        <v>254970820</v>
      </c>
      <c r="E26" s="2">
        <v>578590.1</v>
      </c>
      <c r="F26" s="2">
        <v>8490690</v>
      </c>
      <c r="G26" s="2">
        <v>77.97</v>
      </c>
      <c r="H26" s="5">
        <v>15.64</v>
      </c>
      <c r="I26" s="2">
        <v>9</v>
      </c>
    </row>
    <row r="27" spans="1:9" x14ac:dyDescent="0.35">
      <c r="A27" s="1" t="s">
        <v>18</v>
      </c>
      <c r="B27" s="1">
        <v>2020</v>
      </c>
      <c r="C27" s="1">
        <v>145</v>
      </c>
      <c r="D27" s="3">
        <v>117854340</v>
      </c>
      <c r="E27" s="2">
        <v>553453.80000000005</v>
      </c>
      <c r="F27" s="2">
        <v>8243675</v>
      </c>
      <c r="G27" s="2">
        <v>78.22</v>
      </c>
      <c r="H27" s="5">
        <v>13.54</v>
      </c>
      <c r="I27" s="2">
        <v>9.4</v>
      </c>
    </row>
    <row r="28" spans="1:9" x14ac:dyDescent="0.35">
      <c r="A28" s="1" t="s">
        <v>18</v>
      </c>
      <c r="B28" s="1">
        <v>2021</v>
      </c>
      <c r="C28" s="1">
        <v>123</v>
      </c>
      <c r="D28" s="3">
        <v>241514575</v>
      </c>
      <c r="E28" s="2">
        <v>716153.4</v>
      </c>
      <c r="F28" s="2">
        <v>8895287</v>
      </c>
      <c r="G28" s="2">
        <v>78.569999999999993</v>
      </c>
      <c r="H28" s="5">
        <v>5.88</v>
      </c>
      <c r="I28" s="2">
        <v>10.1</v>
      </c>
    </row>
    <row r="29" spans="1:9" x14ac:dyDescent="0.35">
      <c r="A29" s="1" t="s">
        <v>18</v>
      </c>
      <c r="B29" s="1">
        <v>2022</v>
      </c>
      <c r="C29" s="1">
        <v>109</v>
      </c>
      <c r="D29" s="3">
        <v>365174810</v>
      </c>
      <c r="E29" s="2">
        <v>783089.8</v>
      </c>
      <c r="F29" s="2">
        <v>9425251</v>
      </c>
      <c r="G29" s="2">
        <v>79.239999999999995</v>
      </c>
      <c r="H29" s="5">
        <v>12.28</v>
      </c>
      <c r="I29" s="2">
        <v>9.76</v>
      </c>
    </row>
  </sheetData>
  <autoFilter ref="A1:I1" xr:uid="{E254CE2B-9375-6242-8D5F-A766C9061CFA}">
    <sortState xmlns:xlrd2="http://schemas.microsoft.com/office/spreadsheetml/2017/richdata2" ref="A2:I29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D316-A2BE-461E-937E-E6D475757310}">
  <dimension ref="A1:C8"/>
  <sheetViews>
    <sheetView workbookViewId="0">
      <selection activeCell="A6" sqref="A6"/>
    </sheetView>
  </sheetViews>
  <sheetFormatPr defaultRowHeight="15.5" x14ac:dyDescent="0.35"/>
  <cols>
    <col min="1" max="1" width="21.83203125" customWidth="1"/>
  </cols>
  <sheetData>
    <row r="1" spans="1:3" x14ac:dyDescent="0.35">
      <c r="A1" t="s">
        <v>11</v>
      </c>
      <c r="B1" t="s">
        <v>12</v>
      </c>
      <c r="C1" t="s">
        <v>13</v>
      </c>
    </row>
    <row r="2" spans="1:3" x14ac:dyDescent="0.35">
      <c r="A2" s="5" t="s">
        <v>1</v>
      </c>
      <c r="B2">
        <v>-1.8129576665440299</v>
      </c>
      <c r="C2">
        <v>105.993637708552</v>
      </c>
    </row>
    <row r="3" spans="1:3" x14ac:dyDescent="0.35">
      <c r="A3" t="s">
        <v>0</v>
      </c>
      <c r="B3">
        <v>-1.8082582169183099</v>
      </c>
      <c r="C3">
        <v>105.544013075227</v>
      </c>
    </row>
    <row r="4" spans="1:3" x14ac:dyDescent="0.35">
      <c r="A4" t="s">
        <v>5</v>
      </c>
      <c r="B4">
        <v>-2.67801657368513</v>
      </c>
      <c r="C4">
        <v>106.527827363219</v>
      </c>
    </row>
    <row r="5" spans="1:3" x14ac:dyDescent="0.35">
      <c r="A5" t="s">
        <v>2</v>
      </c>
      <c r="B5">
        <v>-2.3475997363480499</v>
      </c>
      <c r="C5">
        <v>106.20220317650799</v>
      </c>
    </row>
    <row r="6" spans="1:3" x14ac:dyDescent="0.35">
      <c r="A6" t="s">
        <v>3</v>
      </c>
      <c r="B6">
        <v>-2.6659735546771199</v>
      </c>
      <c r="C6">
        <v>107.759880203093</v>
      </c>
    </row>
    <row r="7" spans="1:3" x14ac:dyDescent="0.35">
      <c r="A7" t="s">
        <v>4</v>
      </c>
      <c r="B7">
        <v>-2.80918456145305</v>
      </c>
      <c r="C7">
        <v>108.153366196996</v>
      </c>
    </row>
    <row r="8" spans="1:3" x14ac:dyDescent="0.35">
      <c r="A8" s="6" t="s">
        <v>18</v>
      </c>
      <c r="B8">
        <v>-2.12319739589157</v>
      </c>
      <c r="C8">
        <v>106.116401017619</v>
      </c>
    </row>
  </sheetData>
  <autoFilter ref="A1:C1" xr:uid="{152BD316-A2BE-461E-937E-E6D475757310}">
    <sortState xmlns:xlrd2="http://schemas.microsoft.com/office/spreadsheetml/2017/richdata2" ref="A2:C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datafull</vt:lpstr>
      <vt:lpstr>longlat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Deri Siswara</cp:lastModifiedBy>
  <dcterms:created xsi:type="dcterms:W3CDTF">2023-08-18T03:50:29Z</dcterms:created>
  <dcterms:modified xsi:type="dcterms:W3CDTF">2023-08-26T08:28:20Z</dcterms:modified>
</cp:coreProperties>
</file>