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harts/chart9.xml" ContentType="application/vnd.openxmlformats-officedocument.drawingml.chart+xml"/>
  <Override PartName="/xl/drawings/drawing11.xml" ContentType="application/vnd.openxmlformats-officedocument.drawingml.chartshapes+xml"/>
  <Override PartName="/xl/charts/chart10.xml" ContentType="application/vnd.openxmlformats-officedocument.drawingml.chart+xml"/>
  <Override PartName="/xl/drawings/drawing12.xml" ContentType="application/vnd.openxmlformats-officedocument.drawingml.chartshapes+xml"/>
  <Override PartName="/xl/charts/chart11.xml" ContentType="application/vnd.openxmlformats-officedocument.drawingml.chart+xml"/>
  <Override PartName="/xl/drawings/drawing13.xml" ContentType="application/vnd.openxmlformats-officedocument.drawingml.chartshapes+xml"/>
  <Override PartName="/xl/charts/chart12.xml" ContentType="application/vnd.openxmlformats-officedocument.drawingml.chart+xml"/>
  <Override PartName="/xl/drawings/drawing1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hidePivotFieldList="1" defaultThemeVersion="124226"/>
  <mc:AlternateContent xmlns:mc="http://schemas.openxmlformats.org/markup-compatibility/2006">
    <mc:Choice Requires="x15">
      <x15ac:absPath xmlns:x15ac="http://schemas.microsoft.com/office/spreadsheetml/2010/11/ac" url="S:\EspaceDESL\Publications\Colloc\2023\Fichiers mis en forme\Chapitre_1_Graphiques et chiffres clés\"/>
    </mc:Choice>
  </mc:AlternateContent>
  <bookViews>
    <workbookView xWindow="4065" yWindow="135" windowWidth="16320" windowHeight="12225" tabRatio="648" activeTab="1"/>
  </bookViews>
  <sheets>
    <sheet name="1" sheetId="20" r:id="rId1"/>
    <sheet name="1-1 Coll Terr" sheetId="26" r:id="rId2"/>
    <sheet name="1-2 finances" sheetId="28" r:id="rId3"/>
    <sheet name="1-3 fiscalité" sheetId="25" r:id="rId4"/>
    <sheet name="1-4 Transferts" sheetId="23" r:id="rId5"/>
    <sheet name="1-5 FPT" sheetId="27" r:id="rId6"/>
  </sheets>
  <definedNames>
    <definedName name="_BQ4.1" localSheetId="1" hidden="1">#REF!</definedName>
    <definedName name="_BQ4.1" localSheetId="3" hidden="1">#REF!</definedName>
    <definedName name="_BQ4.1" localSheetId="5" hidden="1">#REF!</definedName>
    <definedName name="_xlnm._FilterDatabase" localSheetId="3" hidden="1">'1-3 fiscalité'!$H$8:$P$8</definedName>
    <definedName name="RATIOS_STRATES" localSheetId="1">#REF!</definedName>
    <definedName name="RATIOS_STRATES" localSheetId="3">#REF!</definedName>
    <definedName name="RATIOS_STRATES" localSheetId="5">#REF!</definedName>
    <definedName name="_xlnm.Print_Area" localSheetId="1">'1-1 Coll Terr'!$A$1:$H$45</definedName>
    <definedName name="_xlnm.Print_Area" localSheetId="2">'1-2 finances'!$A$1:$F$51</definedName>
    <definedName name="_xlnm.Print_Area" localSheetId="3">'1-3 fiscalité'!$A$1:$F$33</definedName>
    <definedName name="_xlnm.Print_Area" localSheetId="4">'1-4 Transferts'!$A$1:$H$49</definedName>
    <definedName name="_xlnm.Print_Area" localSheetId="5">'1-5 FPT'!$A$1:$G$53</definedName>
  </definedNames>
  <calcPr calcId="152511"/>
</workbook>
</file>

<file path=xl/calcChain.xml><?xml version="1.0" encoding="utf-8"?>
<calcChain xmlns="http://schemas.openxmlformats.org/spreadsheetml/2006/main">
  <c r="L43" i="23" l="1"/>
  <c r="N36" i="23"/>
  <c r="Q4" i="23"/>
  <c r="P4" i="23"/>
  <c r="AJ8" i="26" l="1"/>
  <c r="W11" i="27" l="1"/>
  <c r="V11" i="27"/>
  <c r="AI8" i="26"/>
  <c r="U11" i="27"/>
  <c r="B49" i="23"/>
  <c r="AH8" i="26"/>
  <c r="T11" i="27"/>
  <c r="AG8" i="26"/>
  <c r="N8" i="26"/>
  <c r="O8" i="26"/>
  <c r="P8" i="26"/>
  <c r="Q8" i="26"/>
  <c r="R8" i="26"/>
  <c r="S8" i="26"/>
  <c r="T8" i="26"/>
  <c r="U8" i="26"/>
  <c r="V8" i="26"/>
  <c r="W8" i="26"/>
  <c r="X8" i="26"/>
  <c r="Y8" i="26"/>
  <c r="Z8" i="26"/>
  <c r="AA8" i="26"/>
  <c r="AB8" i="26"/>
  <c r="AC8" i="26"/>
  <c r="AD8" i="26"/>
  <c r="AE8" i="26"/>
  <c r="AF8" i="26"/>
  <c r="M8" i="26"/>
  <c r="M11" i="27"/>
  <c r="N11" i="27"/>
  <c r="O11" i="27"/>
  <c r="P11" i="27"/>
  <c r="Q11" i="27"/>
  <c r="R11" i="27"/>
  <c r="S11" i="27"/>
  <c r="L11" i="27"/>
</calcChain>
</file>

<file path=xl/sharedStrings.xml><?xml version="1.0" encoding="utf-8"?>
<sst xmlns="http://schemas.openxmlformats.org/spreadsheetml/2006/main" count="146" uniqueCount="130">
  <si>
    <t>Ensemble</t>
  </si>
  <si>
    <t>Départements</t>
  </si>
  <si>
    <t xml:space="preserve">LES CHIFFRES CLÉS </t>
  </si>
  <si>
    <t xml:space="preserve">DES COLLECTIVITÉS </t>
  </si>
  <si>
    <t>LOCALES</t>
  </si>
  <si>
    <t>Chapitre</t>
  </si>
  <si>
    <t>Communautés d'agglomération (CA)</t>
  </si>
  <si>
    <t>Communautés de communes (CC)</t>
  </si>
  <si>
    <t>Nombre de communes</t>
  </si>
  <si>
    <t>Versement de transport</t>
  </si>
  <si>
    <t>Nombre total d'EPCI à fiscalité propre</t>
  </si>
  <si>
    <t>Syndicats d'agglomération nouvelle (SAN)</t>
  </si>
  <si>
    <t>Communes isolées</t>
  </si>
  <si>
    <t>(a) Y compris la métropole de Lyon.</t>
  </si>
  <si>
    <t>Dépenses de fonctionnement</t>
  </si>
  <si>
    <t>Recettes de fonctionnement</t>
  </si>
  <si>
    <t>Taux d'épargne brute</t>
  </si>
  <si>
    <t>Besoin (-) ou capacité (+) de financement</t>
  </si>
  <si>
    <t xml:space="preserve">Bloc communal </t>
  </si>
  <si>
    <t>Évolution</t>
  </si>
  <si>
    <t>(a) Hors remboursement de dette.</t>
  </si>
  <si>
    <t>(b) Hors emprunts.</t>
  </si>
  <si>
    <t>Source : DGFIP,comptes de gestion - budgets principaux ; calculs DGCL.</t>
  </si>
  <si>
    <t>Épargne 
brute</t>
  </si>
  <si>
    <t>Encours 
de dette</t>
  </si>
  <si>
    <t>CFE</t>
  </si>
  <si>
    <t>CVAE</t>
  </si>
  <si>
    <t>IFER</t>
  </si>
  <si>
    <t>TASCOM</t>
  </si>
  <si>
    <t>TICPE</t>
  </si>
  <si>
    <t>TSCA</t>
  </si>
  <si>
    <t>TEOM</t>
  </si>
  <si>
    <t>DMTO</t>
  </si>
  <si>
    <t>Foncier bâti (FB)</t>
  </si>
  <si>
    <t>Taxe d'habitation (TH)</t>
  </si>
  <si>
    <t>Source : DGFIP,REI ; calculs DGCL.</t>
  </si>
  <si>
    <t>Données pour les graphiques (ne pas maquetter)</t>
  </si>
  <si>
    <r>
      <rPr>
        <b/>
        <sz val="22"/>
        <color theme="4" tint="-0.249977111117893"/>
        <rFont val="Arial"/>
        <family val="2"/>
      </rPr>
      <t>1</t>
    </r>
    <r>
      <rPr>
        <b/>
        <sz val="18"/>
        <color theme="4" tint="-0.249977111117893"/>
        <rFont val="Arial"/>
        <family val="2"/>
      </rPr>
      <t>-1 Les chiffres clés des collectivités locales</t>
    </r>
  </si>
  <si>
    <r>
      <t xml:space="preserve">Dépenses d'investissement </t>
    </r>
    <r>
      <rPr>
        <b/>
        <vertAlign val="superscript"/>
        <sz val="10"/>
        <rFont val="Arial"/>
        <family val="2"/>
      </rPr>
      <t>(a)</t>
    </r>
  </si>
  <si>
    <r>
      <t xml:space="preserve">Recettes d'investissement </t>
    </r>
    <r>
      <rPr>
        <b/>
        <vertAlign val="superscript"/>
        <sz val="10"/>
        <rFont val="Arial"/>
        <family val="2"/>
      </rPr>
      <t>(b)</t>
    </r>
  </si>
  <si>
    <r>
      <rPr>
        <b/>
        <sz val="22"/>
        <color theme="4" tint="-0.249977111117893"/>
        <rFont val="Arial"/>
        <family val="2"/>
      </rPr>
      <t>1</t>
    </r>
    <r>
      <rPr>
        <b/>
        <sz val="18"/>
        <color theme="4" tint="-0.249977111117893"/>
        <rFont val="Arial"/>
        <family val="2"/>
      </rPr>
      <t>-2 Les chiffres clés des finances locales</t>
    </r>
  </si>
  <si>
    <t>Niveau (en %)</t>
  </si>
  <si>
    <t>Cotisation sur la valeur ajoutée des entreprises (CVAE)</t>
  </si>
  <si>
    <t>Droits de mutation à titre onéreux (DMTO)</t>
  </si>
  <si>
    <t>Taxe intérieure de cons° sur les pdts énergétiques (TICPE)</t>
  </si>
  <si>
    <t>Cotisation foncière des entreprises (CFE)</t>
  </si>
  <si>
    <t>Taxe sur les conventions d'assurance (TSCA)</t>
  </si>
  <si>
    <t>Taxe d'enlèvement des ordures ménagères (TEOM)</t>
  </si>
  <si>
    <t>Taxe d'apprentissage</t>
  </si>
  <si>
    <t>Impositions forfaitaires des entreprises de réseaux (IFER)</t>
  </si>
  <si>
    <t>Taxe sur les surfaces commerciales (TASCOM)</t>
  </si>
  <si>
    <r>
      <rPr>
        <b/>
        <sz val="22"/>
        <color theme="4" tint="-0.249977111117893"/>
        <rFont val="Arial"/>
        <family val="2"/>
      </rPr>
      <t>1</t>
    </r>
    <r>
      <rPr>
        <b/>
        <sz val="18"/>
        <color theme="4" tint="-0.249977111117893"/>
        <rFont val="Arial"/>
        <family val="2"/>
      </rPr>
      <t>-3 Les chiffres clés de la fiscalité locale</t>
    </r>
  </si>
  <si>
    <r>
      <rPr>
        <b/>
        <sz val="22"/>
        <color theme="4" tint="-0.249977111117893"/>
        <rFont val="Arial"/>
        <family val="2"/>
      </rPr>
      <t>1</t>
    </r>
    <r>
      <rPr>
        <b/>
        <sz val="18"/>
        <color theme="4" tint="-0.249977111117893"/>
        <rFont val="Arial"/>
        <family val="2"/>
      </rPr>
      <t>-5 Les chiffres clés de la fonction publique territoriale</t>
    </r>
  </si>
  <si>
    <t>Ensemble FPT</t>
  </si>
  <si>
    <t>Fonction publique territoriale 
(FPT)</t>
  </si>
  <si>
    <t xml:space="preserve">Fonction publique 
de l'État 
(FPE) </t>
  </si>
  <si>
    <t>Indéterminée</t>
  </si>
  <si>
    <t xml:space="preserve">Catégorie A </t>
  </si>
  <si>
    <t xml:space="preserve">Catégorie B </t>
  </si>
  <si>
    <t>Catégorie C</t>
  </si>
  <si>
    <t>Ensemble des communes</t>
  </si>
  <si>
    <t>&lt; 100h.</t>
  </si>
  <si>
    <t>100-200 h.</t>
  </si>
  <si>
    <t>200-500 h.</t>
  </si>
  <si>
    <t>2000-3500 h.</t>
  </si>
  <si>
    <t>3500-5000 h.</t>
  </si>
  <si>
    <t>5-10 000 h.</t>
  </si>
  <si>
    <t>10-20 000 h.</t>
  </si>
  <si>
    <t>20-50 000 h.</t>
  </si>
  <si>
    <t>100-300 000 h.</t>
  </si>
  <si>
    <t>&gt; 300 000 h.</t>
  </si>
  <si>
    <r>
      <rPr>
        <b/>
        <sz val="22"/>
        <color theme="4" tint="-0.249977111117893"/>
        <rFont val="Arial"/>
        <family val="2"/>
      </rPr>
      <t>1</t>
    </r>
    <r>
      <rPr>
        <b/>
        <sz val="18"/>
        <color theme="4" tint="-0.249977111117893"/>
        <rFont val="Arial"/>
        <family val="2"/>
      </rPr>
      <t>-4 Les chiffres clés des transferts de l'État aux collectivités</t>
    </r>
  </si>
  <si>
    <t>Evolution du nombre de communes en %</t>
  </si>
  <si>
    <t>Communautés urbaines (CU)</t>
  </si>
  <si>
    <t>Taux de croissance annuels des principaux agrégats comptables</t>
  </si>
  <si>
    <t>Dépenses de 
fonctionnement</t>
  </si>
  <si>
    <t>Recettes de 
fonctionnement</t>
  </si>
  <si>
    <t>Dépenses 
d'investissement</t>
  </si>
  <si>
    <t>Recettes 
d'investissement</t>
  </si>
  <si>
    <t>Voir fiche 4-1</t>
  </si>
  <si>
    <t>Source : DGCL - Données DGFIP, comptes de gestion - budgets principaux.</t>
  </si>
  <si>
    <r>
      <t>Niveau</t>
    </r>
    <r>
      <rPr>
        <i/>
        <sz val="10"/>
        <rFont val="Arial"/>
        <family val="2"/>
      </rPr>
      <t xml:space="preserve"> (en milliards d'euros)</t>
    </r>
  </si>
  <si>
    <t>Source : DGCL. Données : Insee, SIASP.</t>
  </si>
  <si>
    <r>
      <rPr>
        <b/>
        <sz val="10"/>
        <rFont val="Arial"/>
        <family val="2"/>
      </rPr>
      <t xml:space="preserve">1-1 </t>
    </r>
    <r>
      <rPr>
        <sz val="10"/>
        <rFont val="Arial"/>
        <family val="2"/>
      </rPr>
      <t>Les chiffres clés des collectivités locales</t>
    </r>
  </si>
  <si>
    <r>
      <rPr>
        <b/>
        <sz val="10"/>
        <rFont val="Arial"/>
        <family val="2"/>
      </rPr>
      <t>1-2</t>
    </r>
    <r>
      <rPr>
        <sz val="10"/>
        <rFont val="Arial"/>
        <family val="2"/>
      </rPr>
      <t xml:space="preserve"> Les chiffres clés des finances locales</t>
    </r>
  </si>
  <si>
    <r>
      <rPr>
        <b/>
        <sz val="10"/>
        <rFont val="Arial"/>
        <family val="2"/>
      </rPr>
      <t xml:space="preserve">1-3 </t>
    </r>
    <r>
      <rPr>
        <sz val="10"/>
        <rFont val="Arial"/>
        <family val="2"/>
      </rPr>
      <t>Les chiffres clés de la fiscalité locale</t>
    </r>
  </si>
  <si>
    <r>
      <rPr>
        <b/>
        <sz val="10"/>
        <rFont val="Arial"/>
        <family val="2"/>
      </rPr>
      <t>1-4</t>
    </r>
    <r>
      <rPr>
        <sz val="10"/>
        <rFont val="Arial"/>
        <family val="2"/>
      </rPr>
      <t xml:space="preserve"> Les chiffres clés des transferts de l'État aux collectivités</t>
    </r>
  </si>
  <si>
    <r>
      <rPr>
        <b/>
        <sz val="10"/>
        <rFont val="Arial"/>
        <family val="2"/>
      </rPr>
      <t xml:space="preserve">1-5 </t>
    </r>
    <r>
      <rPr>
        <sz val="10"/>
        <rFont val="Arial"/>
        <family val="2"/>
      </rPr>
      <t>Les chiffres clés de la fonction publique territoriale</t>
    </r>
  </si>
  <si>
    <t>Source : DGCL. Données DGFiP, REI et Comptes de gestion - budgets principaux et annexes.</t>
  </si>
  <si>
    <t>Versement mobilité</t>
  </si>
  <si>
    <t>Régions et CTU</t>
  </si>
  <si>
    <t>Total des transferts</t>
  </si>
  <si>
    <t>Concours de l'État</t>
  </si>
  <si>
    <t>Fiscalité transférée</t>
  </si>
  <si>
    <t>Contreparties de dégrèvements et transferts divers</t>
  </si>
  <si>
    <t>Subventions 
des ministères
4,7 Md€</t>
  </si>
  <si>
    <t>Produit des amendes
0,6 Md€</t>
  </si>
  <si>
    <t>(a) Fonds de sauvegarde des départements ; Ressources formation professionnelle et apprentissage.</t>
  </si>
  <si>
    <t>Source : PLF 2021.</t>
  </si>
  <si>
    <t>Population totale = population municpale + population comptée à part.</t>
  </si>
  <si>
    <t xml:space="preserve">Produit des principales recettes fiscales </t>
  </si>
  <si>
    <t>500-1000 h.</t>
  </si>
  <si>
    <t>1000-2000 h.</t>
  </si>
  <si>
    <t>50-80 000 h.</t>
  </si>
  <si>
    <t>80-100 000 h.</t>
  </si>
  <si>
    <t>Par rapport aux autres versants de la fonction publique, la FPT se caractérise par une forte proportion d'agents de catégorie C (75%) et une faible proportion d'agents de catégorie A (12 %).
(voir fiche 8-11)</t>
  </si>
  <si>
    <r>
      <t>Métropoles</t>
    </r>
    <r>
      <rPr>
        <vertAlign val="superscript"/>
        <sz val="10"/>
        <rFont val="Arial"/>
        <family val="2"/>
      </rPr>
      <t xml:space="preserve"> (a)</t>
    </r>
  </si>
  <si>
    <t>(a) Métropoles y compris la métropole de Lyon. CU : communautés urbaines ; CA : communautés d'agglomération ; CC : communautés de communes.</t>
  </si>
  <si>
    <r>
      <t>Les finances des collectivités locales en 2021</t>
    </r>
    <r>
      <rPr>
        <sz val="10"/>
        <rFont val="Arial"/>
        <family val="2"/>
      </rPr>
      <t xml:space="preserve"> (voir fiches 4-1 à 4-6)</t>
    </r>
  </si>
  <si>
    <t>Fraction de TVA</t>
  </si>
  <si>
    <t>Source : SIASP</t>
  </si>
  <si>
    <t xml:space="preserve">Les produits de la fiscalité directe locale sont de 65,0 Md€ en 2021, en baisse de 33,6 %, compensée par une fraction de TVA. 
(voir fiche 5-1). </t>
  </si>
  <si>
    <t>Au 31/12/2021 on compte 1,98 million d'agents dans la fonction publique territoriale (FPT). Cet effectif a augmenté de + 1 % par rapport à 2020.
(voir fiche 8-1)</t>
  </si>
  <si>
    <t>Le nombre d'agents territoriaux par habitant est de 14,5 agents en équivalent temps plein pour 1000 habitants. Ce taux d'administration est plus faible dans les petites communes et plus élevé dans les grandes.
(voir fiche 8-8)</t>
  </si>
  <si>
    <t>Au 1er janvier 2023 on compte dix communes de moins qu'en 2022, soit 
34 945 communes.
(voir fiche 2-2)</t>
  </si>
  <si>
    <r>
      <t>67,4 millions d'habitants en France au 1</t>
    </r>
    <r>
      <rPr>
        <b/>
        <vertAlign val="superscript"/>
        <sz val="16"/>
        <color theme="4" tint="-0.249977111117893"/>
        <rFont val="Arial"/>
        <family val="2"/>
      </rPr>
      <t>er</t>
    </r>
    <r>
      <rPr>
        <b/>
        <sz val="16"/>
        <color theme="4" tint="-0.249977111117893"/>
        <rFont val="Arial"/>
        <family val="2"/>
      </rPr>
      <t xml:space="preserve"> janvier 2023, répartis 
dans 18 régions, 101 départements et 34 945 communes.</t>
    </r>
  </si>
  <si>
    <t>Au cours des années 2010, le nombre d'EPCI à fiscalité propre a baissé, sous l'effet notamment de la mise en place des schémas départementaux de coopération intercommunale (SDCI). Au 1er janvier 2023 on compte 1 254 EPCI à fiscalité propre. (voir fiche 2-5a)</t>
  </si>
  <si>
    <t>Au 1er janvier 2023, les métropoles regroupent
 19,8 millions d'habitants (en incluant la métropole de Lyon), au sens de leur population totale.
(voir fiche 2-5a)</t>
  </si>
  <si>
    <t>Les transferts de l'État aux collectivités territoriales représentent 109 Md€ en 2023. La réforme de la taxe d'habitation est à l'origine de la baisse des contreparties de dégrèvements en 2021.
(voir fiche 6-1)</t>
  </si>
  <si>
    <t>Source : Lois de finances initiale.</t>
  </si>
  <si>
    <t xml:space="preserve">Transferts financiers de l'Etat aux collectivités territoriales en 2023 (105,5 Md€ ) </t>
  </si>
  <si>
    <t>Répartition en 2023 par type de transfert</t>
  </si>
  <si>
    <t>Dotation globale de 
fonctionnement (DGF)
26,9 Md€</t>
  </si>
  <si>
    <t>Autres prélèvements
sur recettes (PSR)
18,6 Md€</t>
  </si>
  <si>
    <t>Mission RCT 
4,3 Md€</t>
  </si>
  <si>
    <t>TVA transférée
5,1 Md€</t>
  </si>
  <si>
    <t>Contrepartie 
de dégrèvements 
législatifs
7,2 Md€</t>
  </si>
  <si>
    <t>Fiscalité transférée 
(hors formation 
professionnelle)
39,3 Md€</t>
  </si>
  <si>
    <t>Autres concours (a)
1,1 Md€</t>
  </si>
  <si>
    <t>En 2022, les dépenses de fonctionnement des collectivités locales ont augmenté de + 4,5 % 
et leurs investissements de + 6,8 %.</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</si>
</sst>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44" formatCode="_-* #,##0.00\ &quot;€&quot;_-;\-* #,##0.00\ &quot;€&quot;_-;_-* &quot;-&quot;??\ &quot;€&quot;_-;_-@_-"/>
    <numFmt numFmtId="43" formatCode="_-* #,##0.00\ _€_-;\-* #,##0.00\ _€_-;_-* &quot;-&quot;??\ _€_-;_-@_-"/>
    <numFmt numFmtId="164" formatCode="0.0%"/>
    <numFmt numFmtId="165" formatCode="0.0"/>
    <numFmt numFmtId="166" formatCode="#,##0.0"/>
    <numFmt numFmtId="167" formatCode="0.0&quot; années&quot;"/>
    <numFmt numFmtId="168" formatCode="\+0.0%;\-0.0%"/>
    <numFmt numFmtId="169" formatCode="\+0.0;\-0.0"/>
    <numFmt numFmtId="170" formatCode="0.0&quot; ans&quot;"/>
    <numFmt numFmtId="171" formatCode="0.000"/>
    <numFmt numFmtId="172" formatCode="###0"/>
    <numFmt numFmtId="173" formatCode="\+0.0&quot; pt&quot;;\-0.0&quot; pt&quot;"/>
    <numFmt numFmtId="174" formatCode="0_ ;\-0\ "/>
    <numFmt numFmtId="175" formatCode="#,##0.000"/>
    <numFmt numFmtId="176" formatCode="0.0_ ;\-0.0\ "/>
    <numFmt numFmtId="177" formatCode="_-* #,##0\ _€_-;\-* #,##0\ _€_-;_-* &quot;-&quot;??\ _€_-;_-@_-"/>
    <numFmt numFmtId="178" formatCode="_-* #,##0.0\ _€_-;\-* #,##0.0\ _€_-;_-* &quot;-&quot;??\ _€_-;_-@_-"/>
  </numFmts>
  <fonts count="54">
    <font>
      <sz val="10"/>
      <name val="Arial"/>
    </font>
    <font>
      <sz val="11"/>
      <color theme="1"/>
      <name val="Calibri"/>
      <family val="2"/>
      <scheme val="minor"/>
    </font>
    <font>
      <sz val="10"/>
      <name val="Arial"/>
      <family val="2"/>
    </font>
    <font>
      <sz val="8"/>
      <name val="Arial"/>
      <family val="2"/>
    </font>
    <font>
      <b/>
      <sz val="14"/>
      <name val="Arial"/>
      <family val="2"/>
    </font>
    <font>
      <b/>
      <sz val="12"/>
      <name val="Arial"/>
      <family val="2"/>
    </font>
    <font>
      <b/>
      <sz val="10"/>
      <name val="Arial"/>
      <family val="2"/>
    </font>
    <font>
      <sz val="10"/>
      <name val="Arial"/>
      <family val="2"/>
    </font>
    <font>
      <i/>
      <sz val="10"/>
      <name val="Arial"/>
      <family val="2"/>
    </font>
    <font>
      <b/>
      <sz val="9"/>
      <name val="Arial"/>
      <family val="2"/>
    </font>
    <font>
      <sz val="10"/>
      <name val="MS Sans Serif"/>
      <family val="2"/>
    </font>
    <font>
      <sz val="12"/>
      <name val="MS Sans Serif"/>
      <family val="2"/>
    </font>
    <font>
      <sz val="9.5"/>
      <name val="Arial"/>
      <family val="2"/>
    </font>
    <font>
      <sz val="10"/>
      <name val="Arial"/>
      <family val="2"/>
    </font>
    <font>
      <sz val="24"/>
      <name val="Arial"/>
      <family val="2"/>
    </font>
    <font>
      <b/>
      <sz val="24"/>
      <name val="Arial"/>
      <family val="2"/>
    </font>
    <font>
      <sz val="12"/>
      <name val="Arial"/>
      <family val="2"/>
    </font>
    <font>
      <sz val="9"/>
      <name val="Arial"/>
      <family val="2"/>
    </font>
    <font>
      <sz val="11"/>
      <name val="Arial"/>
      <family val="2"/>
    </font>
    <font>
      <sz val="11"/>
      <color indexed="8"/>
      <name val="Calibri"/>
      <family val="2"/>
    </font>
    <font>
      <i/>
      <sz val="9.5"/>
      <name val="Arial"/>
      <family val="2"/>
    </font>
    <font>
      <b/>
      <sz val="11"/>
      <name val="Arial"/>
      <family val="2"/>
    </font>
    <font>
      <b/>
      <sz val="11"/>
      <color rgb="FF000000"/>
      <name val="Arial"/>
      <family val="2"/>
    </font>
    <font>
      <b/>
      <sz val="9.5"/>
      <name val="Arial"/>
      <family val="2"/>
    </font>
    <font>
      <i/>
      <sz val="8"/>
      <name val="Arial"/>
      <family val="2"/>
    </font>
    <font>
      <b/>
      <sz val="11"/>
      <color theme="1"/>
      <name val="Calibri"/>
      <family val="2"/>
      <scheme val="minor"/>
    </font>
    <font>
      <b/>
      <sz val="9.5"/>
      <color theme="4" tint="-0.249977111117893"/>
      <name val="Arial"/>
      <family val="2"/>
    </font>
    <font>
      <b/>
      <vertAlign val="superscript"/>
      <sz val="10"/>
      <name val="Arial"/>
      <family val="2"/>
    </font>
    <font>
      <b/>
      <i/>
      <sz val="10"/>
      <name val="Arial"/>
      <family val="2"/>
    </font>
    <font>
      <i/>
      <sz val="11"/>
      <color indexed="8"/>
      <name val="Calibri"/>
      <family val="2"/>
    </font>
    <font>
      <b/>
      <sz val="10"/>
      <color theme="4" tint="-0.249977111117893"/>
      <name val="Arial"/>
      <family val="2"/>
    </font>
    <font>
      <i/>
      <sz val="9"/>
      <color theme="4" tint="-0.249977111117893"/>
      <name val="Arial"/>
      <family val="2"/>
    </font>
    <font>
      <sz val="9"/>
      <color indexed="8"/>
      <name val="Arial"/>
      <family val="2"/>
    </font>
    <font>
      <b/>
      <sz val="16"/>
      <color theme="4" tint="-0.249977111117893"/>
      <name val="Arial"/>
      <family val="2"/>
    </font>
    <font>
      <b/>
      <sz val="20"/>
      <name val="Arial"/>
      <family val="2"/>
    </font>
    <font>
      <sz val="10"/>
      <color indexed="8"/>
      <name val="Arial"/>
      <family val="2"/>
    </font>
    <font>
      <b/>
      <vertAlign val="superscript"/>
      <sz val="16"/>
      <color theme="4" tint="-0.249977111117893"/>
      <name val="Arial"/>
      <family val="2"/>
    </font>
    <font>
      <b/>
      <sz val="10"/>
      <color theme="1"/>
      <name val="Arial"/>
      <family val="2"/>
    </font>
    <font>
      <b/>
      <sz val="18"/>
      <color theme="4" tint="-0.249977111117893"/>
      <name val="Arial"/>
      <family val="2"/>
    </font>
    <font>
      <sz val="10"/>
      <name val="Arial"/>
      <family val="2"/>
    </font>
    <font>
      <sz val="10"/>
      <color theme="1"/>
      <name val="Arial"/>
      <family val="2"/>
    </font>
    <font>
      <b/>
      <i/>
      <sz val="11"/>
      <color theme="1"/>
      <name val="Calibri"/>
      <family val="2"/>
      <scheme val="minor"/>
    </font>
    <font>
      <i/>
      <sz val="9"/>
      <color theme="1"/>
      <name val="Arial"/>
      <family val="2"/>
    </font>
    <font>
      <i/>
      <sz val="10"/>
      <color theme="1"/>
      <name val="Arial"/>
      <family val="2"/>
    </font>
    <font>
      <b/>
      <i/>
      <sz val="10"/>
      <color theme="1"/>
      <name val="Arial"/>
      <family val="2"/>
    </font>
    <font>
      <i/>
      <sz val="9"/>
      <color rgb="FF000000"/>
      <name val="StoneSerif-Italic"/>
    </font>
    <font>
      <sz val="9"/>
      <name val="MS Sans Serif"/>
      <family val="2"/>
    </font>
    <font>
      <b/>
      <sz val="22"/>
      <color theme="4" tint="-0.249977111117893"/>
      <name val="Arial"/>
      <family val="2"/>
    </font>
    <font>
      <b/>
      <sz val="11"/>
      <name val="Calibri"/>
      <family val="2"/>
      <scheme val="minor"/>
    </font>
    <font>
      <b/>
      <sz val="12"/>
      <color theme="4" tint="-0.249977111117893"/>
      <name val="Arial"/>
      <family val="2"/>
    </font>
    <font>
      <b/>
      <sz val="10"/>
      <color rgb="FFFF0000"/>
      <name val="Arial"/>
      <family val="2"/>
    </font>
    <font>
      <sz val="10"/>
      <color rgb="FFFF0000"/>
      <name val="Arial"/>
      <family val="2"/>
    </font>
    <font>
      <i/>
      <sz val="9"/>
      <name val="Arial"/>
      <family val="2"/>
    </font>
    <font>
      <vertAlign val="superscript"/>
      <sz val="10"/>
      <name val="Arial"/>
      <family val="2"/>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rgb="FF000000"/>
      </top>
      <bottom/>
      <diagonal/>
    </border>
    <border>
      <left/>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medium">
        <color indexed="8"/>
      </right>
      <top/>
      <bottom/>
      <diagonal/>
    </border>
    <border>
      <left style="thin">
        <color indexed="8"/>
      </left>
      <right style="thin">
        <color indexed="8"/>
      </right>
      <top/>
      <bottom/>
      <diagonal/>
    </border>
    <border>
      <left style="medium">
        <color indexed="8"/>
      </left>
      <right style="medium">
        <color indexed="8"/>
      </right>
      <top/>
      <bottom style="medium">
        <color indexed="8"/>
      </bottom>
      <diagonal/>
    </border>
    <border>
      <left style="thin">
        <color indexed="8"/>
      </left>
      <right style="thin">
        <color indexed="8"/>
      </right>
      <top/>
      <bottom style="medium">
        <color indexed="8"/>
      </bottom>
      <diagonal/>
    </border>
    <border>
      <left style="thin">
        <color theme="3"/>
      </left>
      <right/>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s>
  <cellStyleXfs count="15">
    <xf numFmtId="0" fontId="0" fillId="0" borderId="0"/>
    <xf numFmtId="43" fontId="2" fillId="0" borderId="0" applyFont="0" applyFill="0" applyBorder="0" applyAlignment="0" applyProtection="0"/>
    <xf numFmtId="0" fontId="13" fillId="0" borderId="0"/>
    <xf numFmtId="0" fontId="11" fillId="0" borderId="0"/>
    <xf numFmtId="9" fontId="2" fillId="0" borderId="0" applyFont="0" applyFill="0" applyBorder="0" applyAlignment="0" applyProtection="0"/>
    <xf numFmtId="0" fontId="2" fillId="0" borderId="0"/>
    <xf numFmtId="0" fontId="19" fillId="0" borderId="0"/>
    <xf numFmtId="43" fontId="19"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0" fontId="2" fillId="0" borderId="0"/>
    <xf numFmtId="44" fontId="39" fillId="0" borderId="0" applyFont="0" applyFill="0" applyBorder="0" applyAlignment="0" applyProtection="0"/>
  </cellStyleXfs>
  <cellXfs count="284">
    <xf numFmtId="0" fontId="0" fillId="0" borderId="0" xfId="0"/>
    <xf numFmtId="0" fontId="7" fillId="0" borderId="0" xfId="2" applyFont="1"/>
    <xf numFmtId="0" fontId="5" fillId="0" borderId="0" xfId="2" applyFont="1" applyAlignment="1">
      <alignment horizontal="center"/>
    </xf>
    <xf numFmtId="0" fontId="14" fillId="0" borderId="0" xfId="2" applyFont="1" applyAlignment="1">
      <alignment horizontal="left"/>
    </xf>
    <xf numFmtId="0" fontId="16" fillId="0" borderId="0" xfId="2" applyFont="1"/>
    <xf numFmtId="0" fontId="19" fillId="0" borderId="0" xfId="6" applyNumberFormat="1" applyFont="1" applyFill="1" applyBorder="1" applyAlignment="1" applyProtection="1"/>
    <xf numFmtId="0" fontId="15" fillId="0" borderId="0" xfId="2" applyFont="1" applyAlignment="1">
      <alignment horizontal="center"/>
    </xf>
    <xf numFmtId="0" fontId="15" fillId="0" borderId="0" xfId="2" applyFont="1" applyAlignment="1">
      <alignment horizontal="left"/>
    </xf>
    <xf numFmtId="0" fontId="15" fillId="0" borderId="0" xfId="2" applyFont="1" applyAlignment="1">
      <alignment horizontal="right"/>
    </xf>
    <xf numFmtId="0" fontId="12" fillId="0" borderId="0" xfId="3" applyFont="1" applyFill="1" applyAlignment="1">
      <alignment vertical="center"/>
    </xf>
    <xf numFmtId="0" fontId="12" fillId="2" borderId="0" xfId="3" applyFont="1" applyFill="1" applyAlignment="1">
      <alignment vertical="center"/>
    </xf>
    <xf numFmtId="0" fontId="0" fillId="2" borderId="0" xfId="0" applyFill="1"/>
    <xf numFmtId="0" fontId="8" fillId="2" borderId="0" xfId="0" applyFont="1" applyFill="1"/>
    <xf numFmtId="0" fontId="21" fillId="2" borderId="0" xfId="0" applyFont="1" applyFill="1"/>
    <xf numFmtId="165" fontId="19" fillId="0" borderId="0" xfId="6" applyNumberFormat="1" applyFont="1" applyFill="1" applyBorder="1" applyAlignment="1" applyProtection="1"/>
    <xf numFmtId="165" fontId="25" fillId="2" borderId="0" xfId="0" applyNumberFormat="1" applyFont="1" applyFill="1" applyBorder="1" applyAlignment="1">
      <alignment horizontal="right" indent="2"/>
    </xf>
    <xf numFmtId="165" fontId="0" fillId="2" borderId="0" xfId="0" applyNumberFormat="1" applyFill="1" applyBorder="1" applyAlignment="1">
      <alignment horizontal="right" indent="2"/>
    </xf>
    <xf numFmtId="0" fontId="4" fillId="2" borderId="0" xfId="0" applyFont="1" applyFill="1" applyAlignment="1">
      <alignment horizontal="left"/>
    </xf>
    <xf numFmtId="0" fontId="2" fillId="2" borderId="0" xfId="0" applyFont="1" applyFill="1" applyBorder="1"/>
    <xf numFmtId="2" fontId="2" fillId="2" borderId="0" xfId="0" applyNumberFormat="1" applyFont="1" applyFill="1" applyBorder="1" applyAlignment="1">
      <alignment horizontal="left" indent="1"/>
    </xf>
    <xf numFmtId="0" fontId="12" fillId="3" borderId="0" xfId="3" applyFont="1" applyFill="1" applyAlignment="1">
      <alignment vertical="center"/>
    </xf>
    <xf numFmtId="0" fontId="38" fillId="3" borderId="0" xfId="3" applyFont="1" applyFill="1" applyAlignment="1">
      <alignment vertical="center"/>
    </xf>
    <xf numFmtId="0" fontId="0" fillId="3" borderId="0" xfId="0" applyFill="1"/>
    <xf numFmtId="172" fontId="6" fillId="2" borderId="1" xfId="5" applyNumberFormat="1" applyFont="1" applyFill="1" applyBorder="1" applyAlignment="1">
      <alignment horizontal="right" indent="1"/>
    </xf>
    <xf numFmtId="166" fontId="3" fillId="2" borderId="0" xfId="5" applyNumberFormat="1" applyFont="1" applyFill="1" applyBorder="1" applyAlignment="1">
      <alignment horizontal="right" indent="1"/>
    </xf>
    <xf numFmtId="0" fontId="12" fillId="2" borderId="0" xfId="3" applyFont="1" applyFill="1" applyBorder="1" applyAlignment="1">
      <alignment vertical="center"/>
    </xf>
    <xf numFmtId="0" fontId="5" fillId="2" borderId="0" xfId="3" applyFont="1" applyFill="1" applyBorder="1" applyAlignment="1">
      <alignment vertical="center"/>
    </xf>
    <xf numFmtId="0" fontId="26" fillId="2" borderId="0" xfId="3" applyFont="1" applyFill="1" applyBorder="1" applyAlignment="1">
      <alignment horizontal="center" vertical="center" wrapText="1"/>
    </xf>
    <xf numFmtId="3" fontId="6" fillId="2" borderId="1" xfId="5" applyNumberFormat="1" applyFont="1" applyFill="1" applyBorder="1" applyAlignment="1">
      <alignment horizontal="right"/>
    </xf>
    <xf numFmtId="172" fontId="6" fillId="2" borderId="1" xfId="5" applyNumberFormat="1" applyFont="1" applyFill="1" applyBorder="1" applyAlignment="1">
      <alignment horizontal="center"/>
    </xf>
    <xf numFmtId="0" fontId="12" fillId="2" borderId="0" xfId="3" applyFont="1" applyFill="1" applyBorder="1" applyAlignment="1">
      <alignment horizontal="center" vertical="center"/>
    </xf>
    <xf numFmtId="3" fontId="6" fillId="2" borderId="0" xfId="5" applyNumberFormat="1" applyFont="1" applyFill="1" applyBorder="1" applyAlignment="1">
      <alignment horizontal="center"/>
    </xf>
    <xf numFmtId="3" fontId="6" fillId="2" borderId="0" xfId="5" applyNumberFormat="1" applyFont="1" applyFill="1" applyBorder="1" applyAlignment="1">
      <alignment horizontal="center" vertical="center"/>
    </xf>
    <xf numFmtId="3" fontId="12" fillId="2" borderId="0" xfId="3" applyNumberFormat="1" applyFont="1" applyFill="1" applyBorder="1" applyAlignment="1">
      <alignment horizontal="right" vertical="center" indent="1"/>
    </xf>
    <xf numFmtId="164" fontId="12" fillId="2" borderId="0" xfId="4" applyNumberFormat="1" applyFont="1" applyFill="1" applyBorder="1" applyAlignment="1">
      <alignment horizontal="right" vertical="center" indent="1"/>
    </xf>
    <xf numFmtId="3" fontId="2" fillId="2" borderId="0" xfId="5" applyNumberFormat="1" applyFont="1" applyFill="1" applyBorder="1" applyAlignment="1"/>
    <xf numFmtId="166" fontId="3" fillId="2" borderId="3" xfId="5" applyNumberFormat="1" applyFont="1" applyFill="1" applyBorder="1" applyAlignment="1">
      <alignment horizontal="right" indent="1"/>
    </xf>
    <xf numFmtId="3" fontId="2" fillId="2" borderId="3" xfId="5" applyNumberFormat="1" applyFont="1" applyFill="1" applyBorder="1" applyAlignment="1">
      <alignment vertical="center" wrapText="1"/>
    </xf>
    <xf numFmtId="0" fontId="24" fillId="2" borderId="0" xfId="3" applyFont="1" applyFill="1" applyBorder="1" applyAlignment="1">
      <alignment vertical="center"/>
    </xf>
    <xf numFmtId="0" fontId="20" fillId="2" borderId="0" xfId="3" applyFont="1" applyFill="1" applyBorder="1" applyAlignment="1">
      <alignment vertical="center"/>
    </xf>
    <xf numFmtId="0" fontId="0" fillId="2" borderId="0" xfId="0" applyFill="1" applyBorder="1"/>
    <xf numFmtId="0" fontId="12" fillId="2" borderId="0" xfId="3" applyFont="1" applyFill="1" applyBorder="1" applyAlignment="1">
      <alignment horizontal="left" vertical="center" indent="1"/>
    </xf>
    <xf numFmtId="3" fontId="12" fillId="2" borderId="0" xfId="3" applyNumberFormat="1" applyFont="1" applyFill="1" applyBorder="1" applyAlignment="1">
      <alignment horizontal="right" vertical="center" indent="2"/>
    </xf>
    <xf numFmtId="3" fontId="12" fillId="2" borderId="0" xfId="4" applyNumberFormat="1" applyFont="1" applyFill="1" applyBorder="1" applyAlignment="1">
      <alignment horizontal="right" vertical="center" indent="4"/>
    </xf>
    <xf numFmtId="166" fontId="12" fillId="2" borderId="0" xfId="4" applyNumberFormat="1" applyFont="1" applyFill="1" applyBorder="1" applyAlignment="1">
      <alignment horizontal="right" vertical="center" indent="3"/>
    </xf>
    <xf numFmtId="166" fontId="12" fillId="2" borderId="0" xfId="3" applyNumberFormat="1" applyFont="1" applyFill="1" applyBorder="1" applyAlignment="1">
      <alignment horizontal="right" vertical="center" indent="3"/>
    </xf>
    <xf numFmtId="3" fontId="23" fillId="2" borderId="0" xfId="3" applyNumberFormat="1" applyFont="1" applyFill="1" applyBorder="1" applyAlignment="1">
      <alignment horizontal="right" vertical="center" indent="2"/>
    </xf>
    <xf numFmtId="3" fontId="23" fillId="2" borderId="0" xfId="4" applyNumberFormat="1" applyFont="1" applyFill="1" applyBorder="1" applyAlignment="1">
      <alignment horizontal="right" vertical="center" indent="4"/>
    </xf>
    <xf numFmtId="166" fontId="23" fillId="2" borderId="0" xfId="4" applyNumberFormat="1" applyFont="1" applyFill="1" applyBorder="1" applyAlignment="1">
      <alignment horizontal="right" vertical="center" indent="3"/>
    </xf>
    <xf numFmtId="166" fontId="23" fillId="2" borderId="0" xfId="3" applyNumberFormat="1" applyFont="1" applyFill="1" applyBorder="1" applyAlignment="1">
      <alignment horizontal="right" vertical="center" indent="3"/>
    </xf>
    <xf numFmtId="0" fontId="12" fillId="2" borderId="0" xfId="3" applyFont="1" applyFill="1" applyBorder="1" applyAlignment="1">
      <alignment horizontal="left" vertical="center"/>
    </xf>
    <xf numFmtId="3" fontId="12" fillId="2" borderId="0" xfId="3" quotePrefix="1" applyNumberFormat="1" applyFont="1" applyFill="1" applyBorder="1" applyAlignment="1">
      <alignment horizontal="right" vertical="center" indent="1"/>
    </xf>
    <xf numFmtId="0" fontId="23" fillId="2" borderId="0" xfId="3" applyFont="1" applyFill="1" applyBorder="1" applyAlignment="1">
      <alignment horizontal="left" vertical="center" indent="1"/>
    </xf>
    <xf numFmtId="3" fontId="23" fillId="2" borderId="0" xfId="3" applyNumberFormat="1" applyFont="1" applyFill="1" applyBorder="1" applyAlignment="1">
      <alignment horizontal="right" vertical="center" indent="1"/>
    </xf>
    <xf numFmtId="0" fontId="20" fillId="2" borderId="0" xfId="3" applyFont="1" applyFill="1" applyBorder="1" applyAlignment="1">
      <alignment horizontal="left" vertical="center" indent="1"/>
    </xf>
    <xf numFmtId="3" fontId="20" fillId="2" borderId="0" xfId="3" applyNumberFormat="1" applyFont="1" applyFill="1" applyBorder="1" applyAlignment="1">
      <alignment horizontal="right" vertical="center" indent="2"/>
    </xf>
    <xf numFmtId="3" fontId="20" fillId="2" borderId="0" xfId="4" applyNumberFormat="1" applyFont="1" applyFill="1" applyBorder="1" applyAlignment="1">
      <alignment horizontal="right" vertical="center" indent="4"/>
    </xf>
    <xf numFmtId="166" fontId="20" fillId="2" borderId="0" xfId="4" applyNumberFormat="1" applyFont="1" applyFill="1" applyBorder="1" applyAlignment="1">
      <alignment horizontal="right" vertical="center" indent="3"/>
    </xf>
    <xf numFmtId="166" fontId="20" fillId="2" borderId="0" xfId="3" applyNumberFormat="1" applyFont="1" applyFill="1" applyBorder="1" applyAlignment="1">
      <alignment horizontal="right" vertical="center" indent="3"/>
    </xf>
    <xf numFmtId="0" fontId="0" fillId="2" borderId="0" xfId="2" applyFont="1" applyFill="1" applyBorder="1" applyAlignment="1">
      <alignment vertical="center"/>
    </xf>
    <xf numFmtId="165" fontId="0" fillId="2" borderId="0" xfId="2" applyNumberFormat="1" applyFont="1" applyFill="1" applyBorder="1" applyAlignment="1">
      <alignment vertical="center"/>
    </xf>
    <xf numFmtId="16" fontId="34" fillId="2" borderId="0" xfId="2" quotePrefix="1" applyNumberFormat="1" applyFont="1" applyFill="1" applyBorder="1" applyAlignment="1">
      <alignment vertical="center"/>
    </xf>
    <xf numFmtId="0" fontId="2" fillId="2" borderId="0" xfId="2" applyFont="1" applyFill="1" applyBorder="1" applyAlignment="1">
      <alignment vertical="center"/>
    </xf>
    <xf numFmtId="0" fontId="18" fillId="2" borderId="0" xfId="0" applyFont="1" applyFill="1"/>
    <xf numFmtId="0" fontId="0" fillId="2" borderId="0" xfId="2" applyFont="1" applyFill="1" applyAlignment="1">
      <alignment vertical="center"/>
    </xf>
    <xf numFmtId="0" fontId="6" fillId="2" borderId="0" xfId="2" applyFont="1" applyFill="1" applyAlignment="1">
      <alignment vertical="center"/>
    </xf>
    <xf numFmtId="164" fontId="0" fillId="2" borderId="0" xfId="4" applyNumberFormat="1" applyFont="1" applyFill="1" applyAlignment="1">
      <alignment vertical="center"/>
    </xf>
    <xf numFmtId="0" fontId="2" fillId="2" borderId="0" xfId="2" applyFont="1" applyFill="1" applyAlignment="1">
      <alignment vertical="center"/>
    </xf>
    <xf numFmtId="0" fontId="2" fillId="2" borderId="0" xfId="0" applyFont="1" applyFill="1"/>
    <xf numFmtId="0" fontId="6" fillId="2" borderId="0" xfId="14" applyNumberFormat="1" applyFont="1" applyFill="1" applyBorder="1" applyAlignment="1">
      <alignment horizontal="left" vertical="center" wrapText="1"/>
    </xf>
    <xf numFmtId="2" fontId="25" fillId="2" borderId="1" xfId="0" applyNumberFormat="1" applyFont="1" applyFill="1" applyBorder="1"/>
    <xf numFmtId="165" fontId="25" fillId="2" borderId="1" xfId="0" applyNumberFormat="1" applyFont="1" applyFill="1" applyBorder="1" applyAlignment="1">
      <alignment horizontal="center"/>
    </xf>
    <xf numFmtId="0" fontId="6" fillId="2" borderId="2" xfId="14" applyNumberFormat="1" applyFont="1" applyFill="1" applyBorder="1" applyAlignment="1">
      <alignment horizontal="left" vertical="center" wrapText="1"/>
    </xf>
    <xf numFmtId="165" fontId="25" fillId="2" borderId="2" xfId="0" applyNumberFormat="1" applyFont="1" applyFill="1" applyBorder="1" applyAlignment="1">
      <alignment horizontal="right" indent="2"/>
    </xf>
    <xf numFmtId="2" fontId="8" fillId="2" borderId="3" xfId="0" applyNumberFormat="1" applyFont="1" applyFill="1" applyBorder="1" applyAlignment="1">
      <alignment horizontal="left" indent="1"/>
    </xf>
    <xf numFmtId="0" fontId="8" fillId="2" borderId="0" xfId="0" applyFont="1" applyFill="1" applyBorder="1"/>
    <xf numFmtId="2" fontId="8" fillId="2" borderId="0" xfId="0" applyNumberFormat="1" applyFont="1" applyFill="1" applyBorder="1" applyAlignment="1">
      <alignment horizontal="left" indent="1"/>
    </xf>
    <xf numFmtId="165" fontId="0" fillId="2" borderId="0" xfId="0" applyNumberFormat="1" applyFill="1" applyBorder="1" applyAlignment="1">
      <alignment horizontal="center" vertical="center"/>
    </xf>
    <xf numFmtId="165" fontId="0" fillId="2" borderId="2" xfId="0" applyNumberFormat="1" applyFill="1" applyBorder="1" applyAlignment="1">
      <alignment horizontal="center" vertical="center"/>
    </xf>
    <xf numFmtId="165" fontId="25" fillId="2" borderId="0" xfId="0" applyNumberFormat="1" applyFont="1" applyFill="1" applyBorder="1" applyAlignment="1">
      <alignment horizontal="center" vertical="center"/>
    </xf>
    <xf numFmtId="0" fontId="40" fillId="2" borderId="0" xfId="0" applyFont="1" applyFill="1" applyBorder="1"/>
    <xf numFmtId="0" fontId="40" fillId="2" borderId="0" xfId="0" applyFont="1" applyFill="1"/>
    <xf numFmtId="0" fontId="42" fillId="2" borderId="0" xfId="0" applyFont="1" applyFill="1" applyBorder="1"/>
    <xf numFmtId="164" fontId="43" fillId="2" borderId="0" xfId="4" applyNumberFormat="1" applyFont="1" applyFill="1" applyBorder="1" applyAlignment="1">
      <alignment horizontal="right" indent="2"/>
    </xf>
    <xf numFmtId="164" fontId="44" fillId="2" borderId="0" xfId="4" applyNumberFormat="1" applyFont="1" applyFill="1" applyBorder="1" applyAlignment="1">
      <alignment horizontal="right" indent="2"/>
    </xf>
    <xf numFmtId="0" fontId="43" fillId="2" borderId="0" xfId="0" applyFont="1" applyFill="1"/>
    <xf numFmtId="170" fontId="43" fillId="2" borderId="0" xfId="0" applyNumberFormat="1" applyFont="1" applyFill="1" applyBorder="1" applyAlignment="1">
      <alignment horizontal="right" indent="2"/>
    </xf>
    <xf numFmtId="170" fontId="44" fillId="2" borderId="0" xfId="0" applyNumberFormat="1" applyFont="1" applyFill="1" applyBorder="1" applyAlignment="1">
      <alignment horizontal="right" indent="2"/>
    </xf>
    <xf numFmtId="0" fontId="37" fillId="2" borderId="4" xfId="0" applyFont="1" applyFill="1" applyBorder="1" applyAlignment="1">
      <alignment horizontal="center" vertical="top" wrapText="1"/>
    </xf>
    <xf numFmtId="0" fontId="37" fillId="2" borderId="2" xfId="0" applyFont="1" applyFill="1" applyBorder="1" applyAlignment="1">
      <alignment horizontal="center" vertical="center" wrapText="1"/>
    </xf>
    <xf numFmtId="0" fontId="40" fillId="2" borderId="2" xfId="0" applyFont="1" applyFill="1" applyBorder="1" applyAlignment="1">
      <alignment horizontal="left" vertical="top"/>
    </xf>
    <xf numFmtId="0" fontId="40" fillId="2" borderId="1" xfId="0" applyFont="1" applyFill="1" applyBorder="1" applyAlignment="1">
      <alignment horizontal="left" vertical="top"/>
    </xf>
    <xf numFmtId="16" fontId="33" fillId="2" borderId="0" xfId="3" applyNumberFormat="1" applyFont="1" applyFill="1" applyAlignment="1">
      <alignment vertical="center" wrapText="1"/>
    </xf>
    <xf numFmtId="16" fontId="33" fillId="2" borderId="0" xfId="3" applyNumberFormat="1" applyFont="1" applyFill="1" applyAlignment="1">
      <alignment vertical="center"/>
    </xf>
    <xf numFmtId="168" fontId="40" fillId="2" borderId="2" xfId="0" applyNumberFormat="1" applyFont="1" applyFill="1" applyBorder="1" applyAlignment="1">
      <alignment horizontal="center"/>
    </xf>
    <xf numFmtId="168" fontId="40" fillId="2" borderId="0" xfId="0" applyNumberFormat="1" applyFont="1" applyFill="1" applyBorder="1" applyAlignment="1">
      <alignment horizontal="center"/>
    </xf>
    <xf numFmtId="168" fontId="40" fillId="2" borderId="1" xfId="0" applyNumberFormat="1" applyFont="1" applyFill="1" applyBorder="1" applyAlignment="1">
      <alignment horizontal="center"/>
    </xf>
    <xf numFmtId="3" fontId="6" fillId="2" borderId="1" xfId="5" applyNumberFormat="1" applyFont="1" applyFill="1" applyBorder="1" applyAlignment="1">
      <alignment horizontal="left"/>
    </xf>
    <xf numFmtId="3" fontId="2" fillId="2" borderId="0" xfId="5" applyNumberFormat="1" applyFont="1" applyFill="1" applyBorder="1" applyAlignment="1">
      <alignment wrapText="1"/>
    </xf>
    <xf numFmtId="4" fontId="3" fillId="2" borderId="3" xfId="5" applyNumberFormat="1" applyFont="1" applyFill="1" applyBorder="1" applyAlignment="1">
      <alignment horizontal="right" indent="1"/>
    </xf>
    <xf numFmtId="168" fontId="8" fillId="2" borderId="0" xfId="4" applyNumberFormat="1" applyFont="1" applyFill="1" applyBorder="1" applyAlignment="1">
      <alignment horizontal="center" vertical="center"/>
    </xf>
    <xf numFmtId="2" fontId="2" fillId="2" borderId="3" xfId="0" applyNumberFormat="1" applyFont="1" applyFill="1" applyBorder="1" applyAlignment="1">
      <alignment horizontal="left" indent="1"/>
    </xf>
    <xf numFmtId="165" fontId="48" fillId="2" borderId="1" xfId="0" applyNumberFormat="1" applyFont="1" applyFill="1" applyBorder="1" applyAlignment="1">
      <alignment horizontal="center"/>
    </xf>
    <xf numFmtId="165" fontId="6" fillId="2" borderId="0" xfId="0" applyNumberFormat="1" applyFont="1" applyFill="1" applyBorder="1" applyAlignment="1">
      <alignment horizontal="right" indent="2"/>
    </xf>
    <xf numFmtId="165" fontId="6" fillId="2" borderId="0" xfId="0" applyNumberFormat="1" applyFont="1" applyFill="1" applyBorder="1" applyAlignment="1">
      <alignment horizontal="center" vertical="center"/>
    </xf>
    <xf numFmtId="168" fontId="28" fillId="2" borderId="0" xfId="4" applyNumberFormat="1" applyFont="1" applyFill="1" applyBorder="1" applyAlignment="1">
      <alignment horizontal="center" vertical="center"/>
    </xf>
    <xf numFmtId="165" fontId="6" fillId="2" borderId="2" xfId="0" applyNumberFormat="1" applyFont="1" applyFill="1" applyBorder="1" applyAlignment="1">
      <alignment horizontal="center" vertical="center"/>
    </xf>
    <xf numFmtId="165" fontId="48" fillId="2" borderId="0" xfId="0" applyNumberFormat="1" applyFont="1" applyFill="1" applyBorder="1" applyAlignment="1">
      <alignment horizontal="center" vertical="center"/>
    </xf>
    <xf numFmtId="165" fontId="48" fillId="2" borderId="2" xfId="0" applyNumberFormat="1" applyFont="1" applyFill="1" applyBorder="1" applyAlignment="1">
      <alignment horizontal="right" indent="2"/>
    </xf>
    <xf numFmtId="164" fontId="0" fillId="2" borderId="0" xfId="0" applyNumberFormat="1" applyFill="1" applyBorder="1" applyAlignment="1">
      <alignment horizontal="center" vertical="center"/>
    </xf>
    <xf numFmtId="164" fontId="6" fillId="2" borderId="0" xfId="0" applyNumberFormat="1" applyFont="1" applyFill="1" applyBorder="1" applyAlignment="1">
      <alignment horizontal="center" vertical="center"/>
    </xf>
    <xf numFmtId="164" fontId="42" fillId="2" borderId="0" xfId="4" applyNumberFormat="1" applyFont="1" applyFill="1" applyBorder="1"/>
    <xf numFmtId="167" fontId="42" fillId="2" borderId="0" xfId="0" applyNumberFormat="1" applyFont="1" applyFill="1" applyBorder="1"/>
    <xf numFmtId="173" fontId="8" fillId="2" borderId="3" xfId="4" applyNumberFormat="1" applyFont="1" applyFill="1" applyBorder="1" applyAlignment="1">
      <alignment horizontal="center"/>
    </xf>
    <xf numFmtId="173" fontId="28" fillId="2" borderId="3" xfId="4" applyNumberFormat="1" applyFont="1" applyFill="1" applyBorder="1" applyAlignment="1">
      <alignment horizontal="center"/>
    </xf>
    <xf numFmtId="0" fontId="38" fillId="0" borderId="0" xfId="3" applyFont="1" applyFill="1" applyAlignment="1">
      <alignment vertical="center"/>
    </xf>
    <xf numFmtId="0" fontId="10" fillId="0" borderId="0" xfId="5" applyFont="1" applyFill="1" applyBorder="1"/>
    <xf numFmtId="0" fontId="10" fillId="0" borderId="0" xfId="5" applyFont="1" applyFill="1"/>
    <xf numFmtId="16" fontId="33" fillId="0" borderId="0" xfId="3" applyNumberFormat="1" applyFont="1" applyFill="1" applyAlignment="1">
      <alignment vertical="center" wrapText="1"/>
    </xf>
    <xf numFmtId="16" fontId="33" fillId="0" borderId="0" xfId="3" applyNumberFormat="1" applyFont="1" applyFill="1" applyAlignment="1">
      <alignment vertical="center"/>
    </xf>
    <xf numFmtId="0" fontId="0" fillId="0" borderId="0" xfId="0" applyFill="1"/>
    <xf numFmtId="0" fontId="4" fillId="0" borderId="0" xfId="0" applyFont="1" applyFill="1" applyAlignment="1">
      <alignment horizontal="left"/>
    </xf>
    <xf numFmtId="0" fontId="40" fillId="0" borderId="0" xfId="5" applyFont="1" applyFill="1" applyBorder="1"/>
    <xf numFmtId="171" fontId="40" fillId="0" borderId="0" xfId="5" applyNumberFormat="1" applyFont="1" applyFill="1" applyBorder="1"/>
    <xf numFmtId="0" fontId="21" fillId="0" borderId="0" xfId="0" applyFont="1" applyFill="1"/>
    <xf numFmtId="0" fontId="8" fillId="0" borderId="0" xfId="5" applyFont="1" applyFill="1" applyBorder="1"/>
    <xf numFmtId="0" fontId="2" fillId="0" borderId="0" xfId="5" applyFont="1" applyFill="1" applyBorder="1"/>
    <xf numFmtId="0" fontId="2" fillId="0" borderId="1" xfId="5" applyFont="1" applyFill="1" applyBorder="1"/>
    <xf numFmtId="0" fontId="6" fillId="0" borderId="1" xfId="5" applyFont="1" applyFill="1" applyBorder="1" applyAlignment="1">
      <alignment horizontal="center" wrapText="1"/>
    </xf>
    <xf numFmtId="0" fontId="10" fillId="0" borderId="0" xfId="5" applyFont="1" applyFill="1" applyBorder="1" applyAlignment="1">
      <alignment horizontal="center" vertical="center"/>
    </xf>
    <xf numFmtId="0" fontId="46" fillId="0" borderId="0" xfId="5" applyFont="1" applyFill="1" applyBorder="1" applyAlignment="1">
      <alignment vertical="center"/>
    </xf>
    <xf numFmtId="165" fontId="6" fillId="0" borderId="0" xfId="1" applyNumberFormat="1" applyFont="1" applyFill="1" applyBorder="1" applyAlignment="1">
      <alignment horizontal="right" vertical="center" indent="2"/>
    </xf>
    <xf numFmtId="165" fontId="2" fillId="0" borderId="0" xfId="1" applyNumberFormat="1" applyFont="1" applyFill="1" applyBorder="1" applyAlignment="1">
      <alignment horizontal="right" vertical="center" wrapText="1" indent="2"/>
    </xf>
    <xf numFmtId="165" fontId="6" fillId="0" borderId="0" xfId="1" applyNumberFormat="1" applyFont="1" applyFill="1" applyBorder="1" applyAlignment="1">
      <alignment horizontal="right" vertical="center" wrapText="1" indent="2"/>
    </xf>
    <xf numFmtId="0" fontId="2" fillId="0" borderId="0" xfId="0" applyFont="1" applyFill="1" applyBorder="1" applyAlignment="1">
      <alignment horizontal="left" vertical="top" wrapText="1" indent="3"/>
    </xf>
    <xf numFmtId="0" fontId="45" fillId="0" borderId="0" xfId="0" applyFont="1" applyFill="1" applyAlignment="1"/>
    <xf numFmtId="165" fontId="17" fillId="0" borderId="0" xfId="1" applyNumberFormat="1" applyFont="1" applyFill="1" applyBorder="1" applyAlignment="1">
      <alignment vertical="center"/>
    </xf>
    <xf numFmtId="0" fontId="6" fillId="0" borderId="0" xfId="0" applyFont="1" applyFill="1" applyBorder="1"/>
    <xf numFmtId="0" fontId="8" fillId="0" borderId="0" xfId="0" applyFont="1" applyFill="1" applyBorder="1" applyAlignment="1">
      <alignment vertical="center"/>
    </xf>
    <xf numFmtId="0" fontId="2" fillId="0" borderId="0" xfId="0" applyFont="1" applyFill="1" applyBorder="1" applyAlignment="1">
      <alignment vertical="top" wrapText="1"/>
    </xf>
    <xf numFmtId="2" fontId="40" fillId="0" borderId="0" xfId="1" applyNumberFormat="1" applyFont="1" applyFill="1" applyBorder="1" applyAlignment="1">
      <alignment horizontal="center" vertical="center"/>
    </xf>
    <xf numFmtId="2" fontId="2" fillId="0" borderId="0" xfId="1" applyNumberFormat="1" applyFont="1" applyFill="1" applyBorder="1" applyAlignment="1">
      <alignment horizontal="center" vertical="center"/>
    </xf>
    <xf numFmtId="2" fontId="40" fillId="0" borderId="0" xfId="1" applyNumberFormat="1" applyFont="1" applyFill="1" applyBorder="1" applyAlignment="1">
      <alignment horizontal="center" vertical="center" wrapText="1"/>
    </xf>
    <xf numFmtId="0" fontId="2" fillId="0" borderId="0" xfId="0" applyFont="1" applyFill="1" applyBorder="1" applyAlignment="1">
      <alignment vertical="top"/>
    </xf>
    <xf numFmtId="0" fontId="8" fillId="0" borderId="0" xfId="0" applyFont="1" applyFill="1" applyBorder="1" applyAlignment="1">
      <alignment vertical="top" wrapText="1"/>
    </xf>
    <xf numFmtId="3" fontId="2" fillId="0" borderId="0" xfId="0" applyNumberFormat="1" applyFont="1"/>
    <xf numFmtId="3" fontId="0" fillId="0" borderId="0" xfId="0" applyNumberFormat="1" applyAlignment="1"/>
    <xf numFmtId="0" fontId="2" fillId="2" borderId="0" xfId="3" applyFont="1" applyFill="1" applyBorder="1" applyAlignment="1">
      <alignment vertical="center"/>
    </xf>
    <xf numFmtId="0" fontId="6" fillId="2" borderId="0" xfId="3" applyFont="1" applyFill="1" applyBorder="1" applyAlignment="1">
      <alignment vertical="center"/>
    </xf>
    <xf numFmtId="0" fontId="30" fillId="2" borderId="0" xfId="3" applyFont="1" applyFill="1" applyBorder="1" applyAlignment="1">
      <alignment horizontal="center" vertical="center" wrapText="1"/>
    </xf>
    <xf numFmtId="0" fontId="6" fillId="2" borderId="2" xfId="14" applyNumberFormat="1" applyFont="1" applyFill="1" applyBorder="1" applyAlignment="1">
      <alignment horizontal="left" vertical="center"/>
    </xf>
    <xf numFmtId="171" fontId="19" fillId="0" borderId="0" xfId="6" applyNumberFormat="1" applyFont="1" applyFill="1" applyBorder="1" applyAlignment="1" applyProtection="1"/>
    <xf numFmtId="2" fontId="19" fillId="0" borderId="0" xfId="6" applyNumberFormat="1" applyFont="1" applyFill="1" applyBorder="1" applyAlignment="1" applyProtection="1"/>
    <xf numFmtId="0" fontId="29" fillId="0" borderId="0" xfId="6" applyNumberFormat="1" applyFont="1" applyFill="1" applyBorder="1" applyAlignment="1" applyProtection="1"/>
    <xf numFmtId="0" fontId="2" fillId="0" borderId="5" xfId="0" applyFont="1" applyFill="1" applyBorder="1"/>
    <xf numFmtId="0" fontId="6" fillId="0" borderId="6" xfId="0" applyFont="1" applyFill="1" applyBorder="1" applyAlignment="1">
      <alignment horizontal="center" vertical="center" wrapText="1"/>
    </xf>
    <xf numFmtId="0" fontId="6" fillId="0" borderId="7" xfId="0" applyFont="1" applyFill="1" applyBorder="1" applyAlignment="1">
      <alignment horizontal="center" vertical="center" wrapText="1"/>
    </xf>
    <xf numFmtId="0" fontId="2" fillId="0" borderId="8" xfId="0" applyFont="1" applyFill="1" applyBorder="1" applyAlignment="1"/>
    <xf numFmtId="0" fontId="2" fillId="0" borderId="10" xfId="0" applyFont="1" applyFill="1" applyBorder="1" applyAlignment="1"/>
    <xf numFmtId="0" fontId="6" fillId="0" borderId="0" xfId="0" applyFont="1" applyFill="1"/>
    <xf numFmtId="0" fontId="17" fillId="0" borderId="0" xfId="0" applyNumberFormat="1" applyFont="1" applyFill="1" applyBorder="1" applyAlignment="1" applyProtection="1">
      <alignment horizontal="left" vertical="center" wrapText="1"/>
    </xf>
    <xf numFmtId="0" fontId="32" fillId="0" borderId="0" xfId="0" applyNumberFormat="1" applyFont="1" applyFill="1" applyBorder="1" applyAlignment="1" applyProtection="1">
      <alignment horizontal="left" vertical="center" wrapText="1"/>
    </xf>
    <xf numFmtId="0" fontId="9" fillId="0" borderId="1" xfId="0" applyNumberFormat="1" applyFont="1" applyFill="1" applyBorder="1" applyAlignment="1" applyProtection="1">
      <alignment horizontal="left" vertical="center" wrapText="1"/>
    </xf>
    <xf numFmtId="165" fontId="9" fillId="0" borderId="1" xfId="0" applyNumberFormat="1" applyFont="1" applyFill="1" applyBorder="1" applyAlignment="1" applyProtection="1">
      <alignment horizontal="right" vertical="center" wrapText="1" indent="2"/>
    </xf>
    <xf numFmtId="16" fontId="5" fillId="0" borderId="0" xfId="0" quotePrefix="1" applyNumberFormat="1" applyFont="1" applyFill="1"/>
    <xf numFmtId="16" fontId="33" fillId="0" borderId="0" xfId="3" applyNumberFormat="1" applyFont="1" applyFill="1" applyAlignment="1">
      <alignment horizontal="left" vertical="center"/>
    </xf>
    <xf numFmtId="0" fontId="2" fillId="0" borderId="0" xfId="0" applyFont="1" applyFill="1"/>
    <xf numFmtId="3" fontId="0" fillId="0" borderId="0" xfId="0" applyNumberFormat="1" applyFill="1"/>
    <xf numFmtId="0" fontId="31" fillId="0" borderId="0" xfId="0" applyFont="1" applyFill="1"/>
    <xf numFmtId="0" fontId="22" fillId="0" borderId="0" xfId="0" applyFont="1" applyFill="1" applyAlignment="1">
      <alignment horizontal="left" readingOrder="1"/>
    </xf>
    <xf numFmtId="0" fontId="31" fillId="0" borderId="0" xfId="13" applyFont="1" applyFill="1" applyBorder="1" applyAlignment="1">
      <alignment vertical="center"/>
    </xf>
    <xf numFmtId="16" fontId="33" fillId="0" borderId="0" xfId="3" applyNumberFormat="1" applyFont="1" applyFill="1" applyAlignment="1">
      <alignment horizontal="left" vertical="center" wrapText="1"/>
    </xf>
    <xf numFmtId="0" fontId="6" fillId="0" borderId="1" xfId="5" applyFont="1" applyBorder="1" applyAlignment="1">
      <alignment horizontal="left"/>
    </xf>
    <xf numFmtId="0" fontId="2" fillId="0" borderId="0" xfId="5" applyFont="1" applyBorder="1" applyAlignment="1">
      <alignment wrapText="1"/>
    </xf>
    <xf numFmtId="1" fontId="2" fillId="0" borderId="0" xfId="0" applyNumberFormat="1" applyFont="1" applyFill="1"/>
    <xf numFmtId="1" fontId="6" fillId="0" borderId="0" xfId="5" quotePrefix="1" applyNumberFormat="1" applyFont="1" applyFill="1"/>
    <xf numFmtId="1" fontId="30" fillId="0" borderId="0" xfId="3" applyNumberFormat="1" applyFont="1" applyFill="1" applyAlignment="1">
      <alignment horizontal="right" vertical="center"/>
    </xf>
    <xf numFmtId="1" fontId="30" fillId="0" borderId="0" xfId="3" applyNumberFormat="1" applyFont="1" applyFill="1" applyAlignment="1">
      <alignment horizontal="left" vertical="center" wrapText="1"/>
    </xf>
    <xf numFmtId="3" fontId="2" fillId="0" borderId="0" xfId="9" applyNumberFormat="1" applyBorder="1" applyAlignment="1">
      <alignment horizontal="left" vertical="center" wrapText="1"/>
    </xf>
    <xf numFmtId="0" fontId="6" fillId="3" borderId="1" xfId="5" applyFont="1" applyFill="1" applyBorder="1" applyAlignment="1">
      <alignment horizontal="center" vertical="center"/>
    </xf>
    <xf numFmtId="174" fontId="6" fillId="0" borderId="1" xfId="1" applyNumberFormat="1" applyFont="1" applyBorder="1" applyAlignment="1">
      <alignment horizontal="center" vertical="center"/>
    </xf>
    <xf numFmtId="174" fontId="6" fillId="3" borderId="1" xfId="1" applyNumberFormat="1" applyFont="1" applyFill="1" applyBorder="1" applyAlignment="1">
      <alignment horizontal="center" vertical="center"/>
    </xf>
    <xf numFmtId="166" fontId="6" fillId="3" borderId="1" xfId="5" applyNumberFormat="1" applyFont="1" applyFill="1" applyBorder="1" applyAlignment="1">
      <alignment horizontal="right"/>
    </xf>
    <xf numFmtId="166" fontId="6" fillId="0" borderId="1" xfId="5" applyNumberFormat="1" applyFont="1" applyFill="1" applyBorder="1" applyAlignment="1">
      <alignment horizontal="right"/>
    </xf>
    <xf numFmtId="166" fontId="2" fillId="3" borderId="0" xfId="5" applyNumberFormat="1" applyFont="1" applyFill="1" applyBorder="1"/>
    <xf numFmtId="166" fontId="40" fillId="0" borderId="0" xfId="5" applyNumberFormat="1" applyFont="1" applyFill="1"/>
    <xf numFmtId="166" fontId="40" fillId="3" borderId="0" xfId="5" applyNumberFormat="1" applyFont="1" applyFill="1"/>
    <xf numFmtId="166" fontId="40" fillId="0" borderId="0" xfId="5" applyNumberFormat="1" applyFont="1"/>
    <xf numFmtId="166" fontId="2" fillId="3" borderId="0" xfId="5" applyNumberFormat="1" applyFont="1" applyFill="1"/>
    <xf numFmtId="166" fontId="40" fillId="3" borderId="0" xfId="5" applyNumberFormat="1" applyFont="1" applyFill="1" applyBorder="1"/>
    <xf numFmtId="0" fontId="23" fillId="2" borderId="0" xfId="3" applyFont="1" applyFill="1" applyAlignment="1">
      <alignment vertical="center"/>
    </xf>
    <xf numFmtId="0" fontId="23" fillId="0" borderId="0" xfId="3" applyFont="1" applyFill="1" applyAlignment="1">
      <alignment vertical="center"/>
    </xf>
    <xf numFmtId="175" fontId="40" fillId="0" borderId="0" xfId="5" applyNumberFormat="1" applyFont="1" applyFill="1" applyBorder="1"/>
    <xf numFmtId="175" fontId="40" fillId="0" borderId="0" xfId="5" applyNumberFormat="1" applyFont="1" applyFill="1" applyBorder="1" applyAlignment="1">
      <alignment horizontal="right"/>
    </xf>
    <xf numFmtId="175" fontId="2" fillId="0" borderId="0" xfId="5" applyNumberFormat="1" applyFont="1" applyFill="1"/>
    <xf numFmtId="0" fontId="2" fillId="0" borderId="0" xfId="5" applyFont="1" applyBorder="1" applyAlignment="1">
      <alignment horizontal="left"/>
    </xf>
    <xf numFmtId="166" fontId="40" fillId="0" borderId="0" xfId="5" applyNumberFormat="1" applyFont="1" applyFill="1" applyBorder="1"/>
    <xf numFmtId="166" fontId="40" fillId="0" borderId="0" xfId="5" applyNumberFormat="1" applyFont="1" applyBorder="1"/>
    <xf numFmtId="0" fontId="2" fillId="0" borderId="0" xfId="0" applyFont="1" applyFill="1" applyBorder="1"/>
    <xf numFmtId="166" fontId="2" fillId="3" borderId="0" xfId="5" applyNumberFormat="1" applyFont="1" applyFill="1" applyBorder="1" applyAlignment="1">
      <alignment horizontal="right"/>
    </xf>
    <xf numFmtId="166" fontId="2" fillId="0" borderId="0" xfId="5" applyNumberFormat="1" applyFont="1" applyBorder="1" applyAlignment="1">
      <alignment horizontal="right"/>
    </xf>
    <xf numFmtId="0" fontId="2" fillId="0" borderId="0" xfId="5" applyFont="1" applyFill="1" applyBorder="1" applyAlignment="1">
      <alignment wrapText="1"/>
    </xf>
    <xf numFmtId="166" fontId="2" fillId="0" borderId="0" xfId="5" applyNumberFormat="1" applyFont="1" applyFill="1" applyBorder="1"/>
    <xf numFmtId="166" fontId="2" fillId="0" borderId="0" xfId="5" applyNumberFormat="1" applyFont="1" applyFill="1" applyBorder="1" applyAlignment="1">
      <alignment horizontal="right"/>
    </xf>
    <xf numFmtId="0" fontId="2" fillId="0" borderId="0" xfId="5" applyFont="1" applyFill="1" applyBorder="1" applyAlignment="1">
      <alignment horizontal="left"/>
    </xf>
    <xf numFmtId="0" fontId="18" fillId="0" borderId="0" xfId="0" applyFont="1" applyFill="1" applyAlignment="1">
      <alignment vertical="center" wrapText="1"/>
    </xf>
    <xf numFmtId="0" fontId="23" fillId="2" borderId="0" xfId="3" applyFont="1" applyFill="1" applyBorder="1" applyAlignment="1">
      <alignment vertical="center"/>
    </xf>
    <xf numFmtId="168" fontId="19" fillId="0" borderId="0" xfId="6" applyNumberFormat="1" applyFont="1" applyFill="1" applyBorder="1" applyAlignment="1" applyProtection="1"/>
    <xf numFmtId="168" fontId="12" fillId="2" borderId="0" xfId="4" applyNumberFormat="1" applyFont="1" applyFill="1" applyBorder="1" applyAlignment="1">
      <alignment horizontal="right" vertical="center" indent="1"/>
    </xf>
    <xf numFmtId="0" fontId="2" fillId="0" borderId="0" xfId="0" applyFont="1" applyFill="1" applyAlignment="1">
      <alignment horizontal="left" vertical="center" wrapText="1"/>
    </xf>
    <xf numFmtId="3" fontId="6" fillId="0" borderId="0" xfId="5" applyNumberFormat="1" applyFont="1" applyFill="1" applyBorder="1" applyAlignment="1">
      <alignment horizontal="right" indent="1"/>
    </xf>
    <xf numFmtId="3" fontId="43" fillId="0" borderId="0" xfId="5" applyNumberFormat="1" applyFont="1" applyFill="1" applyBorder="1" applyAlignment="1">
      <alignment horizontal="right" indent="1"/>
    </xf>
    <xf numFmtId="3" fontId="37" fillId="0" borderId="0" xfId="5" applyNumberFormat="1" applyFont="1" applyFill="1" applyBorder="1" applyAlignment="1">
      <alignment horizontal="right" indent="1"/>
    </xf>
    <xf numFmtId="166" fontId="24" fillId="3" borderId="0" xfId="5" applyNumberFormat="1" applyFont="1" applyFill="1" applyBorder="1" applyAlignment="1">
      <alignment horizontal="right" indent="1"/>
    </xf>
    <xf numFmtId="166" fontId="24" fillId="3" borderId="3" xfId="5" applyNumberFormat="1" applyFont="1" applyFill="1" applyBorder="1" applyAlignment="1">
      <alignment horizontal="right" indent="1"/>
    </xf>
    <xf numFmtId="172" fontId="8" fillId="3" borderId="1" xfId="5" applyNumberFormat="1" applyFont="1" applyFill="1" applyBorder="1" applyAlignment="1">
      <alignment horizontal="center"/>
    </xf>
    <xf numFmtId="3" fontId="8" fillId="3" borderId="0" xfId="5" applyNumberFormat="1" applyFont="1" applyFill="1" applyBorder="1" applyAlignment="1">
      <alignment horizontal="center"/>
    </xf>
    <xf numFmtId="172" fontId="8" fillId="3" borderId="1" xfId="5" applyNumberFormat="1" applyFont="1" applyFill="1" applyBorder="1" applyAlignment="1">
      <alignment horizontal="right" indent="1"/>
    </xf>
    <xf numFmtId="0" fontId="40" fillId="2" borderId="2" xfId="0" applyFont="1" applyFill="1" applyBorder="1" applyAlignment="1"/>
    <xf numFmtId="0" fontId="40" fillId="2" borderId="0" xfId="0" applyFont="1" applyFill="1" applyBorder="1" applyAlignment="1"/>
    <xf numFmtId="0" fontId="40" fillId="2" borderId="4" xfId="0" applyFont="1" applyFill="1" applyBorder="1" applyAlignment="1">
      <alignment horizontal="left" vertical="top"/>
    </xf>
    <xf numFmtId="0" fontId="40" fillId="2" borderId="0" xfId="0" applyFont="1" applyFill="1" applyBorder="1" applyAlignment="1">
      <alignment horizontal="left" vertical="top"/>
    </xf>
    <xf numFmtId="0" fontId="49" fillId="3" borderId="0" xfId="3" applyFont="1" applyFill="1" applyAlignment="1">
      <alignment vertical="center"/>
    </xf>
    <xf numFmtId="0" fontId="38" fillId="2" borderId="0" xfId="3" applyFont="1" applyFill="1" applyAlignment="1">
      <alignment vertical="center"/>
    </xf>
    <xf numFmtId="16" fontId="40" fillId="2" borderId="0" xfId="3" applyNumberFormat="1" applyFont="1" applyFill="1" applyAlignment="1">
      <alignment vertical="center"/>
    </xf>
    <xf numFmtId="165" fontId="25" fillId="3" borderId="1" xfId="0" applyNumberFormat="1" applyFont="1" applyFill="1" applyBorder="1" applyAlignment="1">
      <alignment horizontal="center"/>
    </xf>
    <xf numFmtId="165" fontId="0" fillId="3" borderId="0" xfId="0" applyNumberFormat="1" applyFill="1" applyBorder="1" applyAlignment="1">
      <alignment horizontal="right" indent="2"/>
    </xf>
    <xf numFmtId="165" fontId="0" fillId="3" borderId="0" xfId="0" applyNumberFormat="1" applyFill="1" applyBorder="1" applyAlignment="1">
      <alignment horizontal="center" vertical="center"/>
    </xf>
    <xf numFmtId="168" fontId="8" fillId="3" borderId="0" xfId="4" applyNumberFormat="1" applyFont="1" applyFill="1" applyBorder="1" applyAlignment="1">
      <alignment horizontal="center" vertical="center"/>
    </xf>
    <xf numFmtId="165" fontId="0" fillId="3" borderId="2" xfId="0" applyNumberFormat="1" applyFill="1" applyBorder="1" applyAlignment="1">
      <alignment horizontal="center" vertical="center"/>
    </xf>
    <xf numFmtId="164" fontId="0" fillId="3" borderId="0" xfId="0" applyNumberFormat="1" applyFill="1" applyBorder="1" applyAlignment="1">
      <alignment horizontal="center" vertical="center"/>
    </xf>
    <xf numFmtId="173" fontId="8" fillId="3" borderId="3" xfId="4" applyNumberFormat="1" applyFont="1" applyFill="1" applyBorder="1" applyAlignment="1">
      <alignment horizontal="center"/>
    </xf>
    <xf numFmtId="165" fontId="25" fillId="3" borderId="0" xfId="0" applyNumberFormat="1" applyFont="1" applyFill="1" applyBorder="1" applyAlignment="1">
      <alignment horizontal="center" vertical="center"/>
    </xf>
    <xf numFmtId="165" fontId="25" fillId="3" borderId="2" xfId="0" applyNumberFormat="1" applyFont="1" applyFill="1" applyBorder="1" applyAlignment="1">
      <alignment horizontal="center" vertical="center"/>
    </xf>
    <xf numFmtId="165" fontId="25" fillId="3" borderId="2" xfId="0" applyNumberFormat="1" applyFont="1" applyFill="1" applyBorder="1" applyAlignment="1">
      <alignment horizontal="right" indent="2"/>
    </xf>
    <xf numFmtId="0" fontId="21" fillId="3" borderId="0" xfId="0" applyFont="1" applyFill="1"/>
    <xf numFmtId="0" fontId="4" fillId="3" borderId="0" xfId="0" applyFont="1" applyFill="1" applyAlignment="1">
      <alignment horizontal="left"/>
    </xf>
    <xf numFmtId="0" fontId="50" fillId="2" borderId="0" xfId="0" applyFont="1" applyFill="1" applyBorder="1"/>
    <xf numFmtId="176" fontId="40" fillId="3" borderId="3" xfId="1" quotePrefix="1" applyNumberFormat="1" applyFont="1" applyFill="1" applyBorder="1" applyAlignment="1">
      <alignment horizontal="center" vertical="center"/>
    </xf>
    <xf numFmtId="176" fontId="40" fillId="2" borderId="3" xfId="1" quotePrefix="1" applyNumberFormat="1" applyFont="1" applyFill="1" applyBorder="1" applyAlignment="1">
      <alignment horizontal="center" vertical="center"/>
    </xf>
    <xf numFmtId="176" fontId="6" fillId="2" borderId="3" xfId="1" quotePrefix="1" applyNumberFormat="1" applyFont="1" applyFill="1" applyBorder="1" applyAlignment="1">
      <alignment horizontal="center" vertical="center"/>
    </xf>
    <xf numFmtId="169" fontId="25" fillId="3" borderId="0" xfId="0" applyNumberFormat="1" applyFont="1" applyFill="1" applyBorder="1" applyAlignment="1">
      <alignment horizontal="center" vertical="center"/>
    </xf>
    <xf numFmtId="169" fontId="25" fillId="2" borderId="0" xfId="0" applyNumberFormat="1" applyFont="1" applyFill="1" applyBorder="1" applyAlignment="1">
      <alignment horizontal="center" vertical="center"/>
    </xf>
    <xf numFmtId="169" fontId="48" fillId="2" borderId="0" xfId="0" applyNumberFormat="1" applyFont="1" applyFill="1" applyBorder="1" applyAlignment="1">
      <alignment horizontal="center" vertical="center"/>
    </xf>
    <xf numFmtId="168" fontId="8" fillId="3" borderId="3" xfId="4" applyNumberFormat="1" applyFont="1" applyFill="1" applyBorder="1" applyAlignment="1">
      <alignment horizontal="center" vertical="center"/>
    </xf>
    <xf numFmtId="168" fontId="8" fillId="2" borderId="3" xfId="4" applyNumberFormat="1" applyFont="1" applyFill="1" applyBorder="1" applyAlignment="1">
      <alignment horizontal="center" vertical="center"/>
    </xf>
    <xf numFmtId="168" fontId="28" fillId="2" borderId="3" xfId="4" applyNumberFormat="1" applyFont="1" applyFill="1" applyBorder="1" applyAlignment="1">
      <alignment horizontal="center" vertical="center"/>
    </xf>
    <xf numFmtId="177" fontId="40" fillId="0" borderId="0" xfId="5" applyNumberFormat="1" applyFont="1" applyFill="1" applyBorder="1"/>
    <xf numFmtId="0" fontId="51" fillId="0" borderId="0" xfId="5" applyFont="1" applyFill="1" applyBorder="1"/>
    <xf numFmtId="0" fontId="51" fillId="2" borderId="0" xfId="0" applyFont="1" applyFill="1" applyBorder="1"/>
    <xf numFmtId="0" fontId="2" fillId="0" borderId="0" xfId="2" applyFont="1"/>
    <xf numFmtId="177" fontId="6" fillId="0" borderId="0" xfId="0" applyNumberFormat="1" applyFont="1" applyFill="1" applyBorder="1"/>
    <xf numFmtId="177" fontId="6" fillId="0" borderId="0" xfId="1" applyNumberFormat="1" applyFont="1" applyFill="1" applyBorder="1" applyAlignment="1">
      <alignment horizontal="center"/>
    </xf>
    <xf numFmtId="3" fontId="2" fillId="0" borderId="0" xfId="0" applyNumberFormat="1" applyFont="1" applyFill="1" applyBorder="1"/>
    <xf numFmtId="2" fontId="25" fillId="2" borderId="0" xfId="0" applyNumberFormat="1" applyFont="1" applyFill="1" applyBorder="1" applyAlignment="1">
      <alignment horizontal="right" indent="2"/>
    </xf>
    <xf numFmtId="2" fontId="41" fillId="2" borderId="0" xfId="0" applyNumberFormat="1" applyFont="1" applyFill="1" applyBorder="1" applyAlignment="1">
      <alignment horizontal="right" indent="2"/>
    </xf>
    <xf numFmtId="165" fontId="32" fillId="0" borderId="0" xfId="0" applyNumberFormat="1" applyFont="1" applyFill="1" applyBorder="1" applyAlignment="1">
      <alignment horizontal="right" indent="2"/>
    </xf>
    <xf numFmtId="0" fontId="2" fillId="0" borderId="0" xfId="5" applyFont="1" applyAlignment="1">
      <alignment vertical="center"/>
    </xf>
    <xf numFmtId="0" fontId="2" fillId="0" borderId="0" xfId="5" applyFont="1" applyFill="1" applyAlignment="1">
      <alignment vertical="center"/>
    </xf>
    <xf numFmtId="165" fontId="2" fillId="0" borderId="0" xfId="5" applyNumberFormat="1" applyFont="1" applyFill="1" applyAlignment="1">
      <alignment vertical="center"/>
    </xf>
    <xf numFmtId="165" fontId="2" fillId="0" borderId="0" xfId="5" applyNumberFormat="1" applyFont="1" applyAlignment="1">
      <alignment vertical="center"/>
    </xf>
    <xf numFmtId="178" fontId="17" fillId="2" borderId="12" xfId="7" applyNumberFormat="1" applyFont="1" applyFill="1" applyBorder="1" applyAlignment="1">
      <alignment horizontal="right" vertical="center" indent="1"/>
    </xf>
    <xf numFmtId="178" fontId="17" fillId="2" borderId="0" xfId="7" applyNumberFormat="1" applyFont="1" applyFill="1" applyBorder="1" applyAlignment="1">
      <alignment horizontal="right" vertical="center" indent="1"/>
    </xf>
    <xf numFmtId="165" fontId="17" fillId="0" borderId="0" xfId="0" applyNumberFormat="1" applyFont="1" applyFill="1" applyBorder="1" applyAlignment="1" applyProtection="1">
      <alignment horizontal="center" vertical="center" wrapText="1"/>
    </xf>
    <xf numFmtId="165" fontId="19" fillId="0" borderId="0" xfId="6" applyNumberFormat="1" applyFont="1" applyFill="1" applyBorder="1" applyAlignment="1" applyProtection="1">
      <alignment horizontal="center"/>
    </xf>
    <xf numFmtId="1" fontId="2" fillId="0" borderId="9" xfId="4" applyNumberFormat="1" applyFont="1" applyFill="1" applyBorder="1" applyAlignment="1">
      <alignment vertical="center" wrapText="1"/>
    </xf>
    <xf numFmtId="1" fontId="2" fillId="0" borderId="9" xfId="4" applyNumberFormat="1" applyFont="1" applyFill="1" applyBorder="1" applyAlignment="1">
      <alignment horizontal="right"/>
    </xf>
    <xf numFmtId="1" fontId="2" fillId="0" borderId="11" xfId="4" applyNumberFormat="1" applyFont="1" applyFill="1" applyBorder="1" applyAlignment="1">
      <alignment horizontal="right" vertical="center"/>
    </xf>
    <xf numFmtId="172" fontId="6" fillId="2" borderId="13" xfId="5" applyNumberFormat="1" applyFont="1" applyFill="1" applyBorder="1" applyAlignment="1">
      <alignment horizontal="right" vertical="center" indent="1"/>
    </xf>
    <xf numFmtId="3" fontId="6" fillId="2" borderId="14" xfId="5" applyNumberFormat="1" applyFont="1" applyFill="1" applyBorder="1" applyAlignment="1">
      <alignment horizontal="right" indent="1"/>
    </xf>
    <xf numFmtId="166" fontId="0" fillId="0" borderId="0" xfId="0" applyNumberFormat="1" applyFill="1"/>
    <xf numFmtId="165" fontId="0" fillId="0" borderId="0" xfId="0" applyNumberFormat="1" applyFill="1"/>
    <xf numFmtId="0" fontId="52" fillId="2" borderId="0" xfId="5" applyFont="1" applyFill="1" applyBorder="1" applyAlignment="1">
      <alignment vertical="center" wrapText="1"/>
    </xf>
    <xf numFmtId="16" fontId="33" fillId="2" borderId="0" xfId="3" applyNumberFormat="1" applyFont="1" applyFill="1" applyAlignment="1">
      <alignment horizontal="center" vertical="center" wrapText="1"/>
    </xf>
    <xf numFmtId="16" fontId="33" fillId="2" borderId="0" xfId="3" applyNumberFormat="1" applyFont="1" applyFill="1" applyAlignment="1">
      <alignment horizontal="center" vertical="center"/>
    </xf>
    <xf numFmtId="0" fontId="2" fillId="2" borderId="0" xfId="3" applyFont="1" applyFill="1" applyBorder="1" applyAlignment="1">
      <alignment horizontal="center" vertical="center" wrapText="1"/>
    </xf>
    <xf numFmtId="16" fontId="2" fillId="2" borderId="0" xfId="3" applyNumberFormat="1" applyFont="1" applyFill="1" applyAlignment="1">
      <alignment horizontal="center" vertical="center" wrapText="1"/>
    </xf>
    <xf numFmtId="16" fontId="40" fillId="2" borderId="0" xfId="3" applyNumberFormat="1" applyFont="1" applyFill="1" applyAlignment="1">
      <alignment vertical="center" wrapText="1"/>
    </xf>
    <xf numFmtId="0" fontId="40" fillId="0" borderId="0" xfId="5" applyFont="1" applyFill="1" applyBorder="1" applyAlignment="1">
      <alignment horizontal="center" vertical="center" wrapText="1"/>
    </xf>
    <xf numFmtId="0" fontId="8" fillId="0" borderId="0" xfId="0" applyFont="1" applyFill="1" applyBorder="1" applyAlignment="1">
      <alignment vertical="top" wrapText="1"/>
    </xf>
    <xf numFmtId="0" fontId="5" fillId="0" borderId="0" xfId="0" applyFont="1" applyFill="1" applyAlignment="1">
      <alignment horizontal="center"/>
    </xf>
    <xf numFmtId="0" fontId="18" fillId="0" borderId="0" xfId="0" applyFont="1" applyFill="1" applyAlignment="1">
      <alignment horizontal="center" vertical="center" wrapText="1"/>
    </xf>
    <xf numFmtId="0" fontId="35" fillId="0" borderId="0" xfId="6" applyNumberFormat="1" applyFont="1" applyFill="1" applyBorder="1" applyAlignment="1" applyProtection="1">
      <alignment horizontal="center" vertical="center" wrapText="1"/>
    </xf>
    <xf numFmtId="0" fontId="35" fillId="0" borderId="0" xfId="6" applyNumberFormat="1" applyFont="1" applyFill="1" applyBorder="1" applyAlignment="1" applyProtection="1">
      <alignment horizontal="center" wrapText="1"/>
    </xf>
  </cellXfs>
  <cellStyles count="15">
    <cellStyle name="Milliers" xfId="1" builtinId="3"/>
    <cellStyle name="Milliers 2" xfId="7"/>
    <cellStyle name="Monétaire" xfId="14" builtinId="4"/>
    <cellStyle name="Motif" xfId="2"/>
    <cellStyle name="Motif 2" xfId="5"/>
    <cellStyle name="Motif 2 2" xfId="8"/>
    <cellStyle name="Normal" xfId="0" builtinId="0"/>
    <cellStyle name="Normal 2" xfId="6"/>
    <cellStyle name="Normal 2 2" xfId="9"/>
    <cellStyle name="Normal_Chapitre_1.5" xfId="3"/>
    <cellStyle name="Normal_Chapitre_6_1.xls" xfId="13"/>
    <cellStyle name="Pourcentage" xfId="4" builtinId="5"/>
    <cellStyle name="Pourcentage 2" xfId="10"/>
    <cellStyle name="Pourcentage 2 2" xfId="11"/>
    <cellStyle name="Pourcentage 3" xfId="1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71852419872695E-2"/>
          <c:y val="0.14154199475065621"/>
          <c:w val="0.59356557559079604"/>
          <c:h val="0.64988536359425664"/>
        </c:manualLayout>
      </c:layout>
      <c:barChart>
        <c:barDir val="col"/>
        <c:grouping val="stacked"/>
        <c:varyColors val="0"/>
        <c:ser>
          <c:idx val="0"/>
          <c:order val="0"/>
          <c:tx>
            <c:strRef>
              <c:f>'1-1 Coll Terr'!$K$31</c:f>
              <c:strCache>
                <c:ptCount val="1"/>
                <c:pt idx="0">
                  <c:v>Métropoles (a)</c:v>
                </c:pt>
              </c:strCache>
            </c:strRef>
          </c:tx>
          <c:spPr>
            <a:solidFill>
              <a:schemeClr val="accent1">
                <a:lumMod val="75000"/>
              </a:schemeClr>
            </a:solidFill>
            <a:ln>
              <a:solidFill>
                <a:schemeClr val="tx1"/>
              </a:solidFill>
            </a:ln>
          </c:spPr>
          <c:invertIfNegative val="0"/>
          <c:cat>
            <c:numRef>
              <c:f>'1-1 Coll Terr'!$P$30:$V$30</c:f>
              <c:numCache>
                <c:formatCode>###0</c:formatCode>
                <c:ptCount val="7"/>
                <c:pt idx="0">
                  <c:v>2017</c:v>
                </c:pt>
                <c:pt idx="1">
                  <c:v>2018</c:v>
                </c:pt>
                <c:pt idx="2">
                  <c:v>2019</c:v>
                </c:pt>
                <c:pt idx="3">
                  <c:v>2020</c:v>
                </c:pt>
                <c:pt idx="4">
                  <c:v>2021</c:v>
                </c:pt>
                <c:pt idx="5">
                  <c:v>2022</c:v>
                </c:pt>
                <c:pt idx="6">
                  <c:v>2023</c:v>
                </c:pt>
              </c:numCache>
            </c:numRef>
          </c:cat>
          <c:val>
            <c:numRef>
              <c:f>'1-1 Coll Terr'!$P$31:$V$31</c:f>
              <c:numCache>
                <c:formatCode>#\ ##0.0</c:formatCode>
                <c:ptCount val="7"/>
                <c:pt idx="0">
                  <c:v>17.019749000000001</c:v>
                </c:pt>
                <c:pt idx="1">
                  <c:v>19.32254</c:v>
                </c:pt>
                <c:pt idx="2">
                  <c:v>19.3874</c:v>
                </c:pt>
                <c:pt idx="3">
                  <c:v>19.433354000000001</c:v>
                </c:pt>
                <c:pt idx="4">
                  <c:v>19.569911999999999</c:v>
                </c:pt>
                <c:pt idx="5">
                  <c:v>19.701412000000001</c:v>
                </c:pt>
                <c:pt idx="6">
                  <c:v>19.764286999999999</c:v>
                </c:pt>
              </c:numCache>
            </c:numRef>
          </c:val>
          <c:extLst xmlns:c16r2="http://schemas.microsoft.com/office/drawing/2015/06/chart">
            <c:ext xmlns:c16="http://schemas.microsoft.com/office/drawing/2014/chart" uri="{C3380CC4-5D6E-409C-BE32-E72D297353CC}">
              <c16:uniqueId val="{00000000-817E-43FC-B10E-C5864476272B}"/>
            </c:ext>
          </c:extLst>
        </c:ser>
        <c:ser>
          <c:idx val="1"/>
          <c:order val="1"/>
          <c:tx>
            <c:strRef>
              <c:f>'1-1 Coll Terr'!$K$32</c:f>
              <c:strCache>
                <c:ptCount val="1"/>
                <c:pt idx="0">
                  <c:v>Communautés urbaines (CU)</c:v>
                </c:pt>
              </c:strCache>
            </c:strRef>
          </c:tx>
          <c:spPr>
            <a:solidFill>
              <a:schemeClr val="tx2">
                <a:lumMod val="60000"/>
                <a:lumOff val="40000"/>
              </a:schemeClr>
            </a:solidFill>
            <a:ln>
              <a:solidFill>
                <a:schemeClr val="tx1"/>
              </a:solidFill>
            </a:ln>
          </c:spPr>
          <c:invertIfNegative val="0"/>
          <c:cat>
            <c:numRef>
              <c:f>'1-1 Coll Terr'!$P$30:$V$30</c:f>
              <c:numCache>
                <c:formatCode>###0</c:formatCode>
                <c:ptCount val="7"/>
                <c:pt idx="0">
                  <c:v>2017</c:v>
                </c:pt>
                <c:pt idx="1">
                  <c:v>2018</c:v>
                </c:pt>
                <c:pt idx="2">
                  <c:v>2019</c:v>
                </c:pt>
                <c:pt idx="3">
                  <c:v>2020</c:v>
                </c:pt>
                <c:pt idx="4">
                  <c:v>2021</c:v>
                </c:pt>
                <c:pt idx="5">
                  <c:v>2022</c:v>
                </c:pt>
                <c:pt idx="6">
                  <c:v>2023</c:v>
                </c:pt>
              </c:numCache>
            </c:numRef>
          </c:cat>
          <c:val>
            <c:numRef>
              <c:f>'1-1 Coll Terr'!$P$32:$V$32</c:f>
              <c:numCache>
                <c:formatCode>#\ ##0.0</c:formatCode>
                <c:ptCount val="7"/>
                <c:pt idx="0">
                  <c:v>3.7556409999999998</c:v>
                </c:pt>
                <c:pt idx="1">
                  <c:v>2.4339870000000001</c:v>
                </c:pt>
                <c:pt idx="2">
                  <c:v>2.92299</c:v>
                </c:pt>
                <c:pt idx="3">
                  <c:v>3.11978</c:v>
                </c:pt>
                <c:pt idx="4">
                  <c:v>3.1280860000000001</c:v>
                </c:pt>
                <c:pt idx="5">
                  <c:v>3.1387649999999998</c:v>
                </c:pt>
                <c:pt idx="6">
                  <c:v>3.146023</c:v>
                </c:pt>
              </c:numCache>
            </c:numRef>
          </c:val>
          <c:extLst xmlns:c16r2="http://schemas.microsoft.com/office/drawing/2015/06/chart">
            <c:ext xmlns:c16="http://schemas.microsoft.com/office/drawing/2014/chart" uri="{C3380CC4-5D6E-409C-BE32-E72D297353CC}">
              <c16:uniqueId val="{00000001-817E-43FC-B10E-C5864476272B}"/>
            </c:ext>
          </c:extLst>
        </c:ser>
        <c:ser>
          <c:idx val="2"/>
          <c:order val="2"/>
          <c:tx>
            <c:strRef>
              <c:f>'1-1 Coll Terr'!$K$33</c:f>
              <c:strCache>
                <c:ptCount val="1"/>
                <c:pt idx="0">
                  <c:v>Communautés d'agglomération (CA)</c:v>
                </c:pt>
              </c:strCache>
            </c:strRef>
          </c:tx>
          <c:spPr>
            <a:solidFill>
              <a:schemeClr val="accent1">
                <a:lumMod val="40000"/>
                <a:lumOff val="60000"/>
              </a:schemeClr>
            </a:solidFill>
            <a:ln>
              <a:solidFill>
                <a:schemeClr val="tx1"/>
              </a:solidFill>
            </a:ln>
          </c:spPr>
          <c:invertIfNegative val="0"/>
          <c:cat>
            <c:numRef>
              <c:f>'1-1 Coll Terr'!$P$30:$V$30</c:f>
              <c:numCache>
                <c:formatCode>###0</c:formatCode>
                <c:ptCount val="7"/>
                <c:pt idx="0">
                  <c:v>2017</c:v>
                </c:pt>
                <c:pt idx="1">
                  <c:v>2018</c:v>
                </c:pt>
                <c:pt idx="2">
                  <c:v>2019</c:v>
                </c:pt>
                <c:pt idx="3">
                  <c:v>2020</c:v>
                </c:pt>
                <c:pt idx="4">
                  <c:v>2021</c:v>
                </c:pt>
                <c:pt idx="5">
                  <c:v>2022</c:v>
                </c:pt>
                <c:pt idx="6">
                  <c:v>2023</c:v>
                </c:pt>
              </c:numCache>
            </c:numRef>
          </c:cat>
          <c:val>
            <c:numRef>
              <c:f>'1-1 Coll Terr'!$P$33:$V$33</c:f>
              <c:numCache>
                <c:formatCode>#\ ##0.0</c:formatCode>
                <c:ptCount val="7"/>
                <c:pt idx="0">
                  <c:v>23.962577</c:v>
                </c:pt>
                <c:pt idx="1">
                  <c:v>23.660357000000001</c:v>
                </c:pt>
                <c:pt idx="2">
                  <c:v>23.513248000000001</c:v>
                </c:pt>
                <c:pt idx="3">
                  <c:v>23.370289</c:v>
                </c:pt>
                <c:pt idx="4">
                  <c:v>23.492290000000001</c:v>
                </c:pt>
                <c:pt idx="5">
                  <c:v>23.777483</c:v>
                </c:pt>
                <c:pt idx="6">
                  <c:v>23.835712999999998</c:v>
                </c:pt>
              </c:numCache>
            </c:numRef>
          </c:val>
          <c:extLst xmlns:c16r2="http://schemas.microsoft.com/office/drawing/2015/06/chart">
            <c:ext xmlns:c16="http://schemas.microsoft.com/office/drawing/2014/chart" uri="{C3380CC4-5D6E-409C-BE32-E72D297353CC}">
              <c16:uniqueId val="{00000002-817E-43FC-B10E-C5864476272B}"/>
            </c:ext>
          </c:extLst>
        </c:ser>
        <c:ser>
          <c:idx val="3"/>
          <c:order val="3"/>
          <c:tx>
            <c:strRef>
              <c:f>'1-1 Coll Terr'!$K$34</c:f>
              <c:strCache>
                <c:ptCount val="1"/>
                <c:pt idx="0">
                  <c:v>Communautés de communes (CC)</c:v>
                </c:pt>
              </c:strCache>
            </c:strRef>
          </c:tx>
          <c:spPr>
            <a:solidFill>
              <a:schemeClr val="accent1">
                <a:lumMod val="20000"/>
                <a:lumOff val="80000"/>
              </a:schemeClr>
            </a:solidFill>
            <a:ln>
              <a:solidFill>
                <a:schemeClr val="tx1"/>
              </a:solidFill>
            </a:ln>
          </c:spPr>
          <c:invertIfNegative val="0"/>
          <c:cat>
            <c:numRef>
              <c:f>'1-1 Coll Terr'!$P$30:$V$30</c:f>
              <c:numCache>
                <c:formatCode>###0</c:formatCode>
                <c:ptCount val="7"/>
                <c:pt idx="0">
                  <c:v>2017</c:v>
                </c:pt>
                <c:pt idx="1">
                  <c:v>2018</c:v>
                </c:pt>
                <c:pt idx="2">
                  <c:v>2019</c:v>
                </c:pt>
                <c:pt idx="3">
                  <c:v>2020</c:v>
                </c:pt>
                <c:pt idx="4">
                  <c:v>2021</c:v>
                </c:pt>
                <c:pt idx="5">
                  <c:v>2022</c:v>
                </c:pt>
                <c:pt idx="6">
                  <c:v>2023</c:v>
                </c:pt>
              </c:numCache>
            </c:numRef>
          </c:cat>
          <c:val>
            <c:numRef>
              <c:f>'1-1 Coll Terr'!$P$34:$V$34</c:f>
              <c:numCache>
                <c:formatCode>#\ ##0.0</c:formatCode>
                <c:ptCount val="7"/>
                <c:pt idx="0">
                  <c:v>22.814647999999998</c:v>
                </c:pt>
                <c:pt idx="1">
                  <c:v>22.448737999999999</c:v>
                </c:pt>
                <c:pt idx="2">
                  <c:v>22.184722000000001</c:v>
                </c:pt>
                <c:pt idx="3">
                  <c:v>22.094182</c:v>
                </c:pt>
                <c:pt idx="4">
                  <c:v>22.039497999999998</c:v>
                </c:pt>
                <c:pt idx="5">
                  <c:v>21.867972999999999</c:v>
                </c:pt>
                <c:pt idx="6">
                  <c:v>21.898669999999999</c:v>
                </c:pt>
              </c:numCache>
            </c:numRef>
          </c:val>
          <c:extLst xmlns:c16r2="http://schemas.microsoft.com/office/drawing/2015/06/chart">
            <c:ext xmlns:c16="http://schemas.microsoft.com/office/drawing/2014/chart" uri="{C3380CC4-5D6E-409C-BE32-E72D297353CC}">
              <c16:uniqueId val="{00000003-817E-43FC-B10E-C5864476272B}"/>
            </c:ext>
          </c:extLst>
        </c:ser>
        <c:ser>
          <c:idx val="4"/>
          <c:order val="4"/>
          <c:tx>
            <c:strRef>
              <c:f>'1-1 Coll Terr'!$K$35</c:f>
              <c:strCache>
                <c:ptCount val="1"/>
                <c:pt idx="0">
                  <c:v>Communes isolées</c:v>
                </c:pt>
              </c:strCache>
            </c:strRef>
          </c:tx>
          <c:spPr>
            <a:ln>
              <a:solidFill>
                <a:schemeClr val="tx1"/>
              </a:solidFill>
            </a:ln>
          </c:spPr>
          <c:invertIfNegative val="0"/>
          <c:cat>
            <c:numRef>
              <c:f>'1-1 Coll Terr'!$P$30:$V$30</c:f>
              <c:numCache>
                <c:formatCode>###0</c:formatCode>
                <c:ptCount val="7"/>
                <c:pt idx="0">
                  <c:v>2017</c:v>
                </c:pt>
                <c:pt idx="1">
                  <c:v>2018</c:v>
                </c:pt>
                <c:pt idx="2">
                  <c:v>2019</c:v>
                </c:pt>
                <c:pt idx="3">
                  <c:v>2020</c:v>
                </c:pt>
                <c:pt idx="4">
                  <c:v>2021</c:v>
                </c:pt>
                <c:pt idx="5">
                  <c:v>2022</c:v>
                </c:pt>
                <c:pt idx="6">
                  <c:v>2023</c:v>
                </c:pt>
              </c:numCache>
            </c:numRef>
          </c:cat>
          <c:val>
            <c:numRef>
              <c:f>'1-1 Coll Terr'!$P$35:$V$35</c:f>
              <c:numCache>
                <c:formatCode>#,##0.00</c:formatCode>
                <c:ptCount val="7"/>
                <c:pt idx="0">
                  <c:v>2.2473E-2</c:v>
                </c:pt>
                <c:pt idx="1">
                  <c:v>6.3590000000000001E-3</c:v>
                </c:pt>
                <c:pt idx="2">
                  <c:v>6.3730000000000002E-3</c:v>
                </c:pt>
                <c:pt idx="3">
                  <c:v>6.3819999999999997E-3</c:v>
                </c:pt>
                <c:pt idx="4" formatCode="#\ ##0.0">
                  <c:v>6.4390000000000003E-3</c:v>
                </c:pt>
                <c:pt idx="5" formatCode="#\ ##0.0">
                  <c:v>6.4599999999999996E-3</c:v>
                </c:pt>
                <c:pt idx="6" formatCode="#\ ##0.0">
                  <c:v>6.509E-3</c:v>
                </c:pt>
              </c:numCache>
            </c:numRef>
          </c:val>
          <c:extLst xmlns:c16r2="http://schemas.microsoft.com/office/drawing/2015/06/chart">
            <c:ext xmlns:c16="http://schemas.microsoft.com/office/drawing/2014/chart" uri="{C3380CC4-5D6E-409C-BE32-E72D297353CC}">
              <c16:uniqueId val="{00000004-817E-43FC-B10E-C5864476272B}"/>
            </c:ext>
          </c:extLst>
        </c:ser>
        <c:dLbls>
          <c:showLegendKey val="0"/>
          <c:showVal val="0"/>
          <c:showCatName val="0"/>
          <c:showSerName val="0"/>
          <c:showPercent val="0"/>
          <c:showBubbleSize val="0"/>
        </c:dLbls>
        <c:gapWidth val="150"/>
        <c:overlap val="100"/>
        <c:axId val="-2066072544"/>
        <c:axId val="-2066081248"/>
      </c:barChart>
      <c:catAx>
        <c:axId val="-2066072544"/>
        <c:scaling>
          <c:orientation val="minMax"/>
        </c:scaling>
        <c:delete val="0"/>
        <c:axPos val="b"/>
        <c:numFmt formatCode="###0" sourceLinked="1"/>
        <c:majorTickMark val="out"/>
        <c:minorTickMark val="none"/>
        <c:tickLblPos val="nextTo"/>
        <c:crossAx val="-2066081248"/>
        <c:crosses val="autoZero"/>
        <c:auto val="1"/>
        <c:lblAlgn val="ctr"/>
        <c:lblOffset val="100"/>
        <c:noMultiLvlLbl val="0"/>
      </c:catAx>
      <c:valAx>
        <c:axId val="-2066081248"/>
        <c:scaling>
          <c:orientation val="minMax"/>
          <c:max val="70"/>
        </c:scaling>
        <c:delete val="0"/>
        <c:axPos val="l"/>
        <c:majorGridlines>
          <c:spPr>
            <a:ln>
              <a:prstDash val="sysDot"/>
            </a:ln>
          </c:spPr>
        </c:majorGridlines>
        <c:numFmt formatCode="#,##0" sourceLinked="0"/>
        <c:majorTickMark val="out"/>
        <c:minorTickMark val="none"/>
        <c:tickLblPos val="nextTo"/>
        <c:crossAx val="-2066072544"/>
        <c:crosses val="autoZero"/>
        <c:crossBetween val="between"/>
      </c:valAx>
    </c:plotArea>
    <c:legend>
      <c:legendPos val="r"/>
      <c:layout>
        <c:manualLayout>
          <c:xMode val="edge"/>
          <c:yMode val="edge"/>
          <c:x val="0.66661305104083335"/>
          <c:y val="0.15939748340281232"/>
          <c:w val="0.32694550557418167"/>
          <c:h val="0.6607466603988027"/>
        </c:manualLayout>
      </c:layout>
      <c:overlay val="0"/>
    </c:legend>
    <c:plotVisOnly val="1"/>
    <c:dispBlanksAs val="gap"/>
    <c:showDLblsOverMax val="0"/>
  </c:chart>
  <c:spPr>
    <a:ln>
      <a:noFill/>
    </a:ln>
  </c:spPr>
  <c:printSettings>
    <c:headerFooter/>
    <c:pageMargins b="0.75000000000000455" l="0.70000000000000062" r="0.70000000000000062" t="0.75000000000000455"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Effectifs de la FPT</a:t>
            </a:r>
          </a:p>
        </c:rich>
      </c:tx>
      <c:layout/>
      <c:overlay val="0"/>
    </c:title>
    <c:autoTitleDeleted val="0"/>
    <c:plotArea>
      <c:layout>
        <c:manualLayout>
          <c:layoutTarget val="inner"/>
          <c:xMode val="edge"/>
          <c:yMode val="edge"/>
          <c:x val="9.3002187226596672E-2"/>
          <c:y val="0.19480351414406533"/>
          <c:w val="0.82644225721784781"/>
          <c:h val="0.68921660834062359"/>
        </c:manualLayout>
      </c:layout>
      <c:lineChart>
        <c:grouping val="standard"/>
        <c:varyColors val="0"/>
        <c:ser>
          <c:idx val="0"/>
          <c:order val="0"/>
          <c:tx>
            <c:strRef>
              <c:f>'1-5 FPT'!$J$10</c:f>
              <c:strCache>
                <c:ptCount val="1"/>
                <c:pt idx="0">
                  <c:v>Ensemble FPT</c:v>
                </c:pt>
              </c:strCache>
            </c:strRef>
          </c:tx>
          <c:dLbls>
            <c:dLbl>
              <c:idx val="11"/>
              <c:layout>
                <c:manualLayout>
                  <c:x val="-4.419889502762421E-2"/>
                  <c:y val="5.1587301587301626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761C-4B11-B6C4-4B7BF26600DA}"/>
                </c:ex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1"/>
              </c:ext>
            </c:extLst>
          </c:dLbls>
          <c:cat>
            <c:numRef>
              <c:f>'1-5 FPT'!$L$9:$W$9</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'1-5 FPT'!$L$10:$W$10</c:f>
              <c:numCache>
                <c:formatCode>0.000</c:formatCode>
                <c:ptCount val="12"/>
                <c:pt idx="0">
                  <c:v>1.876155</c:v>
                </c:pt>
                <c:pt idx="1">
                  <c:v>1.8818300000000001</c:v>
                </c:pt>
                <c:pt idx="2">
                  <c:v>1.9128479999999999</c:v>
                </c:pt>
                <c:pt idx="3">
                  <c:v>1.9513539999999998</c:v>
                </c:pt>
                <c:pt idx="4">
                  <c:v>1.981455</c:v>
                </c:pt>
                <c:pt idx="5">
                  <c:v>1.9842420000000001</c:v>
                </c:pt>
                <c:pt idx="6">
                  <c:v>1.9771930000000002</c:v>
                </c:pt>
                <c:pt idx="7" formatCode="0.00">
                  <c:v>1.9709949999999998</c:v>
                </c:pt>
                <c:pt idx="8" formatCode="0.00">
                  <c:v>1.9580199999999999</c:v>
                </c:pt>
                <c:pt idx="9" formatCode="0.00">
                  <c:v>1.9685089999999998</c:v>
                </c:pt>
                <c:pt idx="10" formatCode="0.00">
                  <c:v>1.960337</c:v>
                </c:pt>
                <c:pt idx="11" formatCode="General">
                  <c:v>1.98</c:v>
                </c:pt>
              </c:numCache>
            </c:numRef>
          </c:val>
          <c:smooth val="0"/>
          <c:extLst xmlns:c16r2="http://schemas.microsoft.com/office/drawing/2015/06/chart">
            <c:ext xmlns:c16="http://schemas.microsoft.com/office/drawing/2014/chart" uri="{C3380CC4-5D6E-409C-BE32-E72D297353CC}">
              <c16:uniqueId val="{00000001-761C-4B11-B6C4-4B7BF26600DA}"/>
            </c:ext>
          </c:extLst>
        </c:ser>
        <c:dLbls>
          <c:showLegendKey val="0"/>
          <c:showVal val="0"/>
          <c:showCatName val="0"/>
          <c:showSerName val="0"/>
          <c:showPercent val="0"/>
          <c:showBubbleSize val="0"/>
        </c:dLbls>
        <c:marker val="1"/>
        <c:smooth val="0"/>
        <c:axId val="-2009113248"/>
        <c:axId val="-2009112704"/>
      </c:lineChart>
      <c:catAx>
        <c:axId val="-2009113248"/>
        <c:scaling>
          <c:orientation val="minMax"/>
        </c:scaling>
        <c:delete val="0"/>
        <c:axPos val="b"/>
        <c:numFmt formatCode="General" sourceLinked="1"/>
        <c:majorTickMark val="out"/>
        <c:minorTickMark val="none"/>
        <c:tickLblPos val="nextTo"/>
        <c:crossAx val="-2009112704"/>
        <c:crosses val="autoZero"/>
        <c:auto val="1"/>
        <c:lblAlgn val="ctr"/>
        <c:lblOffset val="100"/>
        <c:noMultiLvlLbl val="0"/>
      </c:catAx>
      <c:valAx>
        <c:axId val="-2009112704"/>
        <c:scaling>
          <c:orientation val="minMax"/>
          <c:min val="0"/>
        </c:scaling>
        <c:delete val="0"/>
        <c:axPos val="l"/>
        <c:majorGridlines>
          <c:spPr>
            <a:ln>
              <a:prstDash val="sysDot"/>
            </a:ln>
          </c:spPr>
        </c:majorGridlines>
        <c:numFmt formatCode="#,##0.0" sourceLinked="0"/>
        <c:majorTickMark val="out"/>
        <c:minorTickMark val="none"/>
        <c:tickLblPos val="nextTo"/>
        <c:crossAx val="-2009113248"/>
        <c:crosses val="autoZero"/>
        <c:crossBetween val="between"/>
        <c:majorUnit val="0.2"/>
        <c:minorUnit val="0.1"/>
      </c:valAx>
    </c:plotArea>
    <c:plotVisOnly val="1"/>
    <c:dispBlanksAs val="gap"/>
    <c:showDLblsOverMax val="0"/>
  </c:chart>
  <c:spPr>
    <a:ln>
      <a:noFill/>
    </a:ln>
  </c:spPr>
  <c:printSettings>
    <c:headerFooter/>
    <c:pageMargins b="0.75000000000000411" l="0.70000000000000062" r="0.70000000000000062" t="0.75000000000000411" header="0.30000000000000032" footer="0.30000000000000032"/>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72261619471459E-2"/>
          <c:y val="0.17089998385349986"/>
          <c:w val="0.6198532370953671"/>
          <c:h val="0.59110506535520257"/>
        </c:manualLayout>
      </c:layout>
      <c:barChart>
        <c:barDir val="col"/>
        <c:grouping val="percentStacked"/>
        <c:varyColors val="0"/>
        <c:ser>
          <c:idx val="0"/>
          <c:order val="0"/>
          <c:tx>
            <c:strRef>
              <c:f>'1-5 FPT'!$J$43</c:f>
              <c:strCache>
                <c:ptCount val="1"/>
                <c:pt idx="0">
                  <c:v>Catégorie A </c:v>
                </c:pt>
              </c:strCache>
            </c:strRef>
          </c:tx>
          <c:spPr>
            <a:solidFill>
              <a:srgbClr val="4F81BD">
                <a:lumMod val="75000"/>
              </a:srgbClr>
            </a:solidFill>
            <a:ln>
              <a:solidFill>
                <a:schemeClr val="tx1"/>
              </a:solidFill>
            </a:ln>
          </c:spPr>
          <c:invertIfNegative val="0"/>
          <c:dLbls>
            <c:spPr>
              <a:noFill/>
              <a:ln>
                <a:noFill/>
              </a:ln>
              <a:effectLst/>
            </c:spPr>
            <c:txPr>
              <a:bodyPr/>
              <a:lstStyle/>
              <a:p>
                <a:pPr>
                  <a:defRPr sz="1050">
                    <a:solidFill>
                      <a:schemeClr val="bg1"/>
                    </a:solidFil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'1-5 FPT'!$K$42:$L$42</c:f>
              <c:strCache>
                <c:ptCount val="2"/>
                <c:pt idx="0">
                  <c:v>Fonction publique territoriale 
(FPT)</c:v>
                </c:pt>
                <c:pt idx="1">
                  <c:v>Fonction publique 
de l'État 
(FPE) </c:v>
                </c:pt>
              </c:strCache>
            </c:strRef>
          </c:cat>
          <c:val>
            <c:numRef>
              <c:f>'1-5 FPT'!$K$43:$L$43</c:f>
              <c:numCache>
                <c:formatCode>0</c:formatCode>
                <c:ptCount val="2"/>
                <c:pt idx="0">
                  <c:v>12.364353680004999</c:v>
                </c:pt>
                <c:pt idx="1">
                  <c:v>58.782528683992261</c:v>
                </c:pt>
              </c:numCache>
            </c:numRef>
          </c:val>
          <c:extLst xmlns:c16r2="http://schemas.microsoft.com/office/drawing/2015/06/chart">
            <c:ext xmlns:c16="http://schemas.microsoft.com/office/drawing/2014/chart" uri="{C3380CC4-5D6E-409C-BE32-E72D297353CC}">
              <c16:uniqueId val="{00000000-F217-4D88-AD5B-4455802E6C19}"/>
            </c:ext>
          </c:extLst>
        </c:ser>
        <c:ser>
          <c:idx val="1"/>
          <c:order val="1"/>
          <c:tx>
            <c:strRef>
              <c:f>'1-5 FPT'!$J$44</c:f>
              <c:strCache>
                <c:ptCount val="1"/>
                <c:pt idx="0">
                  <c:v>Catégorie B </c:v>
                </c:pt>
              </c:strCache>
            </c:strRef>
          </c:tx>
          <c:spPr>
            <a:solidFill>
              <a:schemeClr val="accent1">
                <a:lumMod val="60000"/>
                <a:lumOff val="40000"/>
              </a:schemeClr>
            </a:solidFill>
            <a:ln>
              <a:solidFill>
                <a:schemeClr val="tx1"/>
              </a:solidFill>
            </a:ln>
          </c:spPr>
          <c:invertIfNegative val="0"/>
          <c:dLbls>
            <c:spPr>
              <a:noFill/>
              <a:ln>
                <a:noFill/>
              </a:ln>
              <a:effectLst/>
            </c:spPr>
            <c:txPr>
              <a:bodyPr/>
              <a:lstStyle/>
              <a:p>
                <a:pPr>
                  <a:defRPr sz="1050">
                    <a:solidFill>
                      <a:schemeClr val="bg1"/>
                    </a:solidFil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'1-5 FPT'!$K$42:$L$42</c:f>
              <c:strCache>
                <c:ptCount val="2"/>
                <c:pt idx="0">
                  <c:v>Fonction publique territoriale 
(FPT)</c:v>
                </c:pt>
                <c:pt idx="1">
                  <c:v>Fonction publique 
de l'État 
(FPE) </c:v>
                </c:pt>
              </c:strCache>
            </c:strRef>
          </c:cat>
          <c:val>
            <c:numRef>
              <c:f>'1-5 FPT'!$K$44:$L$44</c:f>
              <c:numCache>
                <c:formatCode>0</c:formatCode>
                <c:ptCount val="2"/>
                <c:pt idx="0">
                  <c:v>11.875254101718225</c:v>
                </c:pt>
                <c:pt idx="1">
                  <c:v>21.567986245507324</c:v>
                </c:pt>
              </c:numCache>
            </c:numRef>
          </c:val>
          <c:extLst xmlns:c16r2="http://schemas.microsoft.com/office/drawing/2015/06/chart">
            <c:ext xmlns:c16="http://schemas.microsoft.com/office/drawing/2014/chart" uri="{C3380CC4-5D6E-409C-BE32-E72D297353CC}">
              <c16:uniqueId val="{00000001-F217-4D88-AD5B-4455802E6C19}"/>
            </c:ext>
          </c:extLst>
        </c:ser>
        <c:ser>
          <c:idx val="2"/>
          <c:order val="2"/>
          <c:tx>
            <c:strRef>
              <c:f>'1-5 FPT'!$J$45</c:f>
              <c:strCache>
                <c:ptCount val="1"/>
                <c:pt idx="0">
                  <c:v>Catégorie C</c:v>
                </c:pt>
              </c:strCache>
            </c:strRef>
          </c:tx>
          <c:spPr>
            <a:solidFill>
              <a:schemeClr val="accent1">
                <a:lumMod val="20000"/>
                <a:lumOff val="80000"/>
              </a:schemeClr>
            </a:solidFill>
            <a:ln>
              <a:solidFill>
                <a:schemeClr val="tx1"/>
              </a:solidFill>
            </a:ln>
          </c:spPr>
          <c:invertIfNegative val="0"/>
          <c:dLbls>
            <c:spPr>
              <a:noFill/>
              <a:ln>
                <a:noFill/>
              </a:ln>
              <a:effectLst/>
            </c:spPr>
            <c:txPr>
              <a:bodyPr/>
              <a:lstStyle/>
              <a:p>
                <a:pPr>
                  <a:defRPr sz="1050"/>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'1-5 FPT'!$K$42:$L$42</c:f>
              <c:strCache>
                <c:ptCount val="2"/>
                <c:pt idx="0">
                  <c:v>Fonction publique territoriale 
(FPT)</c:v>
                </c:pt>
                <c:pt idx="1">
                  <c:v>Fonction publique 
de l'État 
(FPE) </c:v>
                </c:pt>
              </c:strCache>
            </c:strRef>
          </c:cat>
          <c:val>
            <c:numRef>
              <c:f>'1-5 FPT'!$K$45:$L$45</c:f>
              <c:numCache>
                <c:formatCode>0</c:formatCode>
                <c:ptCount val="2"/>
                <c:pt idx="0">
                  <c:v>74.752453277166126</c:v>
                </c:pt>
                <c:pt idx="1">
                  <c:v>18.451626002211778</c:v>
                </c:pt>
              </c:numCache>
            </c:numRef>
          </c:val>
          <c:extLst xmlns:c16r2="http://schemas.microsoft.com/office/drawing/2015/06/chart">
            <c:ext xmlns:c16="http://schemas.microsoft.com/office/drawing/2014/chart" uri="{C3380CC4-5D6E-409C-BE32-E72D297353CC}">
              <c16:uniqueId val="{00000002-F217-4D88-AD5B-4455802E6C19}"/>
            </c:ext>
          </c:extLst>
        </c:ser>
        <c:ser>
          <c:idx val="3"/>
          <c:order val="3"/>
          <c:tx>
            <c:strRef>
              <c:f>'1-5 FPT'!$J$46</c:f>
              <c:strCache>
                <c:ptCount val="1"/>
                <c:pt idx="0">
                  <c:v>Indéterminée</c:v>
                </c:pt>
              </c:strCache>
            </c:strRef>
          </c:tx>
          <c:spPr>
            <a:ln>
              <a:solidFill>
                <a:prstClr val="black"/>
              </a:solidFill>
            </a:ln>
          </c:spPr>
          <c:invertIfNegative val="0"/>
          <c:cat>
            <c:strRef>
              <c:f>'1-5 FPT'!$K$42:$L$42</c:f>
              <c:strCache>
                <c:ptCount val="2"/>
                <c:pt idx="0">
                  <c:v>Fonction publique territoriale 
(FPT)</c:v>
                </c:pt>
                <c:pt idx="1">
                  <c:v>Fonction publique 
de l'État 
(FPE) </c:v>
                </c:pt>
              </c:strCache>
            </c:strRef>
          </c:cat>
          <c:val>
            <c:numRef>
              <c:f>'1-5 FPT'!$K$46:$L$46</c:f>
              <c:numCache>
                <c:formatCode>0</c:formatCode>
                <c:ptCount val="2"/>
                <c:pt idx="0">
                  <c:v>1.0079389411106376</c:v>
                </c:pt>
                <c:pt idx="1">
                  <c:v>1.197859068288637</c:v>
                </c:pt>
              </c:numCache>
            </c:numRef>
          </c:val>
          <c:extLst xmlns:c16r2="http://schemas.microsoft.com/office/drawing/2015/06/chart">
            <c:ext xmlns:c16="http://schemas.microsoft.com/office/drawing/2014/chart" uri="{C3380CC4-5D6E-409C-BE32-E72D297353CC}">
              <c16:uniqueId val="{00000003-F217-4D88-AD5B-4455802E6C19}"/>
            </c:ext>
          </c:extLst>
        </c:ser>
        <c:dLbls>
          <c:showLegendKey val="0"/>
          <c:showVal val="0"/>
          <c:showCatName val="0"/>
          <c:showSerName val="0"/>
          <c:showPercent val="0"/>
          <c:showBubbleSize val="0"/>
        </c:dLbls>
        <c:gapWidth val="128"/>
        <c:overlap val="100"/>
        <c:axId val="-2009107264"/>
        <c:axId val="-2007435648"/>
      </c:barChart>
      <c:catAx>
        <c:axId val="-2009107264"/>
        <c:scaling>
          <c:orientation val="minMax"/>
        </c:scaling>
        <c:delete val="0"/>
        <c:axPos val="b"/>
        <c:numFmt formatCode="General" sourceLinked="0"/>
        <c:majorTickMark val="out"/>
        <c:minorTickMark val="none"/>
        <c:tickLblPos val="nextTo"/>
        <c:txPr>
          <a:bodyPr/>
          <a:lstStyle/>
          <a:p>
            <a:pPr>
              <a:defRPr sz="1050"/>
            </a:pPr>
            <a:endParaRPr lang="fr-FR"/>
          </a:p>
        </c:txPr>
        <c:crossAx val="-2007435648"/>
        <c:crosses val="autoZero"/>
        <c:auto val="1"/>
        <c:lblAlgn val="ctr"/>
        <c:lblOffset val="100"/>
        <c:noMultiLvlLbl val="0"/>
      </c:catAx>
      <c:valAx>
        <c:axId val="-2007435648"/>
        <c:scaling>
          <c:orientation val="minMax"/>
          <c:max val="1"/>
        </c:scaling>
        <c:delete val="0"/>
        <c:axPos val="l"/>
        <c:numFmt formatCode="0%" sourceLinked="0"/>
        <c:majorTickMark val="out"/>
        <c:minorTickMark val="none"/>
        <c:tickLblPos val="nextTo"/>
        <c:crossAx val="-2009107264"/>
        <c:crosses val="autoZero"/>
        <c:crossBetween val="between"/>
        <c:majorUnit val="0.2"/>
      </c:valAx>
    </c:plotArea>
    <c:legend>
      <c:legendPos val="r"/>
      <c:layout>
        <c:manualLayout>
          <c:xMode val="edge"/>
          <c:yMode val="edge"/>
          <c:x val="0.71285284991549969"/>
          <c:y val="0.24263168581263106"/>
          <c:w val="0.20890496606675277"/>
          <c:h val="0.30347687870398632"/>
        </c:manualLayout>
      </c:layout>
      <c:overlay val="0"/>
      <c:txPr>
        <a:bodyPr/>
        <a:lstStyle/>
        <a:p>
          <a:pPr>
            <a:defRPr sz="1100"/>
          </a:pPr>
          <a:endParaRPr lang="fr-FR"/>
        </a:p>
      </c:txPr>
    </c:legend>
    <c:plotVisOnly val="1"/>
    <c:dispBlanksAs val="gap"/>
    <c:showDLblsOverMax val="0"/>
  </c:chart>
  <c:spPr>
    <a:ln>
      <a:noFill/>
    </a:ln>
  </c:spPr>
  <c:printSettings>
    <c:headerFooter/>
    <c:pageMargins b="0.75000000000000411" l="0.70000000000000062" r="0.70000000000000062" t="0.75000000000000411" header="0.30000000000000032" footer="0.30000000000000032"/>
    <c:pageSetup paperSize="9" orientation="landscape"/>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261329833770745"/>
          <c:y val="0.11548618922634671"/>
          <c:w val="0.85683114610673661"/>
          <c:h val="0.78510248718910169"/>
        </c:manualLayout>
      </c:layout>
      <c:barChart>
        <c:barDir val="col"/>
        <c:grouping val="clustered"/>
        <c:varyColors val="0"/>
        <c:ser>
          <c:idx val="0"/>
          <c:order val="0"/>
          <c:invertIfNegative val="0"/>
          <c:dLbls>
            <c:numFmt formatCode="\+0.0%;\-0.0%" sourceLinked="0"/>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numRef>
              <c:f>'1-5 FPT'!$O$9:$W$9</c:f>
              <c:numCache>
                <c:formatCode>General</c:formatCode>
                <c:ptCount val="9"/>
                <c:pt idx="0">
                  <c:v>2013</c:v>
                </c:pt>
                <c:pt idx="1">
                  <c:v>2014</c:v>
                </c:pt>
                <c:pt idx="2">
                  <c:v>2015</c:v>
                </c:pt>
                <c:pt idx="3">
                  <c:v>2016</c:v>
                </c:pt>
                <c:pt idx="4">
                  <c:v>2017</c:v>
                </c:pt>
                <c:pt idx="5">
                  <c:v>2018</c:v>
                </c:pt>
                <c:pt idx="6">
                  <c:v>2019</c:v>
                </c:pt>
                <c:pt idx="7">
                  <c:v>2020</c:v>
                </c:pt>
                <c:pt idx="8">
                  <c:v>2021</c:v>
                </c:pt>
              </c:numCache>
            </c:numRef>
          </c:cat>
          <c:val>
            <c:numRef>
              <c:f>'1-5 FPT'!$O$11:$W$11</c:f>
              <c:numCache>
                <c:formatCode>\+0.0%;\-0.0%</c:formatCode>
                <c:ptCount val="9"/>
                <c:pt idx="0">
                  <c:v>2.0130193303388388E-2</c:v>
                </c:pt>
                <c:pt idx="1">
                  <c:v>1.5425699283676986E-2</c:v>
                </c:pt>
                <c:pt idx="2">
                  <c:v>1.4065421621989316E-3</c:v>
                </c:pt>
                <c:pt idx="3">
                  <c:v>-3.5524900692556205E-3</c:v>
                </c:pt>
                <c:pt idx="4">
                  <c:v>-3.1347470884229844E-3</c:v>
                </c:pt>
                <c:pt idx="5">
                  <c:v>-6.5829695153970524E-3</c:v>
                </c:pt>
                <c:pt idx="6">
                  <c:v>5.3569422171377834E-3</c:v>
                </c:pt>
                <c:pt idx="7">
                  <c:v>-4.1513653226883385E-3</c:v>
                </c:pt>
                <c:pt idx="8">
                  <c:v>1.0030418239312944E-2</c:v>
                </c:pt>
              </c:numCache>
            </c:numRef>
          </c:val>
          <c:extLst xmlns:c16r2="http://schemas.microsoft.com/office/drawing/2015/06/chart">
            <c:ext xmlns:c16="http://schemas.microsoft.com/office/drawing/2014/chart" uri="{C3380CC4-5D6E-409C-BE32-E72D297353CC}">
              <c16:uniqueId val="{00000000-062B-4485-8877-088D8A581C09}"/>
            </c:ext>
          </c:extLst>
        </c:ser>
        <c:dLbls>
          <c:showLegendKey val="0"/>
          <c:showVal val="0"/>
          <c:showCatName val="0"/>
          <c:showSerName val="0"/>
          <c:showPercent val="0"/>
          <c:showBubbleSize val="0"/>
        </c:dLbls>
        <c:gapWidth val="150"/>
        <c:axId val="-2007424224"/>
        <c:axId val="-2007426944"/>
      </c:barChart>
      <c:catAx>
        <c:axId val="-2007424224"/>
        <c:scaling>
          <c:orientation val="minMax"/>
        </c:scaling>
        <c:delete val="0"/>
        <c:axPos val="b"/>
        <c:numFmt formatCode="General" sourceLinked="1"/>
        <c:majorTickMark val="out"/>
        <c:minorTickMark val="none"/>
        <c:tickLblPos val="low"/>
        <c:crossAx val="-2007426944"/>
        <c:crosses val="autoZero"/>
        <c:auto val="1"/>
        <c:lblAlgn val="ctr"/>
        <c:lblOffset val="100"/>
        <c:noMultiLvlLbl val="0"/>
      </c:catAx>
      <c:valAx>
        <c:axId val="-2007426944"/>
        <c:scaling>
          <c:orientation val="minMax"/>
          <c:min val="-1.0000000000000005E-2"/>
        </c:scaling>
        <c:delete val="0"/>
        <c:axPos val="l"/>
        <c:majorGridlines>
          <c:spPr>
            <a:ln>
              <a:prstDash val="sysDot"/>
            </a:ln>
          </c:spPr>
        </c:majorGridlines>
        <c:numFmt formatCode="\+0.0%;\-0.0%" sourceLinked="0"/>
        <c:majorTickMark val="out"/>
        <c:minorTickMark val="none"/>
        <c:tickLblPos val="nextTo"/>
        <c:crossAx val="-2007424224"/>
        <c:crosses val="autoZero"/>
        <c:crossBetween val="between"/>
      </c:valAx>
    </c:plotArea>
    <c:plotVisOnly val="1"/>
    <c:dispBlanksAs val="gap"/>
    <c:showDLblsOverMax val="0"/>
  </c:chart>
  <c:spPr>
    <a:ln>
      <a:noFill/>
    </a:ln>
  </c:spPr>
  <c:printSettings>
    <c:headerFooter/>
    <c:pageMargins b="0.75000000000000389" l="0.70000000000000062" r="0.70000000000000062" t="0.75000000000000389" header="0.30000000000000032" footer="0.30000000000000032"/>
    <c:pageSetup orientation="portrait"/>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9517585301837267"/>
          <c:y val="0"/>
        </c:manualLayout>
      </c:layout>
      <c:overlay val="0"/>
    </c:title>
    <c:autoTitleDeleted val="0"/>
    <c:plotArea>
      <c:layout>
        <c:manualLayout>
          <c:layoutTarget val="inner"/>
          <c:xMode val="edge"/>
          <c:yMode val="edge"/>
          <c:x val="0.12051618547681654"/>
          <c:y val="0.12757041563834368"/>
          <c:w val="0.79781706036745359"/>
          <c:h val="0.61942531437302251"/>
        </c:manualLayout>
      </c:layout>
      <c:barChart>
        <c:barDir val="col"/>
        <c:grouping val="clustered"/>
        <c:varyColors val="0"/>
        <c:ser>
          <c:idx val="0"/>
          <c:order val="0"/>
          <c:tx>
            <c:strRef>
              <c:f>'1-1 Coll Terr'!$K$6</c:f>
              <c:strCache>
                <c:ptCount val="1"/>
                <c:pt idx="0">
                  <c:v>Nombre de communes</c:v>
                </c:pt>
              </c:strCache>
            </c:strRef>
          </c:tx>
          <c:invertIfNegative val="0"/>
          <c:dLbls>
            <c:dLbl>
              <c:idx val="20"/>
              <c:layout>
                <c:manualLayout>
                  <c:x val="1.2271552911877988E-2"/>
                  <c:y val="0"/>
                </c:manualLayout>
              </c:layout>
              <c:tx>
                <c:rich>
                  <a:bodyPr/>
                  <a:lstStyle/>
                  <a:p>
                    <a:r>
                      <a:rPr lang="en-US"/>
                      <a:t>34945</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17E9-4600-82FD-EA76A53383AD}"/>
                </c:ex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1"/>
              </c:ext>
            </c:extLst>
          </c:dLbls>
          <c:cat>
            <c:numRef>
              <c:f>'1-1 Coll Terr'!$P$5:$AJ$5</c:f>
              <c:numCache>
                <c:formatCode>###0</c:formatCode>
                <c:ptCount val="21"/>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pt idx="18">
                  <c:v>2021</c:v>
                </c:pt>
                <c:pt idx="19">
                  <c:v>2022</c:v>
                </c:pt>
                <c:pt idx="20">
                  <c:v>2023</c:v>
                </c:pt>
              </c:numCache>
            </c:numRef>
          </c:cat>
          <c:val>
            <c:numRef>
              <c:f>'1-1 Coll Terr'!$P$6:$AJ$6</c:f>
              <c:numCache>
                <c:formatCode>#,##0</c:formatCode>
                <c:ptCount val="21"/>
                <c:pt idx="0">
                  <c:v>36678</c:v>
                </c:pt>
                <c:pt idx="1">
                  <c:v>36682</c:v>
                </c:pt>
                <c:pt idx="2">
                  <c:v>36684</c:v>
                </c:pt>
                <c:pt idx="3">
                  <c:v>36684</c:v>
                </c:pt>
                <c:pt idx="4">
                  <c:v>36683</c:v>
                </c:pt>
                <c:pt idx="5">
                  <c:v>36683</c:v>
                </c:pt>
                <c:pt idx="6">
                  <c:v>36682</c:v>
                </c:pt>
                <c:pt idx="7">
                  <c:v>36682</c:v>
                </c:pt>
                <c:pt idx="8">
                  <c:v>36680</c:v>
                </c:pt>
                <c:pt idx="9">
                  <c:v>36700</c:v>
                </c:pt>
                <c:pt idx="10">
                  <c:v>36681</c:v>
                </c:pt>
                <c:pt idx="11">
                  <c:v>36681</c:v>
                </c:pt>
                <c:pt idx="12">
                  <c:v>36658</c:v>
                </c:pt>
                <c:pt idx="13">
                  <c:v>35885</c:v>
                </c:pt>
                <c:pt idx="14">
                  <c:v>35416</c:v>
                </c:pt>
                <c:pt idx="15">
                  <c:v>35357</c:v>
                </c:pt>
                <c:pt idx="16">
                  <c:v>34970</c:v>
                </c:pt>
                <c:pt idx="17">
                  <c:v>34968</c:v>
                </c:pt>
                <c:pt idx="18">
                  <c:v>34965</c:v>
                </c:pt>
                <c:pt idx="19">
                  <c:v>34955</c:v>
                </c:pt>
                <c:pt idx="20">
                  <c:v>34945</c:v>
                </c:pt>
              </c:numCache>
            </c:numRef>
          </c:val>
          <c:extLst xmlns:c16r2="http://schemas.microsoft.com/office/drawing/2015/06/chart">
            <c:ext xmlns:c16="http://schemas.microsoft.com/office/drawing/2014/chart" uri="{C3380CC4-5D6E-409C-BE32-E72D297353CC}">
              <c16:uniqueId val="{00000001-17E9-4600-82FD-EA76A53383AD}"/>
            </c:ext>
          </c:extLst>
        </c:ser>
        <c:dLbls>
          <c:showLegendKey val="0"/>
          <c:showVal val="0"/>
          <c:showCatName val="0"/>
          <c:showSerName val="0"/>
          <c:showPercent val="0"/>
          <c:showBubbleSize val="0"/>
        </c:dLbls>
        <c:gapWidth val="150"/>
        <c:axId val="-2066070368"/>
        <c:axId val="-2066083968"/>
      </c:barChart>
      <c:catAx>
        <c:axId val="-2066070368"/>
        <c:scaling>
          <c:orientation val="minMax"/>
        </c:scaling>
        <c:delete val="0"/>
        <c:axPos val="b"/>
        <c:numFmt formatCode="###0" sourceLinked="1"/>
        <c:majorTickMark val="out"/>
        <c:minorTickMark val="none"/>
        <c:tickLblPos val="nextTo"/>
        <c:txPr>
          <a:bodyPr/>
          <a:lstStyle/>
          <a:p>
            <a:pPr>
              <a:defRPr sz="900"/>
            </a:pPr>
            <a:endParaRPr lang="fr-FR"/>
          </a:p>
        </c:txPr>
        <c:crossAx val="-2066083968"/>
        <c:crosses val="autoZero"/>
        <c:auto val="1"/>
        <c:lblAlgn val="ctr"/>
        <c:lblOffset val="100"/>
        <c:tickLblSkip val="2"/>
        <c:noMultiLvlLbl val="0"/>
      </c:catAx>
      <c:valAx>
        <c:axId val="-2066083968"/>
        <c:scaling>
          <c:orientation val="minMax"/>
          <c:max val="38000"/>
          <c:min val="0"/>
        </c:scaling>
        <c:delete val="0"/>
        <c:axPos val="l"/>
        <c:majorGridlines>
          <c:spPr>
            <a:ln>
              <a:prstDash val="sysDot"/>
            </a:ln>
          </c:spPr>
        </c:majorGridlines>
        <c:numFmt formatCode="#,##0" sourceLinked="1"/>
        <c:majorTickMark val="out"/>
        <c:minorTickMark val="none"/>
        <c:tickLblPos val="nextTo"/>
        <c:txPr>
          <a:bodyPr/>
          <a:lstStyle/>
          <a:p>
            <a:pPr>
              <a:defRPr sz="800"/>
            </a:pPr>
            <a:endParaRPr lang="fr-FR"/>
          </a:p>
        </c:txPr>
        <c:crossAx val="-2066070368"/>
        <c:crosses val="autoZero"/>
        <c:crossBetween val="between"/>
        <c:majorUnit val="5000"/>
        <c:minorUnit val="2000"/>
      </c:valAx>
    </c:plotArea>
    <c:plotVisOnly val="1"/>
    <c:dispBlanksAs val="gap"/>
    <c:showDLblsOverMax val="0"/>
  </c:chart>
  <c:spPr>
    <a:ln>
      <a:noFill/>
    </a:ln>
  </c:spPr>
  <c:printSettings>
    <c:headerFooter/>
    <c:pageMargins b="0.75000000000000444" l="0.70000000000000062" r="0.70000000000000062" t="0.75000000000000444" header="0.30000000000000032" footer="0.30000000000000032"/>
    <c:pageSetup orientation="portrait"/>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05161854768166"/>
          <c:y val="0.16668037763936225"/>
          <c:w val="0.7544838145231948"/>
          <c:h val="0.62903004661730999"/>
        </c:manualLayout>
      </c:layout>
      <c:lineChart>
        <c:grouping val="standard"/>
        <c:varyColors val="0"/>
        <c:ser>
          <c:idx val="0"/>
          <c:order val="0"/>
          <c:tx>
            <c:strRef>
              <c:f>'1-1 Coll Terr'!$K$23</c:f>
              <c:strCache>
                <c:ptCount val="1"/>
                <c:pt idx="0">
                  <c:v>Nombre total d'EPCI à fiscalité propre</c:v>
                </c:pt>
              </c:strCache>
            </c:strRef>
          </c:tx>
          <c:cat>
            <c:numRef>
              <c:f>'1-1 Coll Terr'!$P$5:$AJ$5</c:f>
              <c:numCache>
                <c:formatCode>###0</c:formatCode>
                <c:ptCount val="21"/>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pt idx="18">
                  <c:v>2021</c:v>
                </c:pt>
                <c:pt idx="19">
                  <c:v>2022</c:v>
                </c:pt>
                <c:pt idx="20">
                  <c:v>2023</c:v>
                </c:pt>
              </c:numCache>
            </c:numRef>
          </c:cat>
          <c:val>
            <c:numRef>
              <c:f>'1-1 Coll Terr'!$P$23:$AJ$23</c:f>
              <c:numCache>
                <c:formatCode>#,##0</c:formatCode>
                <c:ptCount val="21"/>
                <c:pt idx="0">
                  <c:v>2360</c:v>
                </c:pt>
                <c:pt idx="1">
                  <c:v>2461</c:v>
                </c:pt>
                <c:pt idx="2">
                  <c:v>2524</c:v>
                </c:pt>
                <c:pt idx="3">
                  <c:v>2573</c:v>
                </c:pt>
                <c:pt idx="4">
                  <c:v>2588</c:v>
                </c:pt>
                <c:pt idx="5">
                  <c:v>2583</c:v>
                </c:pt>
                <c:pt idx="6">
                  <c:v>2601</c:v>
                </c:pt>
                <c:pt idx="7">
                  <c:v>2611</c:v>
                </c:pt>
                <c:pt idx="8">
                  <c:v>2599</c:v>
                </c:pt>
                <c:pt idx="9">
                  <c:v>2581</c:v>
                </c:pt>
                <c:pt idx="10">
                  <c:v>2456</c:v>
                </c:pt>
                <c:pt idx="11">
                  <c:v>2145</c:v>
                </c:pt>
                <c:pt idx="12">
                  <c:v>2133</c:v>
                </c:pt>
                <c:pt idx="13">
                  <c:v>2062</c:v>
                </c:pt>
                <c:pt idx="14">
                  <c:v>1266</c:v>
                </c:pt>
                <c:pt idx="15">
                  <c:v>1263</c:v>
                </c:pt>
                <c:pt idx="16">
                  <c:v>1258</c:v>
                </c:pt>
                <c:pt idx="17">
                  <c:v>1254</c:v>
                </c:pt>
                <c:pt idx="18">
                  <c:v>1253</c:v>
                </c:pt>
                <c:pt idx="19">
                  <c:v>1254</c:v>
                </c:pt>
                <c:pt idx="20">
                  <c:v>1254</c:v>
                </c:pt>
              </c:numCache>
            </c:numRef>
          </c:val>
          <c:smooth val="0"/>
          <c:extLst xmlns:c16r2="http://schemas.microsoft.com/office/drawing/2015/06/chart">
            <c:ext xmlns:c16="http://schemas.microsoft.com/office/drawing/2014/chart" uri="{C3380CC4-5D6E-409C-BE32-E72D297353CC}">
              <c16:uniqueId val="{00000000-3634-464E-904B-517B542CEA90}"/>
            </c:ext>
          </c:extLst>
        </c:ser>
        <c:dLbls>
          <c:showLegendKey val="0"/>
          <c:showVal val="0"/>
          <c:showCatName val="0"/>
          <c:showSerName val="0"/>
          <c:showPercent val="0"/>
          <c:showBubbleSize val="0"/>
        </c:dLbls>
        <c:marker val="1"/>
        <c:smooth val="0"/>
        <c:axId val="-2066080160"/>
        <c:axId val="-2066079616"/>
      </c:lineChart>
      <c:catAx>
        <c:axId val="-2066080160"/>
        <c:scaling>
          <c:orientation val="minMax"/>
        </c:scaling>
        <c:delete val="0"/>
        <c:axPos val="b"/>
        <c:numFmt formatCode="###0" sourceLinked="1"/>
        <c:majorTickMark val="out"/>
        <c:minorTickMark val="none"/>
        <c:tickLblPos val="nextTo"/>
        <c:txPr>
          <a:bodyPr/>
          <a:lstStyle/>
          <a:p>
            <a:pPr>
              <a:defRPr sz="900"/>
            </a:pPr>
            <a:endParaRPr lang="fr-FR"/>
          </a:p>
        </c:txPr>
        <c:crossAx val="-2066079616"/>
        <c:crosses val="autoZero"/>
        <c:auto val="1"/>
        <c:lblAlgn val="ctr"/>
        <c:lblOffset val="100"/>
        <c:tickLblSkip val="2"/>
        <c:noMultiLvlLbl val="0"/>
      </c:catAx>
      <c:valAx>
        <c:axId val="-2066079616"/>
        <c:scaling>
          <c:orientation val="minMax"/>
        </c:scaling>
        <c:delete val="0"/>
        <c:axPos val="l"/>
        <c:majorGridlines>
          <c:spPr>
            <a:ln>
              <a:prstDash val="sysDot"/>
            </a:ln>
          </c:spPr>
        </c:majorGridlines>
        <c:numFmt formatCode="#,##0" sourceLinked="1"/>
        <c:majorTickMark val="out"/>
        <c:minorTickMark val="none"/>
        <c:tickLblPos val="nextTo"/>
        <c:crossAx val="-2066080160"/>
        <c:crosses val="autoZero"/>
        <c:crossBetween val="between"/>
      </c:valAx>
    </c:plotArea>
    <c:plotVisOnly val="1"/>
    <c:dispBlanksAs val="gap"/>
    <c:showDLblsOverMax val="0"/>
  </c:chart>
  <c:spPr>
    <a:ln>
      <a:noFill/>
    </a:ln>
  </c:spPr>
  <c:printSettings>
    <c:headerFooter/>
    <c:pageMargins b="0.75000000000000466" l="0.70000000000000062" r="0.70000000000000062" t="0.75000000000000466" header="0.30000000000000032" footer="0.30000000000000032"/>
    <c:pageSetup orientation="portrait"/>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baseline="0"/>
              <a:t>Evolution annuelle </a:t>
            </a:r>
          </a:p>
          <a:p>
            <a:pPr>
              <a:defRPr/>
            </a:pPr>
            <a:r>
              <a:rPr lang="en-US" sz="1200" baseline="0"/>
              <a:t>du nombre de communes</a:t>
            </a:r>
          </a:p>
        </c:rich>
      </c:tx>
      <c:layout>
        <c:manualLayout>
          <c:xMode val="edge"/>
          <c:yMode val="edge"/>
          <c:x val="0.27705496162573395"/>
          <c:y val="0"/>
        </c:manualLayout>
      </c:layout>
      <c:overlay val="0"/>
    </c:title>
    <c:autoTitleDeleted val="0"/>
    <c:plotArea>
      <c:layout>
        <c:manualLayout>
          <c:layoutTarget val="inner"/>
          <c:xMode val="edge"/>
          <c:yMode val="edge"/>
          <c:x val="7.3530183727034126E-2"/>
          <c:y val="0.10684055118110262"/>
          <c:w val="0.89926640419947501"/>
          <c:h val="0.75379593175853765"/>
        </c:manualLayout>
      </c:layout>
      <c:barChart>
        <c:barDir val="col"/>
        <c:grouping val="clustered"/>
        <c:varyColors val="0"/>
        <c:ser>
          <c:idx val="0"/>
          <c:order val="0"/>
          <c:tx>
            <c:strRef>
              <c:f>'1-1 Coll Terr'!$L$8</c:f>
              <c:strCache>
                <c:ptCount val="1"/>
                <c:pt idx="0">
                  <c:v>Evolution du nombre de communes en %</c:v>
                </c:pt>
              </c:strCache>
            </c:strRef>
          </c:tx>
          <c:invertIfNegative val="0"/>
          <c:cat>
            <c:numRef>
              <c:f>'1-1 Coll Terr'!$M$7:$AJ$7</c:f>
              <c:numCache>
                <c:formatCode>###0</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'1-1 Coll Terr'!$M$8:$AJ$8</c:f>
              <c:numCache>
                <c:formatCode>\+0.0%;\-0.0%</c:formatCode>
                <c:ptCount val="24"/>
                <c:pt idx="0">
                  <c:v>0</c:v>
                </c:pt>
                <c:pt idx="1">
                  <c:v>0</c:v>
                </c:pt>
                <c:pt idx="2">
                  <c:v>0</c:v>
                </c:pt>
                <c:pt idx="3">
                  <c:v>-2.7263556803602818E-5</c:v>
                </c:pt>
                <c:pt idx="4">
                  <c:v>1.090572005015833E-4</c:v>
                </c:pt>
                <c:pt idx="5">
                  <c:v>5.4522654162836304E-5</c:v>
                </c:pt>
                <c:pt idx="6">
                  <c:v>0</c:v>
                </c:pt>
                <c:pt idx="7">
                  <c:v>-2.7259840802540403E-5</c:v>
                </c:pt>
                <c:pt idx="8">
                  <c:v>0</c:v>
                </c:pt>
                <c:pt idx="9">
                  <c:v>-2.7260583921662196E-5</c:v>
                </c:pt>
                <c:pt idx="10">
                  <c:v>0</c:v>
                </c:pt>
                <c:pt idx="11">
                  <c:v>-5.4522654162836304E-5</c:v>
                </c:pt>
                <c:pt idx="12">
                  <c:v>5.4525627044710312E-4</c:v>
                </c:pt>
                <c:pt idx="13">
                  <c:v>-5.1771117166210523E-4</c:v>
                </c:pt>
                <c:pt idx="14">
                  <c:v>0</c:v>
                </c:pt>
                <c:pt idx="15">
                  <c:v>-6.2702761647714933E-4</c:v>
                </c:pt>
                <c:pt idx="16">
                  <c:v>-2.108680233509741E-2</c:v>
                </c:pt>
                <c:pt idx="17">
                  <c:v>-1.3069527657795788E-2</c:v>
                </c:pt>
                <c:pt idx="18">
                  <c:v>-1.6659137113169686E-3</c:v>
                </c:pt>
                <c:pt idx="19">
                  <c:v>-1.0945498769691975E-2</c:v>
                </c:pt>
                <c:pt idx="20">
                  <c:v>-5.7191878753193315E-5</c:v>
                </c:pt>
                <c:pt idx="21">
                  <c:v>-8.5792724776934115E-5</c:v>
                </c:pt>
                <c:pt idx="22">
                  <c:v>-2.8600028600023197E-4</c:v>
                </c:pt>
                <c:pt idx="23">
                  <c:v>-2.8608210556424485E-4</c:v>
                </c:pt>
              </c:numCache>
            </c:numRef>
          </c:val>
          <c:extLst xmlns:c16r2="http://schemas.microsoft.com/office/drawing/2015/06/chart">
            <c:ext xmlns:c16="http://schemas.microsoft.com/office/drawing/2014/chart" uri="{C3380CC4-5D6E-409C-BE32-E72D297353CC}">
              <c16:uniqueId val="{00000000-99FD-4900-AAF2-FE33D530846F}"/>
            </c:ext>
          </c:extLst>
        </c:ser>
        <c:dLbls>
          <c:showLegendKey val="0"/>
          <c:showVal val="0"/>
          <c:showCatName val="0"/>
          <c:showSerName val="0"/>
          <c:showPercent val="0"/>
          <c:showBubbleSize val="0"/>
        </c:dLbls>
        <c:gapWidth val="150"/>
        <c:axId val="-2009112160"/>
        <c:axId val="-2009102912"/>
      </c:barChart>
      <c:catAx>
        <c:axId val="-2009112160"/>
        <c:scaling>
          <c:orientation val="minMax"/>
        </c:scaling>
        <c:delete val="0"/>
        <c:axPos val="b"/>
        <c:numFmt formatCode="###0" sourceLinked="1"/>
        <c:majorTickMark val="out"/>
        <c:minorTickMark val="none"/>
        <c:tickLblPos val="low"/>
        <c:txPr>
          <a:bodyPr rot="-2880000"/>
          <a:lstStyle/>
          <a:p>
            <a:pPr>
              <a:defRPr sz="700"/>
            </a:pPr>
            <a:endParaRPr lang="fr-FR"/>
          </a:p>
        </c:txPr>
        <c:crossAx val="-2009102912"/>
        <c:crosses val="autoZero"/>
        <c:auto val="1"/>
        <c:lblAlgn val="ctr"/>
        <c:lblOffset val="100"/>
        <c:noMultiLvlLbl val="0"/>
      </c:catAx>
      <c:valAx>
        <c:axId val="-2009102912"/>
        <c:scaling>
          <c:orientation val="minMax"/>
        </c:scaling>
        <c:delete val="0"/>
        <c:axPos val="l"/>
        <c:majorGridlines>
          <c:spPr>
            <a:ln>
              <a:prstDash val="sysDot"/>
            </a:ln>
          </c:spPr>
        </c:majorGridlines>
        <c:numFmt formatCode="\+0.0%;\-0.0%" sourceLinked="1"/>
        <c:majorTickMark val="out"/>
        <c:minorTickMark val="none"/>
        <c:tickLblPos val="low"/>
        <c:crossAx val="-2009112160"/>
        <c:crosses val="autoZero"/>
        <c:crossBetween val="between"/>
      </c:valAx>
    </c:plotArea>
    <c:plotVisOnly val="1"/>
    <c:dispBlanksAs val="gap"/>
    <c:showDLblsOverMax val="0"/>
  </c:chart>
  <c:printSettings>
    <c:headerFooter/>
    <c:pageMargins b="0.750000000000004" l="0.70000000000000062" r="0.70000000000000062" t="0.750000000000004"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8303951210033612E-2"/>
          <c:y val="4.1459954705838187E-2"/>
          <c:w val="0.95772238052795755"/>
          <c:h val="0.74103422712144362"/>
        </c:manualLayout>
      </c:layout>
      <c:barChart>
        <c:barDir val="col"/>
        <c:grouping val="clustered"/>
        <c:varyColors val="0"/>
        <c:ser>
          <c:idx val="0"/>
          <c:order val="0"/>
          <c:tx>
            <c:strRef>
              <c:f>'1-2 finances'!$I$11</c:f>
              <c:strCache>
                <c:ptCount val="1"/>
                <c:pt idx="0">
                  <c:v>2019</c:v>
                </c:pt>
              </c:strCache>
            </c:strRef>
          </c:tx>
          <c:spPr>
            <a:solidFill>
              <a:schemeClr val="accent1">
                <a:lumMod val="20000"/>
                <a:lumOff val="80000"/>
              </a:schemeClr>
            </a:solidFill>
            <a:ln>
              <a:solidFill>
                <a:prstClr val="black"/>
              </a:solidFill>
            </a:ln>
          </c:spPr>
          <c:invertIfNegative val="0"/>
          <c:dLbls>
            <c:delete val="1"/>
          </c:dLbls>
          <c:cat>
            <c:strRef>
              <c:f>'1-2 finances'!$H$12:$H$17</c:f>
              <c:strCache>
                <c:ptCount val="6"/>
                <c:pt idx="0">
                  <c:v>Dépenses de 
fonctionnement</c:v>
                </c:pt>
                <c:pt idx="1">
                  <c:v>Recettes de 
fonctionnement</c:v>
                </c:pt>
                <c:pt idx="2">
                  <c:v>Épargne 
brute</c:v>
                </c:pt>
                <c:pt idx="3">
                  <c:v>Dépenses 
d'investissement</c:v>
                </c:pt>
                <c:pt idx="4">
                  <c:v>Recettes 
d'investissement</c:v>
                </c:pt>
                <c:pt idx="5">
                  <c:v>Encours 
de dette</c:v>
                </c:pt>
              </c:strCache>
            </c:strRef>
          </c:cat>
          <c:val>
            <c:numRef>
              <c:f>'1-2 finances'!$I$12:$I$17</c:f>
              <c:numCache>
                <c:formatCode>\+0.0%;\-0.0%</c:formatCode>
                <c:ptCount val="6"/>
                <c:pt idx="0">
                  <c:v>1.2749570365476082E-2</c:v>
                </c:pt>
                <c:pt idx="1">
                  <c:v>2.6375129509028428E-2</c:v>
                </c:pt>
                <c:pt idx="2">
                  <c:v>0.10125144041403566</c:v>
                </c:pt>
                <c:pt idx="3">
                  <c:v>0.13729181402043111</c:v>
                </c:pt>
                <c:pt idx="4">
                  <c:v>8.0302122654883012E-2</c:v>
                </c:pt>
                <c:pt idx="5">
                  <c:v>-1.9416086512471509E-3</c:v>
                </c:pt>
              </c:numCache>
            </c:numRef>
          </c:val>
          <c:extLst xmlns:c16r2="http://schemas.microsoft.com/office/drawing/2015/06/chart">
            <c:ext xmlns:c16="http://schemas.microsoft.com/office/drawing/2014/chart" uri="{C3380CC4-5D6E-409C-BE32-E72D297353CC}">
              <c16:uniqueId val="{00000000-8A38-4EB1-A76B-ACE96A6E2A75}"/>
            </c:ext>
          </c:extLst>
        </c:ser>
        <c:ser>
          <c:idx val="1"/>
          <c:order val="1"/>
          <c:tx>
            <c:strRef>
              <c:f>'1-2 finances'!$J$11</c:f>
              <c:strCache>
                <c:ptCount val="1"/>
                <c:pt idx="0">
                  <c:v>2020</c:v>
                </c:pt>
              </c:strCache>
            </c:strRef>
          </c:tx>
          <c:spPr>
            <a:solidFill>
              <a:schemeClr val="accent1">
                <a:lumMod val="40000"/>
                <a:lumOff val="60000"/>
              </a:schemeClr>
            </a:solidFill>
            <a:ln>
              <a:solidFill>
                <a:prstClr val="black"/>
              </a:solidFill>
            </a:ln>
          </c:spPr>
          <c:invertIfNegative val="0"/>
          <c:dLbls>
            <c:delete val="1"/>
          </c:dLbls>
          <c:cat>
            <c:strRef>
              <c:f>'1-2 finances'!$H$12:$H$17</c:f>
              <c:strCache>
                <c:ptCount val="6"/>
                <c:pt idx="0">
                  <c:v>Dépenses de 
fonctionnement</c:v>
                </c:pt>
                <c:pt idx="1">
                  <c:v>Recettes de 
fonctionnement</c:v>
                </c:pt>
                <c:pt idx="2">
                  <c:v>Épargne 
brute</c:v>
                </c:pt>
                <c:pt idx="3">
                  <c:v>Dépenses 
d'investissement</c:v>
                </c:pt>
                <c:pt idx="4">
                  <c:v>Recettes 
d'investissement</c:v>
                </c:pt>
                <c:pt idx="5">
                  <c:v>Encours 
de dette</c:v>
                </c:pt>
              </c:strCache>
            </c:strRef>
          </c:cat>
          <c:val>
            <c:numRef>
              <c:f>'1-2 finances'!$J$12:$J$17</c:f>
              <c:numCache>
                <c:formatCode>\+0.0%;\-0.0%</c:formatCode>
                <c:ptCount val="6"/>
                <c:pt idx="0">
                  <c:v>2.3947903687615568E-3</c:v>
                </c:pt>
                <c:pt idx="1">
                  <c:v>-1.7065867291819026E-2</c:v>
                </c:pt>
                <c:pt idx="2">
                  <c:v>-0.11541333838646284</c:v>
                </c:pt>
                <c:pt idx="3">
                  <c:v>-5.5910653734339455E-2</c:v>
                </c:pt>
                <c:pt idx="4">
                  <c:v>-1.6376933581272901E-2</c:v>
                </c:pt>
                <c:pt idx="5">
                  <c:v>3.3313534209800544E-2</c:v>
                </c:pt>
              </c:numCache>
            </c:numRef>
          </c:val>
          <c:extLst xmlns:c16r2="http://schemas.microsoft.com/office/drawing/2015/06/chart">
            <c:ext xmlns:c16="http://schemas.microsoft.com/office/drawing/2014/chart" uri="{C3380CC4-5D6E-409C-BE32-E72D297353CC}">
              <c16:uniqueId val="{00000001-8A38-4EB1-A76B-ACE96A6E2A75}"/>
            </c:ext>
          </c:extLst>
        </c:ser>
        <c:ser>
          <c:idx val="2"/>
          <c:order val="2"/>
          <c:tx>
            <c:strRef>
              <c:f>'1-2 finances'!$K$11</c:f>
              <c:strCache>
                <c:ptCount val="1"/>
                <c:pt idx="0">
                  <c:v>2021</c:v>
                </c:pt>
              </c:strCache>
            </c:strRef>
          </c:tx>
          <c:spPr>
            <a:solidFill>
              <a:schemeClr val="accent1">
                <a:lumMod val="60000"/>
                <a:lumOff val="40000"/>
              </a:schemeClr>
            </a:solidFill>
            <a:ln>
              <a:solidFill>
                <a:schemeClr val="tx1"/>
              </a:solidFill>
            </a:ln>
          </c:spPr>
          <c:invertIfNegative val="0"/>
          <c:dLbls>
            <c:delete val="1"/>
          </c:dLbls>
          <c:cat>
            <c:strRef>
              <c:f>'1-2 finances'!$H$12:$H$17</c:f>
              <c:strCache>
                <c:ptCount val="6"/>
                <c:pt idx="0">
                  <c:v>Dépenses de 
fonctionnement</c:v>
                </c:pt>
                <c:pt idx="1">
                  <c:v>Recettes de 
fonctionnement</c:v>
                </c:pt>
                <c:pt idx="2">
                  <c:v>Épargne 
brute</c:v>
                </c:pt>
                <c:pt idx="3">
                  <c:v>Dépenses 
d'investissement</c:v>
                </c:pt>
                <c:pt idx="4">
                  <c:v>Recettes 
d'investissement</c:v>
                </c:pt>
                <c:pt idx="5">
                  <c:v>Encours 
de dette</c:v>
                </c:pt>
              </c:strCache>
            </c:strRef>
          </c:cat>
          <c:val>
            <c:numRef>
              <c:f>'1-2 finances'!$K$12:$K$17</c:f>
              <c:numCache>
                <c:formatCode>\+0.0%;\-0.0%</c:formatCode>
                <c:ptCount val="6"/>
                <c:pt idx="0">
                  <c:v>2.4688921098555694E-2</c:v>
                </c:pt>
                <c:pt idx="1">
                  <c:v>4.9489779130194922E-2</c:v>
                </c:pt>
                <c:pt idx="2">
                  <c:v>0.19151674355267745</c:v>
                </c:pt>
                <c:pt idx="3">
                  <c:v>5.7910083233776444E-2</c:v>
                </c:pt>
                <c:pt idx="4">
                  <c:v>4.0873046912802025E-2</c:v>
                </c:pt>
                <c:pt idx="5">
                  <c:v>1.7125070585533697E-2</c:v>
                </c:pt>
              </c:numCache>
            </c:numRef>
          </c:val>
          <c:extLst xmlns:c16r2="http://schemas.microsoft.com/office/drawing/2015/06/chart">
            <c:ext xmlns:c16="http://schemas.microsoft.com/office/drawing/2014/chart" uri="{C3380CC4-5D6E-409C-BE32-E72D297353CC}">
              <c16:uniqueId val="{00000002-8A38-4EB1-A76B-ACE96A6E2A75}"/>
            </c:ext>
          </c:extLst>
        </c:ser>
        <c:ser>
          <c:idx val="3"/>
          <c:order val="3"/>
          <c:tx>
            <c:strRef>
              <c:f>'1-2 finances'!$L$11</c:f>
              <c:strCache>
                <c:ptCount val="1"/>
                <c:pt idx="0">
                  <c:v>2022</c:v>
                </c:pt>
              </c:strCache>
            </c:strRef>
          </c:tx>
          <c:spPr>
            <a:solidFill>
              <a:schemeClr val="accent1">
                <a:lumMod val="50000"/>
              </a:schemeClr>
            </a:solidFill>
            <a:ln>
              <a:solidFill>
                <a:prstClr val="black"/>
              </a:solidFill>
            </a:ln>
          </c:spPr>
          <c:invertIfNegative val="0"/>
          <c:dLbls>
            <c:dLbl>
              <c:idx val="0"/>
              <c:layout>
                <c:manualLayout>
                  <c:x val="9.5923275881081727E-3"/>
                  <c:y val="0"/>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8A38-4EB1-A76B-ACE96A6E2A75}"/>
                </c:ext>
                <c:ext xmlns:c15="http://schemas.microsoft.com/office/drawing/2012/chart" uri="{CE6537A1-D6FC-4f65-9D91-7224C49458BB}">
                  <c15:layout/>
                </c:ext>
              </c:extLst>
            </c:dLbl>
            <c:dLbl>
              <c:idx val="5"/>
              <c:layout>
                <c:manualLayout>
                  <c:x val="5.1390904403254114E-3"/>
                  <c:y val="-2.9443883963886572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4-8A38-4EB1-A76B-ACE96A6E2A75}"/>
                </c:ext>
                <c:ext xmlns:c15="http://schemas.microsoft.com/office/drawing/2012/chart" uri="{CE6537A1-D6FC-4f65-9D91-7224C49458BB}">
                  <c15:layout/>
                </c:ext>
              </c:extLst>
            </c:dLbl>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'1-2 finances'!$H$12:$H$17</c:f>
              <c:strCache>
                <c:ptCount val="6"/>
                <c:pt idx="0">
                  <c:v>Dépenses de 
fonctionnement</c:v>
                </c:pt>
                <c:pt idx="1">
                  <c:v>Recettes de 
fonctionnement</c:v>
                </c:pt>
                <c:pt idx="2">
                  <c:v>Épargne 
brute</c:v>
                </c:pt>
                <c:pt idx="3">
                  <c:v>Dépenses 
d'investissement</c:v>
                </c:pt>
                <c:pt idx="4">
                  <c:v>Recettes 
d'investissement</c:v>
                </c:pt>
                <c:pt idx="5">
                  <c:v>Encours 
de dette</c:v>
                </c:pt>
              </c:strCache>
            </c:strRef>
          </c:cat>
          <c:val>
            <c:numRef>
              <c:f>'1-2 finances'!$L$12:$L$17</c:f>
              <c:numCache>
                <c:formatCode>\+0.0%;\-0.0%</c:formatCode>
                <c:ptCount val="6"/>
                <c:pt idx="0">
                  <c:v>4.4729924291327272E-2</c:v>
                </c:pt>
                <c:pt idx="1">
                  <c:v>4.7143282760839789E-2</c:v>
                </c:pt>
                <c:pt idx="2">
                  <c:v>5.8342030416709045E-2</c:v>
                </c:pt>
                <c:pt idx="3">
                  <c:v>6.8190286283829948E-2</c:v>
                </c:pt>
                <c:pt idx="4">
                  <c:v>3.8874554541147299E-2</c:v>
                </c:pt>
                <c:pt idx="5">
                  <c:v>1.0266329066593638E-2</c:v>
                </c:pt>
              </c:numCache>
            </c:numRef>
          </c:val>
          <c:extLst xmlns:c16r2="http://schemas.microsoft.com/office/drawing/2015/06/chart">
            <c:ext xmlns:c16="http://schemas.microsoft.com/office/drawing/2014/chart" uri="{C3380CC4-5D6E-409C-BE32-E72D297353CC}">
              <c16:uniqueId val="{00000005-8A38-4EB1-A76B-ACE96A6E2A75}"/>
            </c:ext>
          </c:extLst>
        </c:ser>
        <c:dLbls>
          <c:showLegendKey val="0"/>
          <c:showVal val="1"/>
          <c:showCatName val="0"/>
          <c:showSerName val="0"/>
          <c:showPercent val="0"/>
          <c:showBubbleSize val="0"/>
        </c:dLbls>
        <c:gapWidth val="156"/>
        <c:axId val="-2009104544"/>
        <c:axId val="-2009111072"/>
      </c:barChart>
      <c:catAx>
        <c:axId val="-2009104544"/>
        <c:scaling>
          <c:orientation val="minMax"/>
        </c:scaling>
        <c:delete val="0"/>
        <c:axPos val="b"/>
        <c:majorGridlines/>
        <c:numFmt formatCode="General" sourceLinked="0"/>
        <c:majorTickMark val="cross"/>
        <c:minorTickMark val="none"/>
        <c:tickLblPos val="low"/>
        <c:spPr>
          <a:solidFill>
            <a:schemeClr val="bg1"/>
          </a:solidFill>
        </c:spPr>
        <c:txPr>
          <a:bodyPr rot="0" vert="horz"/>
          <a:lstStyle/>
          <a:p>
            <a:pPr>
              <a:defRPr sz="1000" b="1"/>
            </a:pPr>
            <a:endParaRPr lang="fr-FR"/>
          </a:p>
        </c:txPr>
        <c:crossAx val="-2009111072"/>
        <c:crosses val="autoZero"/>
        <c:auto val="1"/>
        <c:lblAlgn val="ctr"/>
        <c:lblOffset val="100"/>
        <c:tickLblSkip val="1"/>
        <c:noMultiLvlLbl val="0"/>
      </c:catAx>
      <c:valAx>
        <c:axId val="-2009111072"/>
        <c:scaling>
          <c:orientation val="minMax"/>
          <c:max val="0.2"/>
          <c:min val="-0.15000000000000002"/>
        </c:scaling>
        <c:delete val="0"/>
        <c:axPos val="l"/>
        <c:numFmt formatCode="\+0%;\-0%" sourceLinked="0"/>
        <c:majorTickMark val="out"/>
        <c:minorTickMark val="none"/>
        <c:tickLblPos val="nextTo"/>
        <c:crossAx val="-2009104544"/>
        <c:crosses val="autoZero"/>
        <c:crossBetween val="between"/>
        <c:majorUnit val="5.000000000000001E-2"/>
      </c:valAx>
    </c:plotArea>
    <c:legend>
      <c:legendPos val="b"/>
      <c:layout/>
      <c:overlay val="0"/>
      <c:txPr>
        <a:bodyPr/>
        <a:lstStyle/>
        <a:p>
          <a:pPr>
            <a:defRPr sz="1100"/>
          </a:pPr>
          <a:endParaRPr lang="fr-FR"/>
        </a:p>
      </c:txPr>
    </c:legend>
    <c:plotVisOnly val="1"/>
    <c:dispBlanksAs val="gap"/>
    <c:showDLblsOverMax val="0"/>
  </c:chart>
  <c:spPr>
    <a:ln>
      <a:noFill/>
    </a:ln>
  </c:spPr>
  <c:printSettings>
    <c:headerFooter/>
    <c:pageMargins b="0.75000000000000455" l="0.70000000000000062" r="0.70000000000000062" t="0.7500000000000045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88407699037624E-2"/>
          <c:y val="6.7828250440657531E-2"/>
          <c:w val="0.53912270341207369"/>
          <c:h val="0.88757601561487065"/>
        </c:manualLayout>
      </c:layout>
      <c:lineChart>
        <c:grouping val="standard"/>
        <c:varyColors val="0"/>
        <c:ser>
          <c:idx val="0"/>
          <c:order val="0"/>
          <c:tx>
            <c:strRef>
              <c:f>'1-3 fiscalité'!$H$9</c:f>
              <c:strCache>
                <c:ptCount val="1"/>
                <c:pt idx="0">
                  <c:v>Foncier bâti (FB)</c:v>
                </c:pt>
              </c:strCache>
            </c:strRef>
          </c:tx>
          <c:cat>
            <c:numRef>
              <c:f>'1-3 fiscalité'!$I$8:$O$8</c:f>
              <c:numCache>
                <c:formatCode>General</c:formatCode>
                <c:ptCount val="7"/>
                <c:pt idx="0">
                  <c:v>2016</c:v>
                </c:pt>
                <c:pt idx="1">
                  <c:v>2017</c:v>
                </c:pt>
                <c:pt idx="2">
                  <c:v>2018</c:v>
                </c:pt>
                <c:pt idx="3">
                  <c:v>2019</c:v>
                </c:pt>
                <c:pt idx="4">
                  <c:v>2020</c:v>
                </c:pt>
                <c:pt idx="5">
                  <c:v>2021</c:v>
                </c:pt>
                <c:pt idx="6">
                  <c:v>2022</c:v>
                </c:pt>
              </c:numCache>
            </c:numRef>
          </c:cat>
          <c:val>
            <c:numRef>
              <c:f>'1-3 fiscalité'!$I$9:$O$9</c:f>
              <c:numCache>
                <c:formatCode>0.00</c:formatCode>
                <c:ptCount val="7"/>
                <c:pt idx="0">
                  <c:v>31.940119030000002</c:v>
                </c:pt>
                <c:pt idx="1">
                  <c:v>32.722913384000002</c:v>
                </c:pt>
                <c:pt idx="2">
                  <c:v>33.627877290999997</c:v>
                </c:pt>
                <c:pt idx="3">
                  <c:v>34.525962735</c:v>
                </c:pt>
                <c:pt idx="4">
                  <c:v>35.263726094999996</c:v>
                </c:pt>
                <c:pt idx="5">
                  <c:v>34.298171539000002</c:v>
                </c:pt>
                <c:pt idx="6">
                  <c:v>36.22</c:v>
                </c:pt>
              </c:numCache>
            </c:numRef>
          </c:val>
          <c:smooth val="0"/>
          <c:extLst xmlns:c16r2="http://schemas.microsoft.com/office/drawing/2015/06/chart">
            <c:ext xmlns:c16="http://schemas.microsoft.com/office/drawing/2014/chart" uri="{C3380CC4-5D6E-409C-BE32-E72D297353CC}">
              <c16:uniqueId val="{00000000-C726-4429-9146-A6402C150920}"/>
            </c:ext>
          </c:extLst>
        </c:ser>
        <c:ser>
          <c:idx val="1"/>
          <c:order val="1"/>
          <c:tx>
            <c:strRef>
              <c:f>'1-3 fiscalité'!$H$10</c:f>
              <c:strCache>
                <c:ptCount val="1"/>
                <c:pt idx="0">
                  <c:v>Taxe d'habitation (TH)</c:v>
                </c:pt>
              </c:strCache>
            </c:strRef>
          </c:tx>
          <c:spPr>
            <a:ln>
              <a:solidFill>
                <a:schemeClr val="accent1">
                  <a:lumMod val="60000"/>
                  <a:lumOff val="40000"/>
                </a:schemeClr>
              </a:solidFill>
            </a:ln>
          </c:spPr>
          <c:marker>
            <c:spPr>
              <a:solidFill>
                <a:schemeClr val="accent1">
                  <a:lumMod val="60000"/>
                  <a:lumOff val="40000"/>
                </a:schemeClr>
              </a:solidFill>
              <a:ln>
                <a:solidFill>
                  <a:srgbClr val="4F81BD">
                    <a:lumMod val="60000"/>
                    <a:lumOff val="40000"/>
                  </a:srgbClr>
                </a:solidFill>
              </a:ln>
            </c:spPr>
          </c:marker>
          <c:cat>
            <c:numRef>
              <c:f>'1-3 fiscalité'!$I$8:$O$8</c:f>
              <c:numCache>
                <c:formatCode>General</c:formatCode>
                <c:ptCount val="7"/>
                <c:pt idx="0">
                  <c:v>2016</c:v>
                </c:pt>
                <c:pt idx="1">
                  <c:v>2017</c:v>
                </c:pt>
                <c:pt idx="2">
                  <c:v>2018</c:v>
                </c:pt>
                <c:pt idx="3">
                  <c:v>2019</c:v>
                </c:pt>
                <c:pt idx="4">
                  <c:v>2020</c:v>
                </c:pt>
                <c:pt idx="5">
                  <c:v>2021</c:v>
                </c:pt>
                <c:pt idx="6">
                  <c:v>2022</c:v>
                </c:pt>
              </c:numCache>
            </c:numRef>
          </c:cat>
          <c:val>
            <c:numRef>
              <c:f>'1-3 fiscalité'!$I$10:$O$10</c:f>
              <c:numCache>
                <c:formatCode>0.00</c:formatCode>
                <c:ptCount val="7"/>
                <c:pt idx="0">
                  <c:v>21.793180059999997</c:v>
                </c:pt>
                <c:pt idx="1">
                  <c:v>22.218030773999999</c:v>
                </c:pt>
                <c:pt idx="2">
                  <c:v>22.696573219999998</c:v>
                </c:pt>
                <c:pt idx="3">
                  <c:v>23.443203732999997</c:v>
                </c:pt>
                <c:pt idx="4">
                  <c:v>23.793444011999998</c:v>
                </c:pt>
                <c:pt idx="5">
                  <c:v>2.7591212989999998</c:v>
                </c:pt>
                <c:pt idx="6">
                  <c:v>2.8220000000000001</c:v>
                </c:pt>
              </c:numCache>
            </c:numRef>
          </c:val>
          <c:smooth val="0"/>
          <c:extLst xmlns:c16r2="http://schemas.microsoft.com/office/drawing/2015/06/chart">
            <c:ext xmlns:c16="http://schemas.microsoft.com/office/drawing/2014/chart" uri="{C3380CC4-5D6E-409C-BE32-E72D297353CC}">
              <c16:uniqueId val="{00000001-C726-4429-9146-A6402C150920}"/>
            </c:ext>
          </c:extLst>
        </c:ser>
        <c:ser>
          <c:idx val="2"/>
          <c:order val="2"/>
          <c:tx>
            <c:strRef>
              <c:f>'1-3 fiscalité'!$H$11</c:f>
              <c:strCache>
                <c:ptCount val="1"/>
                <c:pt idx="0">
                  <c:v>CVAE</c:v>
                </c:pt>
              </c:strCache>
            </c:strRef>
          </c:tx>
          <c:spPr>
            <a:ln>
              <a:solidFill>
                <a:schemeClr val="accent1">
                  <a:lumMod val="40000"/>
                  <a:lumOff val="60000"/>
                </a:schemeClr>
              </a:solidFill>
            </a:ln>
          </c:spPr>
          <c:marker>
            <c:spPr>
              <a:solidFill>
                <a:schemeClr val="accent1">
                  <a:lumMod val="20000"/>
                  <a:lumOff val="80000"/>
                </a:schemeClr>
              </a:solidFill>
            </c:spPr>
          </c:marker>
          <c:cat>
            <c:numRef>
              <c:f>'1-3 fiscalité'!$I$8:$O$8</c:f>
              <c:numCache>
                <c:formatCode>General</c:formatCode>
                <c:ptCount val="7"/>
                <c:pt idx="0">
                  <c:v>2016</c:v>
                </c:pt>
                <c:pt idx="1">
                  <c:v>2017</c:v>
                </c:pt>
                <c:pt idx="2">
                  <c:v>2018</c:v>
                </c:pt>
                <c:pt idx="3">
                  <c:v>2019</c:v>
                </c:pt>
                <c:pt idx="4">
                  <c:v>2020</c:v>
                </c:pt>
                <c:pt idx="5">
                  <c:v>2021</c:v>
                </c:pt>
                <c:pt idx="6">
                  <c:v>2022</c:v>
                </c:pt>
              </c:numCache>
            </c:numRef>
          </c:cat>
          <c:val>
            <c:numRef>
              <c:f>'1-3 fiscalité'!$I$11:$O$11</c:f>
              <c:numCache>
                <c:formatCode>0.00</c:formatCode>
                <c:ptCount val="7"/>
                <c:pt idx="0">
                  <c:v>16.860520242</c:v>
                </c:pt>
                <c:pt idx="1">
                  <c:v>17.581173489000001</c:v>
                </c:pt>
                <c:pt idx="2">
                  <c:v>17.724853929000002</c:v>
                </c:pt>
                <c:pt idx="3">
                  <c:v>18.924924317000002</c:v>
                </c:pt>
                <c:pt idx="4">
                  <c:v>19.490456426000001</c:v>
                </c:pt>
                <c:pt idx="5">
                  <c:v>9.6391450640000009</c:v>
                </c:pt>
                <c:pt idx="6">
                  <c:v>9.3239999999999998</c:v>
                </c:pt>
              </c:numCache>
            </c:numRef>
          </c:val>
          <c:smooth val="0"/>
          <c:extLst xmlns:c16r2="http://schemas.microsoft.com/office/drawing/2015/06/chart">
            <c:ext xmlns:c16="http://schemas.microsoft.com/office/drawing/2014/chart" uri="{C3380CC4-5D6E-409C-BE32-E72D297353CC}">
              <c16:uniqueId val="{00000002-C726-4429-9146-A6402C150920}"/>
            </c:ext>
          </c:extLst>
        </c:ser>
        <c:ser>
          <c:idx val="3"/>
          <c:order val="3"/>
          <c:tx>
            <c:strRef>
              <c:f>'1-3 fiscalité'!$H$12</c:f>
              <c:strCache>
                <c:ptCount val="1"/>
                <c:pt idx="0">
                  <c:v>DMTO</c:v>
                </c:pt>
              </c:strCache>
            </c:strRef>
          </c:tx>
          <c:spPr>
            <a:ln>
              <a:solidFill>
                <a:schemeClr val="accent1">
                  <a:lumMod val="50000"/>
                </a:schemeClr>
              </a:solidFill>
            </a:ln>
          </c:spPr>
          <c:cat>
            <c:numRef>
              <c:f>'1-3 fiscalité'!$I$8:$O$8</c:f>
              <c:numCache>
                <c:formatCode>General</c:formatCode>
                <c:ptCount val="7"/>
                <c:pt idx="0">
                  <c:v>2016</c:v>
                </c:pt>
                <c:pt idx="1">
                  <c:v>2017</c:v>
                </c:pt>
                <c:pt idx="2">
                  <c:v>2018</c:v>
                </c:pt>
                <c:pt idx="3">
                  <c:v>2019</c:v>
                </c:pt>
                <c:pt idx="4">
                  <c:v>2020</c:v>
                </c:pt>
                <c:pt idx="5">
                  <c:v>2021</c:v>
                </c:pt>
                <c:pt idx="6">
                  <c:v>2022</c:v>
                </c:pt>
              </c:numCache>
            </c:numRef>
          </c:cat>
          <c:val>
            <c:numRef>
              <c:f>'1-3 fiscalité'!$I$12:$O$12</c:f>
              <c:numCache>
                <c:formatCode>0.00</c:formatCode>
                <c:ptCount val="7"/>
                <c:pt idx="0">
                  <c:v>12.166848026</c:v>
                </c:pt>
                <c:pt idx="1">
                  <c:v>14.145302046999999</c:v>
                </c:pt>
                <c:pt idx="2">
                  <c:v>14.860513750999999</c:v>
                </c:pt>
                <c:pt idx="3">
                  <c:v>16.363453015000001</c:v>
                </c:pt>
                <c:pt idx="4">
                  <c:v>16.047025668</c:v>
                </c:pt>
                <c:pt idx="5">
                  <c:v>19.975022601999999</c:v>
                </c:pt>
                <c:pt idx="6">
                  <c:v>20.541</c:v>
                </c:pt>
              </c:numCache>
            </c:numRef>
          </c:val>
          <c:smooth val="0"/>
          <c:extLst xmlns:c16r2="http://schemas.microsoft.com/office/drawing/2015/06/chart">
            <c:ext xmlns:c16="http://schemas.microsoft.com/office/drawing/2014/chart" uri="{C3380CC4-5D6E-409C-BE32-E72D297353CC}">
              <c16:uniqueId val="{00000003-C726-4429-9146-A6402C150920}"/>
            </c:ext>
          </c:extLst>
        </c:ser>
        <c:ser>
          <c:idx val="4"/>
          <c:order val="4"/>
          <c:tx>
            <c:strRef>
              <c:f>'1-3 fiscalité'!$H$13</c:f>
              <c:strCache>
                <c:ptCount val="1"/>
                <c:pt idx="0">
                  <c:v>TICPE</c:v>
                </c:pt>
              </c:strCache>
            </c:strRef>
          </c:tx>
          <c:cat>
            <c:numRef>
              <c:f>'1-3 fiscalité'!$I$8:$O$8</c:f>
              <c:numCache>
                <c:formatCode>General</c:formatCode>
                <c:ptCount val="7"/>
                <c:pt idx="0">
                  <c:v>2016</c:v>
                </c:pt>
                <c:pt idx="1">
                  <c:v>2017</c:v>
                </c:pt>
                <c:pt idx="2">
                  <c:v>2018</c:v>
                </c:pt>
                <c:pt idx="3">
                  <c:v>2019</c:v>
                </c:pt>
                <c:pt idx="4">
                  <c:v>2020</c:v>
                </c:pt>
                <c:pt idx="5">
                  <c:v>2021</c:v>
                </c:pt>
                <c:pt idx="6">
                  <c:v>2022</c:v>
                </c:pt>
              </c:numCache>
            </c:numRef>
          </c:cat>
          <c:val>
            <c:numRef>
              <c:f>'1-3 fiscalité'!$I$13:$O$13</c:f>
              <c:numCache>
                <c:formatCode>0.00</c:formatCode>
                <c:ptCount val="7"/>
                <c:pt idx="0">
                  <c:v>11.788898192</c:v>
                </c:pt>
                <c:pt idx="1">
                  <c:v>11.733208021999999</c:v>
                </c:pt>
                <c:pt idx="2">
                  <c:v>11.744697689000001</c:v>
                </c:pt>
                <c:pt idx="3">
                  <c:v>11.658701202</c:v>
                </c:pt>
                <c:pt idx="4">
                  <c:v>10.759676133999999</c:v>
                </c:pt>
                <c:pt idx="5">
                  <c:v>10.956508055</c:v>
                </c:pt>
                <c:pt idx="6">
                  <c:v>10.88</c:v>
                </c:pt>
              </c:numCache>
            </c:numRef>
          </c:val>
          <c:smooth val="0"/>
          <c:extLst xmlns:c16r2="http://schemas.microsoft.com/office/drawing/2015/06/chart">
            <c:ext xmlns:c16="http://schemas.microsoft.com/office/drawing/2014/chart" uri="{C3380CC4-5D6E-409C-BE32-E72D297353CC}">
              <c16:uniqueId val="{00000004-C726-4429-9146-A6402C150920}"/>
            </c:ext>
          </c:extLst>
        </c:ser>
        <c:ser>
          <c:idx val="5"/>
          <c:order val="5"/>
          <c:tx>
            <c:strRef>
              <c:f>'1-3 fiscalité'!$H$14</c:f>
              <c:strCache>
                <c:ptCount val="1"/>
                <c:pt idx="0">
                  <c:v>CFE</c:v>
                </c:pt>
              </c:strCache>
            </c:strRef>
          </c:tx>
          <c:spPr>
            <a:ln>
              <a:solidFill>
                <a:schemeClr val="accent1">
                  <a:lumMod val="40000"/>
                  <a:lumOff val="60000"/>
                </a:schemeClr>
              </a:solidFill>
            </a:ln>
          </c:spPr>
          <c:marker>
            <c:spPr>
              <a:solidFill>
                <a:schemeClr val="accent1">
                  <a:lumMod val="60000"/>
                  <a:lumOff val="40000"/>
                </a:schemeClr>
              </a:solidFill>
              <a:ln>
                <a:solidFill>
                  <a:srgbClr val="4F81BD">
                    <a:lumMod val="40000"/>
                    <a:lumOff val="60000"/>
                  </a:srgbClr>
                </a:solidFill>
              </a:ln>
            </c:spPr>
          </c:marker>
          <c:cat>
            <c:numRef>
              <c:f>'1-3 fiscalité'!$I$8:$O$8</c:f>
              <c:numCache>
                <c:formatCode>General</c:formatCode>
                <c:ptCount val="7"/>
                <c:pt idx="0">
                  <c:v>2016</c:v>
                </c:pt>
                <c:pt idx="1">
                  <c:v>2017</c:v>
                </c:pt>
                <c:pt idx="2">
                  <c:v>2018</c:v>
                </c:pt>
                <c:pt idx="3">
                  <c:v>2019</c:v>
                </c:pt>
                <c:pt idx="4">
                  <c:v>2020</c:v>
                </c:pt>
                <c:pt idx="5">
                  <c:v>2021</c:v>
                </c:pt>
                <c:pt idx="6">
                  <c:v>2022</c:v>
                </c:pt>
              </c:numCache>
            </c:numRef>
          </c:cat>
          <c:val>
            <c:numRef>
              <c:f>'1-3 fiscalité'!$I$14:$O$14</c:f>
              <c:numCache>
                <c:formatCode>0.00</c:formatCode>
                <c:ptCount val="7"/>
                <c:pt idx="0">
                  <c:v>7.4262889160000007</c:v>
                </c:pt>
                <c:pt idx="1">
                  <c:v>7.6632360589999999</c:v>
                </c:pt>
                <c:pt idx="2">
                  <c:v>7.9540907079999998</c:v>
                </c:pt>
                <c:pt idx="3">
                  <c:v>8.0057612420000002</c:v>
                </c:pt>
                <c:pt idx="4">
                  <c:v>8.2647013979999997</c:v>
                </c:pt>
                <c:pt idx="5">
                  <c:v>6.8528352579999998</c:v>
                </c:pt>
                <c:pt idx="6">
                  <c:v>7.1020000000000003</c:v>
                </c:pt>
              </c:numCache>
            </c:numRef>
          </c:val>
          <c:smooth val="0"/>
          <c:extLst xmlns:c16r2="http://schemas.microsoft.com/office/drawing/2015/06/chart">
            <c:ext xmlns:c16="http://schemas.microsoft.com/office/drawing/2014/chart" uri="{C3380CC4-5D6E-409C-BE32-E72D297353CC}">
              <c16:uniqueId val="{00000005-C726-4429-9146-A6402C150920}"/>
            </c:ext>
          </c:extLst>
        </c:ser>
        <c:ser>
          <c:idx val="6"/>
          <c:order val="6"/>
          <c:tx>
            <c:strRef>
              <c:f>'1-3 fiscalité'!$H$15</c:f>
              <c:strCache>
                <c:ptCount val="1"/>
                <c:pt idx="0">
                  <c:v>TSCA</c:v>
                </c:pt>
              </c:strCache>
            </c:strRef>
          </c:tx>
          <c:cat>
            <c:numRef>
              <c:f>'1-3 fiscalité'!$I$8:$O$8</c:f>
              <c:numCache>
                <c:formatCode>General</c:formatCode>
                <c:ptCount val="7"/>
                <c:pt idx="0">
                  <c:v>2016</c:v>
                </c:pt>
                <c:pt idx="1">
                  <c:v>2017</c:v>
                </c:pt>
                <c:pt idx="2">
                  <c:v>2018</c:v>
                </c:pt>
                <c:pt idx="3">
                  <c:v>2019</c:v>
                </c:pt>
                <c:pt idx="4">
                  <c:v>2020</c:v>
                </c:pt>
                <c:pt idx="5">
                  <c:v>2021</c:v>
                </c:pt>
                <c:pt idx="6">
                  <c:v>2022</c:v>
                </c:pt>
              </c:numCache>
            </c:numRef>
          </c:cat>
          <c:val>
            <c:numRef>
              <c:f>'1-3 fiscalité'!$I$15:$O$15</c:f>
              <c:numCache>
                <c:formatCode>0.00</c:formatCode>
                <c:ptCount val="7"/>
                <c:pt idx="0">
                  <c:v>6.9604789030000003</c:v>
                </c:pt>
                <c:pt idx="1">
                  <c:v>7.0763800190000001</c:v>
                </c:pt>
                <c:pt idx="2">
                  <c:v>7.2957413170000001</c:v>
                </c:pt>
                <c:pt idx="3">
                  <c:v>7.5202509949999996</c:v>
                </c:pt>
                <c:pt idx="4">
                  <c:v>7.7673299169999996</c:v>
                </c:pt>
                <c:pt idx="5">
                  <c:v>8.1915516149999998</c:v>
                </c:pt>
                <c:pt idx="6">
                  <c:v>8.5879999999999992</c:v>
                </c:pt>
              </c:numCache>
            </c:numRef>
          </c:val>
          <c:smooth val="0"/>
          <c:extLst xmlns:c16r2="http://schemas.microsoft.com/office/drawing/2015/06/chart">
            <c:ext xmlns:c16="http://schemas.microsoft.com/office/drawing/2014/chart" uri="{C3380CC4-5D6E-409C-BE32-E72D297353CC}">
              <c16:uniqueId val="{00000006-C726-4429-9146-A6402C150920}"/>
            </c:ext>
          </c:extLst>
        </c:ser>
        <c:ser>
          <c:idx val="7"/>
          <c:order val="7"/>
          <c:tx>
            <c:strRef>
              <c:f>'1-3 fiscalité'!$H$16</c:f>
              <c:strCache>
                <c:ptCount val="1"/>
                <c:pt idx="0">
                  <c:v>TEOM</c:v>
                </c:pt>
              </c:strCache>
            </c:strRef>
          </c:tx>
          <c:spPr>
            <a:ln>
              <a:solidFill>
                <a:prstClr val="black">
                  <a:lumMod val="65000"/>
                  <a:lumOff val="35000"/>
                </a:prstClr>
              </a:solidFill>
            </a:ln>
          </c:spPr>
          <c:marker>
            <c:spPr>
              <a:solidFill>
                <a:sysClr val="windowText" lastClr="000000">
                  <a:lumMod val="65000"/>
                  <a:lumOff val="35000"/>
                </a:sysClr>
              </a:solidFill>
              <a:ln>
                <a:solidFill>
                  <a:schemeClr val="tx1">
                    <a:lumMod val="65000"/>
                    <a:lumOff val="35000"/>
                  </a:schemeClr>
                </a:solidFill>
              </a:ln>
            </c:spPr>
          </c:marker>
          <c:cat>
            <c:numRef>
              <c:f>'1-3 fiscalité'!$I$8:$O$8</c:f>
              <c:numCache>
                <c:formatCode>General</c:formatCode>
                <c:ptCount val="7"/>
                <c:pt idx="0">
                  <c:v>2016</c:v>
                </c:pt>
                <c:pt idx="1">
                  <c:v>2017</c:v>
                </c:pt>
                <c:pt idx="2">
                  <c:v>2018</c:v>
                </c:pt>
                <c:pt idx="3">
                  <c:v>2019</c:v>
                </c:pt>
                <c:pt idx="4">
                  <c:v>2020</c:v>
                </c:pt>
                <c:pt idx="5">
                  <c:v>2021</c:v>
                </c:pt>
                <c:pt idx="6">
                  <c:v>2022</c:v>
                </c:pt>
              </c:numCache>
            </c:numRef>
          </c:cat>
          <c:val>
            <c:numRef>
              <c:f>'1-3 fiscalité'!$I$16:$O$16</c:f>
              <c:numCache>
                <c:formatCode>0.00</c:formatCode>
                <c:ptCount val="7"/>
                <c:pt idx="0">
                  <c:v>6.6878752430000006</c:v>
                </c:pt>
                <c:pt idx="1">
                  <c:v>6.7917664819999999</c:v>
                </c:pt>
                <c:pt idx="2">
                  <c:v>6.9235509439999996</c:v>
                </c:pt>
                <c:pt idx="3">
                  <c:v>7.0118429829999993</c:v>
                </c:pt>
                <c:pt idx="4">
                  <c:v>7.1373654770000003</c:v>
                </c:pt>
                <c:pt idx="5">
                  <c:v>7.4317290679999992</c:v>
                </c:pt>
                <c:pt idx="6">
                  <c:v>7.9180000000000001</c:v>
                </c:pt>
              </c:numCache>
            </c:numRef>
          </c:val>
          <c:smooth val="0"/>
          <c:extLst xmlns:c16r2="http://schemas.microsoft.com/office/drawing/2015/06/chart">
            <c:ext xmlns:c16="http://schemas.microsoft.com/office/drawing/2014/chart" uri="{C3380CC4-5D6E-409C-BE32-E72D297353CC}">
              <c16:uniqueId val="{00000007-C726-4429-9146-A6402C150920}"/>
            </c:ext>
          </c:extLst>
        </c:ser>
        <c:ser>
          <c:idx val="8"/>
          <c:order val="8"/>
          <c:tx>
            <c:strRef>
              <c:f>'1-3 fiscalité'!$H$17</c:f>
              <c:strCache>
                <c:ptCount val="1"/>
                <c:pt idx="0">
                  <c:v>Versement mobilité</c:v>
                </c:pt>
              </c:strCache>
            </c:strRef>
          </c:tx>
          <c:spPr>
            <a:ln>
              <a:solidFill>
                <a:schemeClr val="accent1"/>
              </a:solidFill>
            </a:ln>
          </c:spPr>
          <c:marker>
            <c:spPr>
              <a:solidFill>
                <a:schemeClr val="accent1"/>
              </a:solidFill>
              <a:ln>
                <a:solidFill>
                  <a:schemeClr val="accent1"/>
                </a:solidFill>
              </a:ln>
            </c:spPr>
          </c:marker>
          <c:cat>
            <c:numRef>
              <c:f>'1-3 fiscalité'!$I$8:$O$8</c:f>
              <c:numCache>
                <c:formatCode>General</c:formatCode>
                <c:ptCount val="7"/>
                <c:pt idx="0">
                  <c:v>2016</c:v>
                </c:pt>
                <c:pt idx="1">
                  <c:v>2017</c:v>
                </c:pt>
                <c:pt idx="2">
                  <c:v>2018</c:v>
                </c:pt>
                <c:pt idx="3">
                  <c:v>2019</c:v>
                </c:pt>
                <c:pt idx="4">
                  <c:v>2020</c:v>
                </c:pt>
                <c:pt idx="5">
                  <c:v>2021</c:v>
                </c:pt>
                <c:pt idx="6">
                  <c:v>2022</c:v>
                </c:pt>
              </c:numCache>
            </c:numRef>
          </c:cat>
          <c:val>
            <c:numRef>
              <c:f>'1-3 fiscalité'!$I$17:$O$17</c:f>
              <c:numCache>
                <c:formatCode>0.00</c:formatCode>
                <c:ptCount val="7"/>
                <c:pt idx="0">
                  <c:v>4.0567939879999999</c:v>
                </c:pt>
                <c:pt idx="1">
                  <c:v>4.276699872</c:v>
                </c:pt>
                <c:pt idx="2">
                  <c:v>4.3702504519999996</c:v>
                </c:pt>
                <c:pt idx="3">
                  <c:v>4.6160668210000004</c:v>
                </c:pt>
                <c:pt idx="4">
                  <c:v>4.368267661</c:v>
                </c:pt>
                <c:pt idx="5">
                  <c:v>4.7472763960000002</c:v>
                </c:pt>
                <c:pt idx="6">
                  <c:v>4.7409999999999997</c:v>
                </c:pt>
              </c:numCache>
            </c:numRef>
          </c:val>
          <c:smooth val="0"/>
          <c:extLst xmlns:c16r2="http://schemas.microsoft.com/office/drawing/2015/06/chart">
            <c:ext xmlns:c16="http://schemas.microsoft.com/office/drawing/2014/chart" uri="{C3380CC4-5D6E-409C-BE32-E72D297353CC}">
              <c16:uniqueId val="{00000008-C726-4429-9146-A6402C150920}"/>
            </c:ext>
          </c:extLst>
        </c:ser>
        <c:ser>
          <c:idx val="9"/>
          <c:order val="9"/>
          <c:tx>
            <c:strRef>
              <c:f>'1-3 fiscalité'!$H$18</c:f>
              <c:strCache>
                <c:ptCount val="1"/>
                <c:pt idx="0">
                  <c:v>Taxe d'apprentissage</c:v>
                </c:pt>
              </c:strCache>
            </c:strRef>
          </c:tx>
          <c:spPr>
            <a:ln>
              <a:solidFill>
                <a:schemeClr val="tx1">
                  <a:lumMod val="65000"/>
                  <a:lumOff val="35000"/>
                </a:schemeClr>
              </a:solidFill>
              <a:prstDash val="dash"/>
            </a:ln>
          </c:spPr>
          <c:marker>
            <c:spPr>
              <a:solidFill>
                <a:schemeClr val="tx1">
                  <a:lumMod val="65000"/>
                  <a:lumOff val="35000"/>
                </a:schemeClr>
              </a:solidFill>
            </c:spPr>
          </c:marker>
          <c:cat>
            <c:numRef>
              <c:f>'1-3 fiscalité'!$I$8:$O$8</c:f>
              <c:numCache>
                <c:formatCode>General</c:formatCode>
                <c:ptCount val="7"/>
                <c:pt idx="0">
                  <c:v>2016</c:v>
                </c:pt>
                <c:pt idx="1">
                  <c:v>2017</c:v>
                </c:pt>
                <c:pt idx="2">
                  <c:v>2018</c:v>
                </c:pt>
                <c:pt idx="3">
                  <c:v>2019</c:v>
                </c:pt>
                <c:pt idx="4">
                  <c:v>2020</c:v>
                </c:pt>
                <c:pt idx="5">
                  <c:v>2021</c:v>
                </c:pt>
                <c:pt idx="6">
                  <c:v>2022</c:v>
                </c:pt>
              </c:numCache>
            </c:numRef>
          </c:cat>
          <c:val>
            <c:numRef>
              <c:f>'1-3 fiscalité'!$I$18:$O$18</c:f>
              <c:numCache>
                <c:formatCode>0.00</c:formatCode>
                <c:ptCount val="7"/>
                <c:pt idx="0">
                  <c:v>2.1367106900000001</c:v>
                </c:pt>
                <c:pt idx="1">
                  <c:v>2.2216631740000001</c:v>
                </c:pt>
                <c:pt idx="2">
                  <c:v>2.3204636399999998</c:v>
                </c:pt>
                <c:pt idx="3">
                  <c:v>2.3602877310000001</c:v>
                </c:pt>
                <c:pt idx="4">
                  <c:v>0.702263733</c:v>
                </c:pt>
                <c:pt idx="5">
                  <c:v>0.43915593000000003</c:v>
                </c:pt>
                <c:pt idx="6">
                  <c:v>0.32</c:v>
                </c:pt>
              </c:numCache>
            </c:numRef>
          </c:val>
          <c:smooth val="0"/>
          <c:extLst xmlns:c16r2="http://schemas.microsoft.com/office/drawing/2015/06/chart">
            <c:ext xmlns:c16="http://schemas.microsoft.com/office/drawing/2014/chart" uri="{C3380CC4-5D6E-409C-BE32-E72D297353CC}">
              <c16:uniqueId val="{00000009-C726-4429-9146-A6402C150920}"/>
            </c:ext>
          </c:extLst>
        </c:ser>
        <c:ser>
          <c:idx val="10"/>
          <c:order val="10"/>
          <c:tx>
            <c:strRef>
              <c:f>'1-3 fiscalité'!$H$19</c:f>
              <c:strCache>
                <c:ptCount val="1"/>
                <c:pt idx="0">
                  <c:v>IFER</c:v>
                </c:pt>
              </c:strCache>
            </c:strRef>
          </c:tx>
          <c:cat>
            <c:numRef>
              <c:f>'1-3 fiscalité'!$I$8:$O$8</c:f>
              <c:numCache>
                <c:formatCode>General</c:formatCode>
                <c:ptCount val="7"/>
                <c:pt idx="0">
                  <c:v>2016</c:v>
                </c:pt>
                <c:pt idx="1">
                  <c:v>2017</c:v>
                </c:pt>
                <c:pt idx="2">
                  <c:v>2018</c:v>
                </c:pt>
                <c:pt idx="3">
                  <c:v>2019</c:v>
                </c:pt>
                <c:pt idx="4">
                  <c:v>2020</c:v>
                </c:pt>
                <c:pt idx="5">
                  <c:v>2021</c:v>
                </c:pt>
                <c:pt idx="6">
                  <c:v>2022</c:v>
                </c:pt>
              </c:numCache>
            </c:numRef>
          </c:cat>
          <c:val>
            <c:numRef>
              <c:f>'1-3 fiscalité'!$I$19:$O$19</c:f>
              <c:numCache>
                <c:formatCode>0.00</c:formatCode>
                <c:ptCount val="7"/>
                <c:pt idx="0">
                  <c:v>1.4939100949999999</c:v>
                </c:pt>
                <c:pt idx="1">
                  <c:v>1.5265980529999998</c:v>
                </c:pt>
                <c:pt idx="2">
                  <c:v>1.538317304</c:v>
                </c:pt>
                <c:pt idx="3">
                  <c:v>1.556833871</c:v>
                </c:pt>
                <c:pt idx="4">
                  <c:v>1.6168328789999999</c:v>
                </c:pt>
                <c:pt idx="5">
                  <c:v>1.646546705</c:v>
                </c:pt>
                <c:pt idx="6">
                  <c:v>1.694</c:v>
                </c:pt>
              </c:numCache>
            </c:numRef>
          </c:val>
          <c:smooth val="0"/>
          <c:extLst xmlns:c16r2="http://schemas.microsoft.com/office/drawing/2015/06/chart">
            <c:ext xmlns:c16="http://schemas.microsoft.com/office/drawing/2014/chart" uri="{C3380CC4-5D6E-409C-BE32-E72D297353CC}">
              <c16:uniqueId val="{0000000A-C726-4429-9146-A6402C150920}"/>
            </c:ext>
          </c:extLst>
        </c:ser>
        <c:ser>
          <c:idx val="11"/>
          <c:order val="11"/>
          <c:tx>
            <c:strRef>
              <c:f>'1-3 fiscalité'!$H$20</c:f>
              <c:strCache>
                <c:ptCount val="1"/>
                <c:pt idx="0">
                  <c:v>TASCOM</c:v>
                </c:pt>
              </c:strCache>
            </c:strRef>
          </c:tx>
          <c:spPr>
            <a:ln>
              <a:solidFill>
                <a:schemeClr val="tx1">
                  <a:lumMod val="85000"/>
                  <a:lumOff val="15000"/>
                </a:schemeClr>
              </a:solidFill>
            </a:ln>
          </c:spPr>
          <c:marker>
            <c:spPr>
              <a:solidFill>
                <a:schemeClr val="tx1"/>
              </a:solidFill>
              <a:ln>
                <a:solidFill>
                  <a:prstClr val="black">
                    <a:lumMod val="85000"/>
                    <a:lumOff val="15000"/>
                  </a:prstClr>
                </a:solidFill>
              </a:ln>
            </c:spPr>
          </c:marker>
          <c:cat>
            <c:numRef>
              <c:f>'1-3 fiscalité'!$I$8:$O$8</c:f>
              <c:numCache>
                <c:formatCode>General</c:formatCode>
                <c:ptCount val="7"/>
                <c:pt idx="0">
                  <c:v>2016</c:v>
                </c:pt>
                <c:pt idx="1">
                  <c:v>2017</c:v>
                </c:pt>
                <c:pt idx="2">
                  <c:v>2018</c:v>
                </c:pt>
                <c:pt idx="3">
                  <c:v>2019</c:v>
                </c:pt>
                <c:pt idx="4">
                  <c:v>2020</c:v>
                </c:pt>
                <c:pt idx="5">
                  <c:v>2021</c:v>
                </c:pt>
                <c:pt idx="6">
                  <c:v>2022</c:v>
                </c:pt>
              </c:numCache>
            </c:numRef>
          </c:cat>
          <c:val>
            <c:numRef>
              <c:f>'1-3 fiscalité'!$I$20:$O$20</c:f>
              <c:numCache>
                <c:formatCode>0.00</c:formatCode>
                <c:ptCount val="7"/>
                <c:pt idx="0">
                  <c:v>0.75279978400000003</c:v>
                </c:pt>
                <c:pt idx="1">
                  <c:v>0.94162310999999999</c:v>
                </c:pt>
                <c:pt idx="2">
                  <c:v>0.77448542999999992</c:v>
                </c:pt>
                <c:pt idx="3">
                  <c:v>0.79057489299999995</c:v>
                </c:pt>
                <c:pt idx="4">
                  <c:v>0.79880443400000001</c:v>
                </c:pt>
                <c:pt idx="5">
                  <c:v>0.7941829760000001</c:v>
                </c:pt>
                <c:pt idx="6">
                  <c:v>0.84699999999999998</c:v>
                </c:pt>
              </c:numCache>
            </c:numRef>
          </c:val>
          <c:smooth val="0"/>
          <c:extLst xmlns:c16r2="http://schemas.microsoft.com/office/drawing/2015/06/chart">
            <c:ext xmlns:c16="http://schemas.microsoft.com/office/drawing/2014/chart" uri="{C3380CC4-5D6E-409C-BE32-E72D297353CC}">
              <c16:uniqueId val="{0000000B-C726-4429-9146-A6402C150920}"/>
            </c:ext>
          </c:extLst>
        </c:ser>
        <c:ser>
          <c:idx val="12"/>
          <c:order val="12"/>
          <c:tx>
            <c:strRef>
              <c:f>'1-3 fiscalité'!$H$21</c:f>
              <c:strCache>
                <c:ptCount val="1"/>
                <c:pt idx="0">
                  <c:v>Fraction de TVA</c:v>
                </c:pt>
              </c:strCache>
            </c:strRef>
          </c:tx>
          <c:spPr>
            <a:ln>
              <a:solidFill>
                <a:schemeClr val="tx1"/>
              </a:solidFill>
            </a:ln>
          </c:spPr>
          <c:dPt>
            <c:idx val="5"/>
            <c:bubble3D val="0"/>
            <c:extLst xmlns:c16r2="http://schemas.microsoft.com/office/drawing/2015/06/chart">
              <c:ext xmlns:c16="http://schemas.microsoft.com/office/drawing/2014/chart" uri="{C3380CC4-5D6E-409C-BE32-E72D297353CC}">
                <c16:uniqueId val="{0000000C-C726-4429-9146-A6402C150920}"/>
              </c:ext>
            </c:extLst>
          </c:dPt>
          <c:cat>
            <c:numRef>
              <c:f>'1-3 fiscalité'!$I$8:$O$8</c:f>
              <c:numCache>
                <c:formatCode>General</c:formatCode>
                <c:ptCount val="7"/>
                <c:pt idx="0">
                  <c:v>2016</c:v>
                </c:pt>
                <c:pt idx="1">
                  <c:v>2017</c:v>
                </c:pt>
                <c:pt idx="2">
                  <c:v>2018</c:v>
                </c:pt>
                <c:pt idx="3">
                  <c:v>2019</c:v>
                </c:pt>
                <c:pt idx="4">
                  <c:v>2020</c:v>
                </c:pt>
                <c:pt idx="5">
                  <c:v>2021</c:v>
                </c:pt>
                <c:pt idx="6">
                  <c:v>2022</c:v>
                </c:pt>
              </c:numCache>
            </c:numRef>
          </c:cat>
          <c:val>
            <c:numRef>
              <c:f>'1-3 fiscalité'!$I$21:$O$21</c:f>
              <c:numCache>
                <c:formatCode>0.00</c:formatCode>
                <c:ptCount val="7"/>
                <c:pt idx="0">
                  <c:v>0</c:v>
                </c:pt>
                <c:pt idx="1">
                  <c:v>0</c:v>
                </c:pt>
                <c:pt idx="2">
                  <c:v>4.197731342</c:v>
                </c:pt>
                <c:pt idx="3">
                  <c:v>4.2923156469999997</c:v>
                </c:pt>
                <c:pt idx="4">
                  <c:v>4.0259199949999998</c:v>
                </c:pt>
                <c:pt idx="5">
                  <c:v>37.436169913000001</c:v>
                </c:pt>
                <c:pt idx="6">
                  <c:v>40.911999999999999</c:v>
                </c:pt>
              </c:numCache>
            </c:numRef>
          </c:val>
          <c:smooth val="0"/>
          <c:extLst xmlns:c16r2="http://schemas.microsoft.com/office/drawing/2015/06/chart">
            <c:ext xmlns:c16="http://schemas.microsoft.com/office/drawing/2014/chart" uri="{C3380CC4-5D6E-409C-BE32-E72D297353CC}">
              <c16:uniqueId val="{0000000D-C726-4429-9146-A6402C150920}"/>
            </c:ext>
          </c:extLst>
        </c:ser>
        <c:dLbls>
          <c:showLegendKey val="0"/>
          <c:showVal val="0"/>
          <c:showCatName val="0"/>
          <c:showSerName val="0"/>
          <c:showPercent val="0"/>
          <c:showBubbleSize val="0"/>
        </c:dLbls>
        <c:marker val="1"/>
        <c:smooth val="0"/>
        <c:axId val="-2009105088"/>
        <c:axId val="-2009111616"/>
      </c:lineChart>
      <c:catAx>
        <c:axId val="-2009105088"/>
        <c:scaling>
          <c:orientation val="minMax"/>
        </c:scaling>
        <c:delete val="0"/>
        <c:axPos val="b"/>
        <c:numFmt formatCode="General" sourceLinked="1"/>
        <c:majorTickMark val="out"/>
        <c:minorTickMark val="none"/>
        <c:tickLblPos val="nextTo"/>
        <c:crossAx val="-2009111616"/>
        <c:crosses val="autoZero"/>
        <c:auto val="1"/>
        <c:lblAlgn val="ctr"/>
        <c:lblOffset val="100"/>
        <c:noMultiLvlLbl val="0"/>
      </c:catAx>
      <c:valAx>
        <c:axId val="-2009111616"/>
        <c:scaling>
          <c:orientation val="minMax"/>
          <c:max val="41"/>
          <c:min val="0"/>
        </c:scaling>
        <c:delete val="0"/>
        <c:axPos val="l"/>
        <c:majorGridlines>
          <c:spPr>
            <a:ln>
              <a:prstDash val="sysDot"/>
            </a:ln>
          </c:spPr>
        </c:majorGridlines>
        <c:numFmt formatCode="0" sourceLinked="0"/>
        <c:majorTickMark val="out"/>
        <c:minorTickMark val="none"/>
        <c:tickLblPos val="nextTo"/>
        <c:crossAx val="-2009105088"/>
        <c:crosses val="autoZero"/>
        <c:crossBetween val="between"/>
      </c:valAx>
    </c:plotArea>
    <c:legend>
      <c:legendPos val="r"/>
      <c:layout>
        <c:manualLayout>
          <c:xMode val="edge"/>
          <c:yMode val="edge"/>
          <c:x val="0.64993044619423013"/>
          <c:y val="0.19560302625723186"/>
          <c:w val="0.34137615840915325"/>
          <c:h val="0.53215138430276865"/>
        </c:manualLayout>
      </c:layout>
      <c:overlay val="0"/>
      <c:txPr>
        <a:bodyPr/>
        <a:lstStyle/>
        <a:p>
          <a:pPr>
            <a:defRPr sz="1000"/>
          </a:pPr>
          <a:endParaRPr lang="fr-FR"/>
        </a:p>
      </c:txPr>
    </c:legend>
    <c:plotVisOnly val="1"/>
    <c:dispBlanksAs val="gap"/>
    <c:showDLblsOverMax val="0"/>
  </c:chart>
  <c:spPr>
    <a:ln>
      <a:noFill/>
    </a:ln>
  </c:spPr>
  <c:printSettings>
    <c:headerFooter/>
    <c:pageMargins b="0.75000000000000411" l="0.70000000000000062" r="0.70000000000000062" t="0.75000000000000411"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480431427846491"/>
          <c:y val="0.13457189472937506"/>
          <c:w val="0.5725042531331892"/>
          <c:h val="0.69739417707921669"/>
        </c:manualLayout>
      </c:layout>
      <c:pieChart>
        <c:varyColors val="1"/>
        <c:ser>
          <c:idx val="0"/>
          <c:order val="0"/>
          <c:spPr>
            <a:ln>
              <a:solidFill>
                <a:schemeClr val="tx1"/>
              </a:solidFill>
            </a:ln>
          </c:spPr>
          <c:dPt>
            <c:idx val="1"/>
            <c:bubble3D val="0"/>
            <c:spPr>
              <a:solidFill>
                <a:srgbClr val="4F81BD">
                  <a:lumMod val="75000"/>
                </a:srgbClr>
              </a:solidFill>
              <a:ln>
                <a:solidFill>
                  <a:schemeClr val="tx1"/>
                </a:solidFill>
              </a:ln>
            </c:spPr>
            <c:extLst xmlns:c16r2="http://schemas.microsoft.com/office/drawing/2015/06/chart">
              <c:ext xmlns:c16="http://schemas.microsoft.com/office/drawing/2014/chart" uri="{C3380CC4-5D6E-409C-BE32-E72D297353CC}">
                <c16:uniqueId val="{00000001-039D-4793-B7C4-93051A03D449}"/>
              </c:ext>
            </c:extLst>
          </c:dPt>
          <c:dPt>
            <c:idx val="2"/>
            <c:bubble3D val="0"/>
            <c:spPr>
              <a:solidFill>
                <a:schemeClr val="tx2">
                  <a:lumMod val="20000"/>
                  <a:lumOff val="80000"/>
                </a:schemeClr>
              </a:solidFill>
              <a:ln>
                <a:solidFill>
                  <a:schemeClr val="tx1"/>
                </a:solidFill>
              </a:ln>
            </c:spPr>
            <c:extLst xmlns:c16r2="http://schemas.microsoft.com/office/drawing/2015/06/chart">
              <c:ext xmlns:c16="http://schemas.microsoft.com/office/drawing/2014/chart" uri="{C3380CC4-5D6E-409C-BE32-E72D297353CC}">
                <c16:uniqueId val="{00000003-039D-4793-B7C4-93051A03D449}"/>
              </c:ext>
            </c:extLst>
          </c:dPt>
          <c:dPt>
            <c:idx val="3"/>
            <c:bubble3D val="0"/>
            <c:spPr>
              <a:solidFill>
                <a:schemeClr val="accent1">
                  <a:lumMod val="60000"/>
                  <a:lumOff val="40000"/>
                </a:schemeClr>
              </a:solidFill>
              <a:ln>
                <a:solidFill>
                  <a:schemeClr val="tx1"/>
                </a:solidFill>
              </a:ln>
            </c:spPr>
            <c:extLst xmlns:c16r2="http://schemas.microsoft.com/office/drawing/2015/06/chart">
              <c:ext xmlns:c16="http://schemas.microsoft.com/office/drawing/2014/chart" uri="{C3380CC4-5D6E-409C-BE32-E72D297353CC}">
                <c16:uniqueId val="{00000005-039D-4793-B7C4-93051A03D449}"/>
              </c:ext>
            </c:extLst>
          </c:dPt>
          <c:dPt>
            <c:idx val="4"/>
            <c:bubble3D val="0"/>
            <c:spPr>
              <a:solidFill>
                <a:schemeClr val="bg1">
                  <a:lumMod val="95000"/>
                </a:schemeClr>
              </a:solidFill>
              <a:ln>
                <a:solidFill>
                  <a:schemeClr val="tx1"/>
                </a:solidFill>
              </a:ln>
            </c:spPr>
            <c:extLst xmlns:c16r2="http://schemas.microsoft.com/office/drawing/2015/06/chart">
              <c:ext xmlns:c16="http://schemas.microsoft.com/office/drawing/2014/chart" uri="{C3380CC4-5D6E-409C-BE32-E72D297353CC}">
                <c16:uniqueId val="{00000007-039D-4793-B7C4-93051A03D449}"/>
              </c:ext>
            </c:extLst>
          </c:dPt>
          <c:dPt>
            <c:idx val="5"/>
            <c:bubble3D val="0"/>
            <c:spPr>
              <a:solidFill>
                <a:schemeClr val="accent1"/>
              </a:solidFill>
              <a:ln>
                <a:solidFill>
                  <a:schemeClr val="tx1"/>
                </a:solidFill>
              </a:ln>
            </c:spPr>
            <c:extLst xmlns:c16r2="http://schemas.microsoft.com/office/drawing/2015/06/chart">
              <c:ext xmlns:c16="http://schemas.microsoft.com/office/drawing/2014/chart" uri="{C3380CC4-5D6E-409C-BE32-E72D297353CC}">
                <c16:uniqueId val="{00000009-039D-4793-B7C4-93051A03D449}"/>
              </c:ext>
            </c:extLst>
          </c:dPt>
          <c:dPt>
            <c:idx val="6"/>
            <c:bubble3D val="0"/>
            <c:spPr>
              <a:solidFill>
                <a:schemeClr val="tx2"/>
              </a:solidFill>
              <a:ln>
                <a:solidFill>
                  <a:schemeClr val="tx1"/>
                </a:solidFill>
              </a:ln>
            </c:spPr>
            <c:extLst xmlns:c16r2="http://schemas.microsoft.com/office/drawing/2015/06/chart">
              <c:ext xmlns:c16="http://schemas.microsoft.com/office/drawing/2014/chart" uri="{C3380CC4-5D6E-409C-BE32-E72D297353CC}">
                <c16:uniqueId val="{0000000B-039D-4793-B7C4-93051A03D449}"/>
              </c:ext>
            </c:extLst>
          </c:dPt>
          <c:dPt>
            <c:idx val="7"/>
            <c:bubble3D val="0"/>
            <c:spPr>
              <a:solidFill>
                <a:schemeClr val="accent1">
                  <a:lumMod val="60000"/>
                  <a:lumOff val="40000"/>
                </a:schemeClr>
              </a:solidFill>
              <a:ln>
                <a:solidFill>
                  <a:schemeClr val="tx1"/>
                </a:solidFill>
              </a:ln>
            </c:spPr>
            <c:extLst xmlns:c16r2="http://schemas.microsoft.com/office/drawing/2015/06/chart">
              <c:ext xmlns:c16="http://schemas.microsoft.com/office/drawing/2014/chart" uri="{C3380CC4-5D6E-409C-BE32-E72D297353CC}">
                <c16:uniqueId val="{0000000D-039D-4793-B7C4-93051A03D449}"/>
              </c:ext>
            </c:extLst>
          </c:dPt>
          <c:dPt>
            <c:idx val="8"/>
            <c:bubble3D val="0"/>
            <c:spPr>
              <a:solidFill>
                <a:srgbClr val="1F497D"/>
              </a:solidFill>
              <a:ln>
                <a:solidFill>
                  <a:schemeClr val="tx1"/>
                </a:solidFill>
              </a:ln>
            </c:spPr>
            <c:extLst xmlns:c16r2="http://schemas.microsoft.com/office/drawing/2015/06/chart">
              <c:ext xmlns:c16="http://schemas.microsoft.com/office/drawing/2014/chart" uri="{C3380CC4-5D6E-409C-BE32-E72D297353CC}">
                <c16:uniqueId val="{0000000F-039D-4793-B7C4-93051A03D449}"/>
              </c:ext>
            </c:extLst>
          </c:dPt>
          <c:dLbls>
            <c:dLbl>
              <c:idx val="0"/>
              <c:layout>
                <c:manualLayout>
                  <c:x val="0"/>
                  <c:y val="-6.9498069498069498E-2"/>
                </c:manualLayout>
              </c:layout>
              <c:dLblPos val="bestFit"/>
              <c:showLegendKey val="0"/>
              <c:showVal val="0"/>
              <c:showCatName val="1"/>
              <c:showSerName val="0"/>
              <c:showPercent val="0"/>
              <c:showBubbleSize val="0"/>
              <c:extLst xmlns:c16r2="http://schemas.microsoft.com/office/drawing/2015/06/chart">
                <c:ext xmlns:c16="http://schemas.microsoft.com/office/drawing/2014/chart" uri="{C3380CC4-5D6E-409C-BE32-E72D297353CC}">
                  <c16:uniqueId val="{00000010-039D-4793-B7C4-93051A03D449}"/>
                </c:ext>
                <c:ext xmlns:c15="http://schemas.microsoft.com/office/drawing/2012/chart" uri="{CE6537A1-D6FC-4f65-9D91-7224C49458BB}">
                  <c15:layout/>
                </c:ext>
              </c:extLst>
            </c:dLbl>
            <c:dLbl>
              <c:idx val="1"/>
              <c:layout>
                <c:manualLayout>
                  <c:x val="4.2260961436872704E-2"/>
                  <c:y val="-2.5740025740025752E-3"/>
                </c:manualLayout>
              </c:layout>
              <c:dLblPos val="bestFit"/>
              <c:showLegendKey val="0"/>
              <c:showVal val="0"/>
              <c:showCatName val="1"/>
              <c:showSerName val="0"/>
              <c:showPercent val="0"/>
              <c:showBubbleSize val="0"/>
              <c:extLst xmlns:c16r2="http://schemas.microsoft.com/office/drawing/2015/06/chart">
                <c:ext xmlns:c16="http://schemas.microsoft.com/office/drawing/2014/chart" uri="{C3380CC4-5D6E-409C-BE32-E72D297353CC}">
                  <c16:uniqueId val="{00000001-039D-4793-B7C4-93051A03D449}"/>
                </c:ext>
                <c:ext xmlns:c15="http://schemas.microsoft.com/office/drawing/2012/chart" uri="{CE6537A1-D6FC-4f65-9D91-7224C49458BB}">
                  <c15:layout/>
                </c:ext>
              </c:extLst>
            </c:dLbl>
            <c:dLbl>
              <c:idx val="2"/>
              <c:layout>
                <c:manualLayout>
                  <c:x val="0.16806012884753041"/>
                  <c:y val="5.0642605081063427E-2"/>
                </c:manualLayout>
              </c:layout>
              <c:dLblPos val="bestFit"/>
              <c:showLegendKey val="0"/>
              <c:showVal val="0"/>
              <c:showCatName val="1"/>
              <c:showSerName val="0"/>
              <c:showPercent val="0"/>
              <c:showBubbleSize val="0"/>
              <c:extLst xmlns:c16r2="http://schemas.microsoft.com/office/drawing/2015/06/chart">
                <c:ext xmlns:c16="http://schemas.microsoft.com/office/drawing/2014/chart" uri="{C3380CC4-5D6E-409C-BE32-E72D297353CC}">
                  <c16:uniqueId val="{00000003-039D-4793-B7C4-93051A03D449}"/>
                </c:ext>
                <c:ext xmlns:c15="http://schemas.microsoft.com/office/drawing/2012/chart" uri="{CE6537A1-D6FC-4f65-9D91-7224C49458BB}">
                  <c15:layout/>
                </c:ext>
              </c:extLst>
            </c:dLbl>
            <c:dLbl>
              <c:idx val="3"/>
              <c:layout>
                <c:manualLayout>
                  <c:x val="1.4791170121167561E-2"/>
                  <c:y val="3.0888013998250242E-2"/>
                </c:manualLayout>
              </c:layout>
              <c:dLblPos val="bestFit"/>
              <c:showLegendKey val="0"/>
              <c:showVal val="0"/>
              <c:showCatName val="1"/>
              <c:showSerName val="0"/>
              <c:showPercent val="0"/>
              <c:showBubbleSize val="0"/>
              <c:extLst xmlns:c16r2="http://schemas.microsoft.com/office/drawing/2015/06/chart">
                <c:ext xmlns:c16="http://schemas.microsoft.com/office/drawing/2014/chart" uri="{C3380CC4-5D6E-409C-BE32-E72D297353CC}">
                  <c16:uniqueId val="{00000005-039D-4793-B7C4-93051A03D449}"/>
                </c:ext>
                <c:ext xmlns:c15="http://schemas.microsoft.com/office/drawing/2012/chart" uri="{CE6537A1-D6FC-4f65-9D91-7224C49458BB}">
                  <c15:layout/>
                </c:ext>
              </c:extLst>
            </c:dLbl>
            <c:dLbl>
              <c:idx val="4"/>
              <c:layout>
                <c:manualLayout>
                  <c:x val="-7.1843634442684004E-2"/>
                  <c:y val="3.39750465974362E-2"/>
                </c:manualLayout>
              </c:layout>
              <c:dLblPos val="bestFit"/>
              <c:showLegendKey val="0"/>
              <c:showVal val="0"/>
              <c:showCatName val="1"/>
              <c:showSerName val="0"/>
              <c:showPercent val="0"/>
              <c:showBubbleSize val="0"/>
              <c:extLst xmlns:c16r2="http://schemas.microsoft.com/office/drawing/2015/06/chart">
                <c:ext xmlns:c16="http://schemas.microsoft.com/office/drawing/2014/chart" uri="{C3380CC4-5D6E-409C-BE32-E72D297353CC}">
                  <c16:uniqueId val="{00000007-039D-4793-B7C4-93051A03D449}"/>
                </c:ext>
                <c:ext xmlns:c15="http://schemas.microsoft.com/office/drawing/2012/chart" uri="{CE6537A1-D6FC-4f65-9D91-7224C49458BB}">
                  <c15:layout/>
                </c:ext>
              </c:extLst>
            </c:dLbl>
            <c:dLbl>
              <c:idx val="5"/>
              <c:layout>
                <c:manualLayout>
                  <c:x val="-0.15786295144108878"/>
                  <c:y val="4.0218532466050332E-2"/>
                </c:manualLayout>
              </c:layout>
              <c:dLblPos val="bestFit"/>
              <c:showLegendKey val="0"/>
              <c:showVal val="0"/>
              <c:showCatName val="1"/>
              <c:showSerName val="0"/>
              <c:showPercent val="0"/>
              <c:showBubbleSize val="0"/>
              <c:extLst xmlns:c16r2="http://schemas.microsoft.com/office/drawing/2015/06/chart">
                <c:ext xmlns:c16="http://schemas.microsoft.com/office/drawing/2014/chart" uri="{C3380CC4-5D6E-409C-BE32-E72D297353CC}">
                  <c16:uniqueId val="{00000009-039D-4793-B7C4-93051A03D449}"/>
                </c:ext>
                <c:ext xmlns:c15="http://schemas.microsoft.com/office/drawing/2012/chart" uri="{CE6537A1-D6FC-4f65-9D91-7224C49458BB}">
                  <c15:layout>
                    <c:manualLayout>
                      <c:w val="0.20738500315059863"/>
                      <c:h val="0.1626086956521739"/>
                    </c:manualLayout>
                  </c15:layout>
                </c:ext>
              </c:extLst>
            </c:dLbl>
            <c:dLbl>
              <c:idx val="6"/>
              <c:layout>
                <c:manualLayout>
                  <c:x val="-6.2639835741299096E-2"/>
                  <c:y val="-5.8314521029699425E-2"/>
                </c:manualLayout>
              </c:layout>
              <c:dLblPos val="bestFit"/>
              <c:showLegendKey val="0"/>
              <c:showVal val="0"/>
              <c:showCatName val="1"/>
              <c:showSerName val="0"/>
              <c:showPercent val="0"/>
              <c:showBubbleSize val="0"/>
              <c:extLst xmlns:c16r2="http://schemas.microsoft.com/office/drawing/2015/06/chart">
                <c:ext xmlns:c16="http://schemas.microsoft.com/office/drawing/2014/chart" uri="{C3380CC4-5D6E-409C-BE32-E72D297353CC}">
                  <c16:uniqueId val="{0000000B-039D-4793-B7C4-93051A03D449}"/>
                </c:ext>
                <c:ext xmlns:c15="http://schemas.microsoft.com/office/drawing/2012/chart" uri="{CE6537A1-D6FC-4f65-9D91-7224C49458BB}">
                  <c15:layout/>
                </c:ext>
              </c:extLst>
            </c:dLbl>
            <c:dLbl>
              <c:idx val="7"/>
              <c:layout>
                <c:manualLayout>
                  <c:x val="-0.11621781033313784"/>
                  <c:y val="-2.5740025740025691E-3"/>
                </c:manualLayout>
              </c:layout>
              <c:dLblPos val="bestFit"/>
              <c:showLegendKey val="0"/>
              <c:showVal val="0"/>
              <c:showCatName val="1"/>
              <c:showSerName val="0"/>
              <c:showPercent val="0"/>
              <c:showBubbleSize val="0"/>
              <c:extLst xmlns:c16r2="http://schemas.microsoft.com/office/drawing/2015/06/chart">
                <c:ext xmlns:c16="http://schemas.microsoft.com/office/drawing/2014/chart" uri="{C3380CC4-5D6E-409C-BE32-E72D297353CC}">
                  <c16:uniqueId val="{0000000D-039D-4793-B7C4-93051A03D449}"/>
                </c:ext>
                <c:ext xmlns:c15="http://schemas.microsoft.com/office/drawing/2012/chart" uri="{CE6537A1-D6FC-4f65-9D91-7224C49458BB}">
                  <c15:layout/>
                </c:ext>
              </c:extLst>
            </c:dLbl>
            <c:dLbl>
              <c:idx val="8"/>
              <c:layout>
                <c:manualLayout>
                  <c:x val="-1.690438457474908E-2"/>
                  <c:y val="-4.3478260869565223E-2"/>
                </c:manualLayout>
              </c:layout>
              <c:spPr/>
              <c:txPr>
                <a:bodyPr/>
                <a:lstStyle/>
                <a:p>
                  <a:pPr>
                    <a:defRPr sz="900"/>
                  </a:pPr>
                  <a:endParaRPr lang="fr-FR"/>
                </a:p>
              </c:txPr>
              <c:dLblPos val="bestFit"/>
              <c:showLegendKey val="0"/>
              <c:showVal val="0"/>
              <c:showCatName val="1"/>
              <c:showSerName val="0"/>
              <c:showPercent val="0"/>
              <c:showBubbleSize val="0"/>
              <c:extLst xmlns:c16r2="http://schemas.microsoft.com/office/drawing/2015/06/chart">
                <c:ext xmlns:c16="http://schemas.microsoft.com/office/drawing/2014/chart" uri="{C3380CC4-5D6E-409C-BE32-E72D297353CC}">
                  <c16:uniqueId val="{0000000F-039D-4793-B7C4-93051A03D449}"/>
                </c:ext>
                <c:ext xmlns:c15="http://schemas.microsoft.com/office/drawing/2012/chart" uri="{CE6537A1-D6FC-4f65-9D91-7224C49458BB}">
                  <c15:layout/>
                </c:ext>
              </c:extLst>
            </c:dLbl>
            <c:spPr>
              <a:noFill/>
              <a:ln>
                <a:noFill/>
              </a:ln>
              <a:effectLst/>
            </c:spPr>
            <c:txPr>
              <a:bodyPr/>
              <a:lstStyle/>
              <a:p>
                <a:pPr>
                  <a:defRPr sz="1050"/>
                </a:pPr>
                <a:endParaRPr lang="fr-FR"/>
              </a:p>
            </c:txPr>
            <c:dLblPos val="outEnd"/>
            <c:showLegendKey val="0"/>
            <c:showVal val="0"/>
            <c:showCatName val="1"/>
            <c:showSerName val="0"/>
            <c:showPercent val="0"/>
            <c:showBubbleSize val="0"/>
            <c:showLeaderLines val="1"/>
            <c:extLst xmlns:c16r2="http://schemas.microsoft.com/office/drawing/2015/06/chart">
              <c:ext xmlns:c15="http://schemas.microsoft.com/office/drawing/2012/chart" uri="{CE6537A1-D6FC-4f65-9D91-7224C49458BB}"/>
            </c:extLst>
          </c:dLbls>
          <c:cat>
            <c:strRef>
              <c:f>'1-4 Transferts'!$K$35:$K$43</c:f>
              <c:strCache>
                <c:ptCount val="9"/>
                <c:pt idx="0">
                  <c:v>Dotation globale de 
fonctionnement (DGF)
26,9 Md€</c:v>
                </c:pt>
                <c:pt idx="1">
                  <c:v>Autres prélèvements
sur recettes (PSR)
18,6 Md€</c:v>
                </c:pt>
                <c:pt idx="2">
                  <c:v>Mission RCT 
4,3 Md€</c:v>
                </c:pt>
                <c:pt idx="3">
                  <c:v>TVA transférée
5,1 Md€</c:v>
                </c:pt>
                <c:pt idx="4">
                  <c:v>Subventions 
des ministères
4,7 Md€</c:v>
                </c:pt>
                <c:pt idx="5">
                  <c:v>Contrepartie 
de dégrèvements 
législatifs
7,2 Md€</c:v>
                </c:pt>
                <c:pt idx="6">
                  <c:v>Produit des amendes
0,6 Md€</c:v>
                </c:pt>
                <c:pt idx="7">
                  <c:v>Fiscalité transférée 
(hors formation 
professionnelle)
39,3 Md€</c:v>
                </c:pt>
                <c:pt idx="8">
                  <c:v>Autres concours (a)
1,1 Md€</c:v>
                </c:pt>
              </c:strCache>
            </c:strRef>
          </c:cat>
          <c:val>
            <c:numRef>
              <c:f>'1-4 Transferts'!$L$35:$L$43</c:f>
              <c:numCache>
                <c:formatCode>0.0</c:formatCode>
                <c:ptCount val="9"/>
                <c:pt idx="0">
                  <c:v>26.931000000000001</c:v>
                </c:pt>
                <c:pt idx="1">
                  <c:v>18.614999999999998</c:v>
                </c:pt>
                <c:pt idx="2">
                  <c:v>4.3940000000000001</c:v>
                </c:pt>
                <c:pt idx="3">
                  <c:v>5.09</c:v>
                </c:pt>
                <c:pt idx="4">
                  <c:v>4.6769999999999996</c:v>
                </c:pt>
                <c:pt idx="5">
                  <c:v>7.2910000000000004</c:v>
                </c:pt>
                <c:pt idx="6">
                  <c:v>0.61799999999999999</c:v>
                </c:pt>
                <c:pt idx="7">
                  <c:v>39.338999999999999</c:v>
                </c:pt>
                <c:pt idx="8">
                  <c:v>1.0750000000000002</c:v>
                </c:pt>
              </c:numCache>
            </c:numRef>
          </c:val>
          <c:extLst xmlns:c16r2="http://schemas.microsoft.com/office/drawing/2015/06/chart">
            <c:ext xmlns:c16="http://schemas.microsoft.com/office/drawing/2014/chart" uri="{C3380CC4-5D6E-409C-BE32-E72D297353CC}">
              <c16:uniqueId val="{00000011-039D-4793-B7C4-93051A03D449}"/>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ln>
      <a:noFill/>
    </a:ln>
  </c:spPr>
  <c:printSettings>
    <c:headerFooter/>
    <c:pageMargins b="0.75000000000000733" l="0.70000000000000062" r="0.70000000000000062" t="0.75000000000000733" header="0.30000000000000032" footer="0.30000000000000032"/>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6071741032370933E-2"/>
          <c:y val="8.8982438838980729E-2"/>
          <c:w val="0.52837270341207354"/>
          <c:h val="0.84565121140680166"/>
        </c:manualLayout>
      </c:layout>
      <c:lineChart>
        <c:grouping val="standard"/>
        <c:varyColors val="0"/>
        <c:ser>
          <c:idx val="0"/>
          <c:order val="0"/>
          <c:tx>
            <c:strRef>
              <c:f>'1-4 Transferts'!$K$4</c:f>
              <c:strCache>
                <c:ptCount val="1"/>
                <c:pt idx="0">
                  <c:v>Total des transferts</c:v>
                </c:pt>
              </c:strCache>
            </c:strRef>
          </c:tx>
          <c:spPr>
            <a:ln w="41275">
              <a:solidFill>
                <a:schemeClr val="tx1"/>
              </a:solidFill>
            </a:ln>
          </c:spPr>
          <c:marker>
            <c:symbol val="none"/>
          </c:marker>
          <c:cat>
            <c:numRef>
              <c:f>'1-4 Transferts'!$L$3:$Q$3</c:f>
              <c:numCache>
                <c:formatCode>0_ ;\-0\ </c:formatCode>
                <c:ptCount val="6"/>
                <c:pt idx="0" formatCode="General">
                  <c:v>2018</c:v>
                </c:pt>
                <c:pt idx="1">
                  <c:v>2019</c:v>
                </c:pt>
                <c:pt idx="2">
                  <c:v>2020</c:v>
                </c:pt>
                <c:pt idx="3">
                  <c:v>2021</c:v>
                </c:pt>
                <c:pt idx="4">
                  <c:v>2022</c:v>
                </c:pt>
                <c:pt idx="5">
                  <c:v>2023</c:v>
                </c:pt>
              </c:numCache>
            </c:numRef>
          </c:cat>
          <c:val>
            <c:numRef>
              <c:f>'1-4 Transferts'!$L$4:$Q$4</c:f>
              <c:numCache>
                <c:formatCode>#\ ##0.0</c:formatCode>
                <c:ptCount val="6"/>
                <c:pt idx="0">
                  <c:v>104.77200000000001</c:v>
                </c:pt>
                <c:pt idx="1">
                  <c:v>111.849</c:v>
                </c:pt>
                <c:pt idx="2">
                  <c:v>116.069</c:v>
                </c:pt>
                <c:pt idx="3">
                  <c:v>104.248</c:v>
                </c:pt>
                <c:pt idx="4">
                  <c:v>105.35300000000001</c:v>
                </c:pt>
                <c:pt idx="5">
                  <c:v>109.02199999999999</c:v>
                </c:pt>
              </c:numCache>
            </c:numRef>
          </c:val>
          <c:smooth val="0"/>
          <c:extLst xmlns:c16r2="http://schemas.microsoft.com/office/drawing/2015/06/chart">
            <c:ext xmlns:c16="http://schemas.microsoft.com/office/drawing/2014/chart" uri="{C3380CC4-5D6E-409C-BE32-E72D297353CC}">
              <c16:uniqueId val="{00000000-2F79-48F8-820B-3F537FA919F9}"/>
            </c:ext>
          </c:extLst>
        </c:ser>
        <c:ser>
          <c:idx val="1"/>
          <c:order val="1"/>
          <c:tx>
            <c:strRef>
              <c:f>'1-4 Transferts'!$K$5</c:f>
              <c:strCache>
                <c:ptCount val="1"/>
                <c:pt idx="0">
                  <c:v>Concours de l'État</c:v>
                </c:pt>
              </c:strCache>
            </c:strRef>
          </c:tx>
          <c:spPr>
            <a:ln>
              <a:solidFill>
                <a:schemeClr val="accent1">
                  <a:lumMod val="75000"/>
                </a:schemeClr>
              </a:solidFill>
            </a:ln>
          </c:spPr>
          <c:marker>
            <c:spPr>
              <a:solidFill>
                <a:schemeClr val="accent1">
                  <a:lumMod val="75000"/>
                </a:schemeClr>
              </a:solidFill>
              <a:ln>
                <a:solidFill>
                  <a:schemeClr val="accent1">
                    <a:lumMod val="75000"/>
                  </a:schemeClr>
                </a:solidFill>
              </a:ln>
            </c:spPr>
          </c:marker>
          <c:cat>
            <c:numRef>
              <c:f>'1-4 Transferts'!$L$3:$Q$3</c:f>
              <c:numCache>
                <c:formatCode>0_ ;\-0\ </c:formatCode>
                <c:ptCount val="6"/>
                <c:pt idx="0" formatCode="General">
                  <c:v>2018</c:v>
                </c:pt>
                <c:pt idx="1">
                  <c:v>2019</c:v>
                </c:pt>
                <c:pt idx="2">
                  <c:v>2020</c:v>
                </c:pt>
                <c:pt idx="3">
                  <c:v>2021</c:v>
                </c:pt>
                <c:pt idx="4">
                  <c:v>2022</c:v>
                </c:pt>
                <c:pt idx="5">
                  <c:v>2023</c:v>
                </c:pt>
              </c:numCache>
            </c:numRef>
          </c:cat>
          <c:val>
            <c:numRef>
              <c:f>'1-4 Transferts'!$L$5:$Q$5</c:f>
              <c:numCache>
                <c:formatCode>#\ ##0.0</c:formatCode>
                <c:ptCount val="6"/>
                <c:pt idx="0">
                  <c:v>48.26</c:v>
                </c:pt>
                <c:pt idx="1">
                  <c:v>48.771000000000001</c:v>
                </c:pt>
                <c:pt idx="2">
                  <c:v>49.505000000000003</c:v>
                </c:pt>
                <c:pt idx="3">
                  <c:v>52.119</c:v>
                </c:pt>
                <c:pt idx="4">
                  <c:v>53.08</c:v>
                </c:pt>
                <c:pt idx="5">
                  <c:v>55.308</c:v>
                </c:pt>
              </c:numCache>
            </c:numRef>
          </c:val>
          <c:smooth val="0"/>
          <c:extLst xmlns:c16r2="http://schemas.microsoft.com/office/drawing/2015/06/chart">
            <c:ext xmlns:c16="http://schemas.microsoft.com/office/drawing/2014/chart" uri="{C3380CC4-5D6E-409C-BE32-E72D297353CC}">
              <c16:uniqueId val="{00000001-2F79-48F8-820B-3F537FA919F9}"/>
            </c:ext>
          </c:extLst>
        </c:ser>
        <c:ser>
          <c:idx val="2"/>
          <c:order val="2"/>
          <c:tx>
            <c:strRef>
              <c:f>'1-4 Transferts'!$K$6</c:f>
              <c:strCache>
                <c:ptCount val="1"/>
                <c:pt idx="0">
                  <c:v>Fiscalité transférée</c:v>
                </c:pt>
              </c:strCache>
            </c:strRef>
          </c:tx>
          <c:spPr>
            <a:ln>
              <a:solidFill>
                <a:schemeClr val="accent1">
                  <a:lumMod val="60000"/>
                  <a:lumOff val="40000"/>
                </a:schemeClr>
              </a:solidFill>
            </a:ln>
          </c:spPr>
          <c:marker>
            <c:spPr>
              <a:solidFill>
                <a:schemeClr val="accent1">
                  <a:lumMod val="60000"/>
                  <a:lumOff val="40000"/>
                </a:schemeClr>
              </a:solidFill>
              <a:ln>
                <a:solidFill>
                  <a:srgbClr val="4F81BD">
                    <a:lumMod val="60000"/>
                    <a:lumOff val="40000"/>
                  </a:srgbClr>
                </a:solidFill>
              </a:ln>
            </c:spPr>
          </c:marker>
          <c:cat>
            <c:numRef>
              <c:f>'1-4 Transferts'!$L$3:$Q$3</c:f>
              <c:numCache>
                <c:formatCode>0_ ;\-0\ </c:formatCode>
                <c:ptCount val="6"/>
                <c:pt idx="0" formatCode="General">
                  <c:v>2018</c:v>
                </c:pt>
                <c:pt idx="1">
                  <c:v>2019</c:v>
                </c:pt>
                <c:pt idx="2">
                  <c:v>2020</c:v>
                </c:pt>
                <c:pt idx="3">
                  <c:v>2021</c:v>
                </c:pt>
                <c:pt idx="4">
                  <c:v>2022</c:v>
                </c:pt>
                <c:pt idx="5">
                  <c:v>2023</c:v>
                </c:pt>
              </c:numCache>
            </c:numRef>
          </c:cat>
          <c:val>
            <c:numRef>
              <c:f>'1-4 Transferts'!$L$6:$Q$6</c:f>
              <c:numCache>
                <c:formatCode>#\ ##0.0</c:formatCode>
                <c:ptCount val="6"/>
                <c:pt idx="0">
                  <c:v>38.015000000000001</c:v>
                </c:pt>
                <c:pt idx="1">
                  <c:v>38.764000000000003</c:v>
                </c:pt>
                <c:pt idx="2">
                  <c:v>38.503999999999998</c:v>
                </c:pt>
                <c:pt idx="3">
                  <c:v>38.142000000000003</c:v>
                </c:pt>
                <c:pt idx="4">
                  <c:v>40.011000000000003</c:v>
                </c:pt>
                <c:pt idx="5">
                  <c:v>39.338999999999999</c:v>
                </c:pt>
              </c:numCache>
            </c:numRef>
          </c:val>
          <c:smooth val="0"/>
          <c:extLst xmlns:c16r2="http://schemas.microsoft.com/office/drawing/2015/06/chart">
            <c:ext xmlns:c16="http://schemas.microsoft.com/office/drawing/2014/chart" uri="{C3380CC4-5D6E-409C-BE32-E72D297353CC}">
              <c16:uniqueId val="{00000002-2F79-48F8-820B-3F537FA919F9}"/>
            </c:ext>
          </c:extLst>
        </c:ser>
        <c:ser>
          <c:idx val="3"/>
          <c:order val="3"/>
          <c:tx>
            <c:strRef>
              <c:f>'1-4 Transferts'!$K$7</c:f>
              <c:strCache>
                <c:ptCount val="1"/>
                <c:pt idx="0">
                  <c:v>Contreparties de dégrèvements et transferts divers</c:v>
                </c:pt>
              </c:strCache>
            </c:strRef>
          </c:tx>
          <c:spPr>
            <a:ln>
              <a:solidFill>
                <a:schemeClr val="tx2">
                  <a:lumMod val="60000"/>
                  <a:lumOff val="40000"/>
                </a:schemeClr>
              </a:solidFill>
            </a:ln>
          </c:spPr>
          <c:marker>
            <c:spPr>
              <a:ln>
                <a:solidFill>
                  <a:schemeClr val="tx2">
                    <a:lumMod val="60000"/>
                    <a:lumOff val="40000"/>
                  </a:schemeClr>
                </a:solidFill>
              </a:ln>
            </c:spPr>
          </c:marker>
          <c:cat>
            <c:numRef>
              <c:f>'1-4 Transferts'!$L$3:$Q$3</c:f>
              <c:numCache>
                <c:formatCode>0_ ;\-0\ </c:formatCode>
                <c:ptCount val="6"/>
                <c:pt idx="0" formatCode="General">
                  <c:v>2018</c:v>
                </c:pt>
                <c:pt idx="1">
                  <c:v>2019</c:v>
                </c:pt>
                <c:pt idx="2">
                  <c:v>2020</c:v>
                </c:pt>
                <c:pt idx="3">
                  <c:v>2021</c:v>
                </c:pt>
                <c:pt idx="4">
                  <c:v>2022</c:v>
                </c:pt>
                <c:pt idx="5">
                  <c:v>2023</c:v>
                </c:pt>
              </c:numCache>
            </c:numRef>
          </c:cat>
          <c:val>
            <c:numRef>
              <c:f>'1-4 Transferts'!$L$7:$Q$7</c:f>
              <c:numCache>
                <c:formatCode>#\ ##0.0</c:formatCode>
                <c:ptCount val="6"/>
                <c:pt idx="0">
                  <c:v>18.497</c:v>
                </c:pt>
                <c:pt idx="1">
                  <c:v>24.314</c:v>
                </c:pt>
                <c:pt idx="2">
                  <c:v>28.06</c:v>
                </c:pt>
                <c:pt idx="3">
                  <c:v>13.968999999999999</c:v>
                </c:pt>
                <c:pt idx="4">
                  <c:v>12.262</c:v>
                </c:pt>
                <c:pt idx="5">
                  <c:v>14.375</c:v>
                </c:pt>
              </c:numCache>
            </c:numRef>
          </c:val>
          <c:smooth val="0"/>
          <c:extLst xmlns:c16r2="http://schemas.microsoft.com/office/drawing/2015/06/chart">
            <c:ext xmlns:c16="http://schemas.microsoft.com/office/drawing/2014/chart" uri="{C3380CC4-5D6E-409C-BE32-E72D297353CC}">
              <c16:uniqueId val="{00000003-2F79-48F8-820B-3F537FA919F9}"/>
            </c:ext>
          </c:extLst>
        </c:ser>
        <c:dLbls>
          <c:showLegendKey val="0"/>
          <c:showVal val="0"/>
          <c:showCatName val="0"/>
          <c:showSerName val="0"/>
          <c:showPercent val="0"/>
          <c:showBubbleSize val="0"/>
        </c:dLbls>
        <c:smooth val="0"/>
        <c:axId val="-2009102368"/>
        <c:axId val="-2009101280"/>
      </c:lineChart>
      <c:catAx>
        <c:axId val="-2009102368"/>
        <c:scaling>
          <c:orientation val="minMax"/>
        </c:scaling>
        <c:delete val="0"/>
        <c:axPos val="b"/>
        <c:numFmt formatCode="General" sourceLinked="1"/>
        <c:majorTickMark val="out"/>
        <c:minorTickMark val="none"/>
        <c:tickLblPos val="nextTo"/>
        <c:crossAx val="-2009101280"/>
        <c:crosses val="autoZero"/>
        <c:auto val="1"/>
        <c:lblAlgn val="ctr"/>
        <c:lblOffset val="100"/>
        <c:noMultiLvlLbl val="0"/>
      </c:catAx>
      <c:valAx>
        <c:axId val="-2009101280"/>
        <c:scaling>
          <c:orientation val="minMax"/>
          <c:max val="120"/>
          <c:min val="0"/>
        </c:scaling>
        <c:delete val="0"/>
        <c:axPos val="l"/>
        <c:majorGridlines>
          <c:spPr>
            <a:ln>
              <a:prstDash val="sysDot"/>
            </a:ln>
          </c:spPr>
        </c:majorGridlines>
        <c:numFmt formatCode="#,##0" sourceLinked="0"/>
        <c:majorTickMark val="out"/>
        <c:minorTickMark val="none"/>
        <c:tickLblPos val="nextTo"/>
        <c:crossAx val="-2009102368"/>
        <c:crosses val="autoZero"/>
        <c:crossBetween val="between"/>
        <c:majorUnit val="10"/>
      </c:valAx>
    </c:plotArea>
    <c:legend>
      <c:legendPos val="r"/>
      <c:layout>
        <c:manualLayout>
          <c:xMode val="edge"/>
          <c:yMode val="edge"/>
          <c:x val="0.63388888888889439"/>
          <c:y val="0.20807780634573558"/>
          <c:w val="0.3633333333333334"/>
          <c:h val="0.64990965170450377"/>
        </c:manualLayout>
      </c:layout>
      <c:overlay val="0"/>
      <c:txPr>
        <a:bodyPr/>
        <a:lstStyle/>
        <a:p>
          <a:pPr>
            <a:defRPr sz="1050"/>
          </a:pPr>
          <a:endParaRPr lang="fr-FR"/>
        </a:p>
      </c:txPr>
    </c:legend>
    <c:plotVisOnly val="1"/>
    <c:dispBlanksAs val="gap"/>
    <c:showDLblsOverMax val="0"/>
  </c:chart>
  <c:spPr>
    <a:ln>
      <a:noFill/>
    </a:ln>
  </c:spPr>
  <c:printSettings>
    <c:headerFooter/>
    <c:pageMargins b="0.75000000000000411" l="0.70000000000000062" r="0.70000000000000062" t="0.75000000000000411" header="0.30000000000000032" footer="0.30000000000000032"/>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2239774376029093E-2"/>
          <c:y val="0.18053856747405261"/>
          <c:w val="0.87712101204741522"/>
          <c:h val="0.44636375505155185"/>
        </c:manualLayout>
      </c:layout>
      <c:barChart>
        <c:barDir val="col"/>
        <c:grouping val="clustered"/>
        <c:varyColors val="0"/>
        <c:ser>
          <c:idx val="0"/>
          <c:order val="0"/>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'1-5 FPT'!$J$22:$J$37</c:f>
              <c:strCache>
                <c:ptCount val="16"/>
                <c:pt idx="0">
                  <c:v>&lt; 100h.</c:v>
                </c:pt>
                <c:pt idx="1">
                  <c:v>100-200 h.</c:v>
                </c:pt>
                <c:pt idx="2">
                  <c:v>200-500 h.</c:v>
                </c:pt>
                <c:pt idx="3">
                  <c:v>500-1000 h.</c:v>
                </c:pt>
                <c:pt idx="4">
                  <c:v>1000-2000 h.</c:v>
                </c:pt>
                <c:pt idx="5">
                  <c:v>2000-3500 h.</c:v>
                </c:pt>
                <c:pt idx="6">
                  <c:v>3500-5000 h.</c:v>
                </c:pt>
                <c:pt idx="7">
                  <c:v>5-10 000 h.</c:v>
                </c:pt>
                <c:pt idx="8">
                  <c:v>10-20 000 h.</c:v>
                </c:pt>
                <c:pt idx="9">
                  <c:v>20-50 000 h.</c:v>
                </c:pt>
                <c:pt idx="10">
                  <c:v>50-80 000 h.</c:v>
                </c:pt>
                <c:pt idx="11">
                  <c:v>80-100 000 h.</c:v>
                </c:pt>
                <c:pt idx="12">
                  <c:v>100-300 000 h.</c:v>
                </c:pt>
                <c:pt idx="13">
                  <c:v>&gt; 300 000 h.</c:v>
                </c:pt>
                <c:pt idx="15">
                  <c:v>Ensemble des communes</c:v>
                </c:pt>
              </c:strCache>
            </c:strRef>
          </c:cat>
          <c:val>
            <c:numRef>
              <c:f>'1-5 FPT'!$K$22:$K$37</c:f>
              <c:numCache>
                <c:formatCode>0.0</c:formatCode>
                <c:ptCount val="16"/>
                <c:pt idx="0">
                  <c:v>6.805564435351533</c:v>
                </c:pt>
                <c:pt idx="1">
                  <c:v>6.006089382660238</c:v>
                </c:pt>
                <c:pt idx="2">
                  <c:v>6.4778934607717771</c:v>
                </c:pt>
                <c:pt idx="3">
                  <c:v>7.731811351000446</c:v>
                </c:pt>
                <c:pt idx="4">
                  <c:v>8.8697715090757061</c:v>
                </c:pt>
                <c:pt idx="5">
                  <c:v>10.651739342562561</c:v>
                </c:pt>
                <c:pt idx="6">
                  <c:v>12.562757378087381</c:v>
                </c:pt>
                <c:pt idx="7">
                  <c:v>14.637576904897671</c:v>
                </c:pt>
                <c:pt idx="8">
                  <c:v>16.966048252231854</c:v>
                </c:pt>
                <c:pt idx="9">
                  <c:v>19.090036509488613</c:v>
                </c:pt>
                <c:pt idx="10">
                  <c:v>19.986090262177811</c:v>
                </c:pt>
                <c:pt idx="11">
                  <c:v>20.994694365499264</c:v>
                </c:pt>
                <c:pt idx="12">
                  <c:v>14.810432488801467</c:v>
                </c:pt>
                <c:pt idx="13">
                  <c:v>19.945427141967706</c:v>
                </c:pt>
                <c:pt idx="15">
                  <c:v>14.485995255399642</c:v>
                </c:pt>
              </c:numCache>
            </c:numRef>
          </c:val>
          <c:extLst xmlns:c16r2="http://schemas.microsoft.com/office/drawing/2015/06/chart">
            <c:ext xmlns:c16="http://schemas.microsoft.com/office/drawing/2014/chart" uri="{C3380CC4-5D6E-409C-BE32-E72D297353CC}">
              <c16:uniqueId val="{00000000-BA65-417D-A0A6-C6160B5B69C9}"/>
            </c:ext>
          </c:extLst>
        </c:ser>
        <c:dLbls>
          <c:showLegendKey val="0"/>
          <c:showVal val="0"/>
          <c:showCatName val="0"/>
          <c:showSerName val="0"/>
          <c:showPercent val="0"/>
          <c:showBubbleSize val="0"/>
        </c:dLbls>
        <c:gapWidth val="150"/>
        <c:axId val="-2009114880"/>
        <c:axId val="-2009114336"/>
      </c:barChart>
      <c:catAx>
        <c:axId val="-2009114880"/>
        <c:scaling>
          <c:orientation val="minMax"/>
        </c:scaling>
        <c:delete val="0"/>
        <c:axPos val="b"/>
        <c:numFmt formatCode="General" sourceLinked="0"/>
        <c:majorTickMark val="out"/>
        <c:minorTickMark val="none"/>
        <c:tickLblPos val="nextTo"/>
        <c:txPr>
          <a:bodyPr rot="-2700000"/>
          <a:lstStyle/>
          <a:p>
            <a:pPr>
              <a:defRPr/>
            </a:pPr>
            <a:endParaRPr lang="fr-FR"/>
          </a:p>
        </c:txPr>
        <c:crossAx val="-2009114336"/>
        <c:crosses val="autoZero"/>
        <c:auto val="1"/>
        <c:lblAlgn val="ctr"/>
        <c:lblOffset val="100"/>
        <c:noMultiLvlLbl val="0"/>
      </c:catAx>
      <c:valAx>
        <c:axId val="-2009114336"/>
        <c:scaling>
          <c:orientation val="minMax"/>
        </c:scaling>
        <c:delete val="0"/>
        <c:axPos val="l"/>
        <c:numFmt formatCode="0" sourceLinked="0"/>
        <c:majorTickMark val="out"/>
        <c:minorTickMark val="none"/>
        <c:tickLblPos val="nextTo"/>
        <c:crossAx val="-2009114880"/>
        <c:crosses val="autoZero"/>
        <c:crossBetween val="between"/>
      </c:valAx>
    </c:plotArea>
    <c:plotVisOnly val="1"/>
    <c:dispBlanksAs val="gap"/>
    <c:showDLblsOverMax val="0"/>
  </c:chart>
  <c:spPr>
    <a:ln>
      <a:noFill/>
      <a:prstDash val="sysDash"/>
    </a:ln>
  </c:spPr>
  <c:printSettings>
    <c:headerFooter/>
    <c:pageMargins b="0.75000000000000733" l="0.70000000000000062" r="0.70000000000000062" t="0.75000000000000733" header="0.30000000000000032" footer="0.30000000000000032"/>
    <c:pageSetup paperSize="9" orientation="landscape"/>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390524</xdr:colOff>
      <xdr:row>29</xdr:row>
      <xdr:rowOff>9525</xdr:rowOff>
    </xdr:from>
    <xdr:to>
      <xdr:col>7</xdr:col>
      <xdr:colOff>285749</xdr:colOff>
      <xdr:row>42</xdr:row>
      <xdr:rowOff>123825</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209551</xdr:colOff>
      <xdr:row>2</xdr:row>
      <xdr:rowOff>66675</xdr:rowOff>
    </xdr:from>
    <xdr:to>
      <xdr:col>6</xdr:col>
      <xdr:colOff>590551</xdr:colOff>
      <xdr:row>15</xdr:row>
      <xdr:rowOff>142875</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161925</xdr:colOff>
      <xdr:row>15</xdr:row>
      <xdr:rowOff>114300</xdr:rowOff>
    </xdr:from>
    <xdr:to>
      <xdr:col>6</xdr:col>
      <xdr:colOff>657225</xdr:colOff>
      <xdr:row>28</xdr:row>
      <xdr:rowOff>152400</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337402</xdr:colOff>
      <xdr:row>9</xdr:row>
      <xdr:rowOff>14652</xdr:rowOff>
    </xdr:from>
    <xdr:to>
      <xdr:col>11</xdr:col>
      <xdr:colOff>483577</xdr:colOff>
      <xdr:row>18</xdr:row>
      <xdr:rowOff>190499</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xdr:col>
      <xdr:colOff>66675</xdr:colOff>
      <xdr:row>19</xdr:row>
      <xdr:rowOff>28575</xdr:rowOff>
    </xdr:from>
    <xdr:to>
      <xdr:col>6</xdr:col>
      <xdr:colOff>742950</xdr:colOff>
      <xdr:row>36</xdr:row>
      <xdr:rowOff>114301</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114300</xdr:colOff>
      <xdr:row>2</xdr:row>
      <xdr:rowOff>28575</xdr:rowOff>
    </xdr:from>
    <xdr:to>
      <xdr:col>8</xdr:col>
      <xdr:colOff>3429000</xdr:colOff>
      <xdr:row>18</xdr:row>
      <xdr:rowOff>180975</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85725</xdr:colOff>
      <xdr:row>36</xdr:row>
      <xdr:rowOff>152400</xdr:rowOff>
    </xdr:from>
    <xdr:to>
      <xdr:col>6</xdr:col>
      <xdr:colOff>762000</xdr:colOff>
      <xdr:row>51</xdr:row>
      <xdr:rowOff>161925</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57150</xdr:colOff>
      <xdr:row>2</xdr:row>
      <xdr:rowOff>9525</xdr:rowOff>
    </xdr:from>
    <xdr:to>
      <xdr:col>6</xdr:col>
      <xdr:colOff>704850</xdr:colOff>
      <xdr:row>18</xdr:row>
      <xdr:rowOff>161925</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cdr:x>
      <cdr:y>0</cdr:y>
    </cdr:from>
    <cdr:to>
      <cdr:x>0.18598</cdr:x>
      <cdr:y>0.18052</cdr:y>
    </cdr:to>
    <cdr:sp macro="" textlink="">
      <cdr:nvSpPr>
        <cdr:cNvPr id="2" name="ZoneTexte 1"/>
        <cdr:cNvSpPr txBox="1"/>
      </cdr:nvSpPr>
      <cdr:spPr>
        <a:xfrm xmlns:a="http://schemas.openxmlformats.org/drawingml/2006/main">
          <a:off x="0" y="0"/>
          <a:ext cx="855615" cy="6000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000"/>
            <a:t>En EQTP pour 1000 habitants</a:t>
          </a:r>
        </a:p>
      </cdr:txBody>
    </cdr:sp>
  </cdr:relSizeAnchor>
  <cdr:relSizeAnchor xmlns:cdr="http://schemas.openxmlformats.org/drawingml/2006/chartDrawing">
    <cdr:from>
      <cdr:x>0.17279</cdr:x>
      <cdr:y>0.01613</cdr:y>
    </cdr:from>
    <cdr:to>
      <cdr:x>0.99136</cdr:x>
      <cdr:y>0.1371</cdr:y>
    </cdr:to>
    <cdr:sp macro="" textlink="">
      <cdr:nvSpPr>
        <cdr:cNvPr id="3" name="ZoneTexte 2"/>
        <cdr:cNvSpPr txBox="1"/>
      </cdr:nvSpPr>
      <cdr:spPr>
        <a:xfrm xmlns:a="http://schemas.openxmlformats.org/drawingml/2006/main">
          <a:off x="762001" y="57151"/>
          <a:ext cx="3609974" cy="4286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600" b="1"/>
            <a:t>Agents territoriaux pour 1000 habitants</a:t>
          </a:r>
        </a:p>
      </cdr:txBody>
    </cdr:sp>
  </cdr:relSizeAnchor>
  <cdr:relSizeAnchor xmlns:cdr="http://schemas.openxmlformats.org/drawingml/2006/chartDrawing">
    <cdr:from>
      <cdr:x>0.12008</cdr:x>
      <cdr:y>0.85673</cdr:y>
    </cdr:from>
    <cdr:to>
      <cdr:x>0.7619</cdr:x>
      <cdr:y>0.92264</cdr:y>
    </cdr:to>
    <cdr:sp macro="" textlink="">
      <cdr:nvSpPr>
        <cdr:cNvPr id="4" name="ZoneTexte 3"/>
        <cdr:cNvSpPr txBox="1"/>
      </cdr:nvSpPr>
      <cdr:spPr>
        <a:xfrm xmlns:a="http://schemas.openxmlformats.org/drawingml/2006/main">
          <a:off x="552450" y="2847975"/>
          <a:ext cx="2952750"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100"/>
            <a:t>Taille des communes</a:t>
          </a:r>
        </a:p>
      </cdr:txBody>
    </cdr:sp>
  </cdr:relSizeAnchor>
</c:userShapes>
</file>

<file path=xl/drawings/drawing12.xml><?xml version="1.0" encoding="utf-8"?>
<c:userShapes xmlns:c="http://schemas.openxmlformats.org/drawingml/2006/chart">
  <cdr:relSizeAnchor xmlns:cdr="http://schemas.openxmlformats.org/drawingml/2006/chartDrawing">
    <cdr:from>
      <cdr:x>0.00208</cdr:x>
      <cdr:y>0.02083</cdr:y>
    </cdr:from>
    <cdr:to>
      <cdr:x>0.15417</cdr:x>
      <cdr:y>0.18403</cdr:y>
    </cdr:to>
    <cdr:sp macro="" textlink="">
      <cdr:nvSpPr>
        <cdr:cNvPr id="2" name="ZoneTexte 1"/>
        <cdr:cNvSpPr txBox="1"/>
      </cdr:nvSpPr>
      <cdr:spPr>
        <a:xfrm xmlns:a="http://schemas.openxmlformats.org/drawingml/2006/main">
          <a:off x="9524" y="57151"/>
          <a:ext cx="695325" cy="4476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050"/>
            <a:t>Millions d'agents</a:t>
          </a:r>
        </a:p>
      </cdr:txBody>
    </cdr:sp>
  </cdr:relSizeAnchor>
</c:userShapes>
</file>

<file path=xl/drawings/drawing13.xml><?xml version="1.0" encoding="utf-8"?>
<c:userShapes xmlns:c="http://schemas.openxmlformats.org/drawingml/2006/chart">
  <cdr:relSizeAnchor xmlns:cdr="http://schemas.openxmlformats.org/drawingml/2006/chartDrawing">
    <cdr:from>
      <cdr:x>0.07246</cdr:x>
      <cdr:y>0.0198</cdr:y>
    </cdr:from>
    <cdr:to>
      <cdr:x>0.89104</cdr:x>
      <cdr:y>0.15913</cdr:y>
    </cdr:to>
    <cdr:sp macro="" textlink="">
      <cdr:nvSpPr>
        <cdr:cNvPr id="3" name="ZoneTexte 1"/>
        <cdr:cNvSpPr txBox="1"/>
      </cdr:nvSpPr>
      <cdr:spPr>
        <a:xfrm xmlns:a="http://schemas.openxmlformats.org/drawingml/2006/main">
          <a:off x="333375" y="57150"/>
          <a:ext cx="3765913" cy="4021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fr-FR" sz="1600" b="1"/>
            <a:t>Répartition des agents par catégorie</a:t>
          </a:r>
        </a:p>
      </cdr:txBody>
    </cdr:sp>
  </cdr:relSizeAnchor>
</c:userShapes>
</file>

<file path=xl/drawings/drawing14.xml><?xml version="1.0" encoding="utf-8"?>
<c:userShapes xmlns:c="http://schemas.openxmlformats.org/drawingml/2006/chart">
  <cdr:relSizeAnchor xmlns:cdr="http://schemas.openxmlformats.org/drawingml/2006/chartDrawing">
    <cdr:from>
      <cdr:x>0.04375</cdr:x>
      <cdr:y>0.00893</cdr:y>
    </cdr:from>
    <cdr:to>
      <cdr:x>0.99792</cdr:x>
      <cdr:y>0.09524</cdr:y>
    </cdr:to>
    <cdr:sp macro="" textlink="">
      <cdr:nvSpPr>
        <cdr:cNvPr id="2" name="ZoneTexte 1"/>
        <cdr:cNvSpPr txBox="1"/>
      </cdr:nvSpPr>
      <cdr:spPr>
        <a:xfrm xmlns:a="http://schemas.openxmlformats.org/drawingml/2006/main">
          <a:off x="200025" y="28575"/>
          <a:ext cx="4362450"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600" b="1"/>
            <a:t>Taux de croissance annuel</a:t>
          </a:r>
          <a:r>
            <a:rPr lang="fr-FR" sz="1600" b="1" baseline="0"/>
            <a:t> des effectifs de la FPT</a:t>
          </a:r>
          <a:endParaRPr lang="fr-FR" sz="1600" b="1"/>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0.21145</cdr:x>
      <cdr:y>0.11103</cdr:y>
    </cdr:to>
    <cdr:sp macro="" textlink="">
      <cdr:nvSpPr>
        <cdr:cNvPr id="2" name="ZoneTexte 1"/>
        <cdr:cNvSpPr txBox="1"/>
      </cdr:nvSpPr>
      <cdr:spPr>
        <a:xfrm xmlns:a="http://schemas.openxmlformats.org/drawingml/2006/main">
          <a:off x="0" y="0"/>
          <a:ext cx="876902" cy="28765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050"/>
            <a:t>Millions h.</a:t>
          </a:r>
        </a:p>
      </cdr:txBody>
    </cdr:sp>
  </cdr:relSizeAnchor>
  <cdr:relSizeAnchor xmlns:cdr="http://schemas.openxmlformats.org/drawingml/2006/chartDrawing">
    <cdr:from>
      <cdr:x>0</cdr:x>
      <cdr:y>0.88624</cdr:y>
    </cdr:from>
    <cdr:to>
      <cdr:x>0.89613</cdr:x>
      <cdr:y>0.9904</cdr:y>
    </cdr:to>
    <cdr:sp macro="" textlink="">
      <cdr:nvSpPr>
        <cdr:cNvPr id="3" name="ZoneTexte 1"/>
        <cdr:cNvSpPr txBox="1"/>
      </cdr:nvSpPr>
      <cdr:spPr>
        <a:xfrm xmlns:a="http://schemas.openxmlformats.org/drawingml/2006/main">
          <a:off x="0" y="2296060"/>
          <a:ext cx="3716417" cy="269858"/>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fr-FR" sz="1000"/>
            <a:t>au 1er janvier</a:t>
          </a:r>
        </a:p>
        <a:p xmlns:a="http://schemas.openxmlformats.org/drawingml/2006/main">
          <a:r>
            <a:rPr lang="fr-FR" sz="1000" i="1"/>
            <a:t>Source : DGCL, Banatic ; Insee, recensement de la population</a:t>
          </a:r>
        </a:p>
      </cdr:txBody>
    </cdr:sp>
  </cdr:relSizeAnchor>
  <cdr:relSizeAnchor xmlns:cdr="http://schemas.openxmlformats.org/drawingml/2006/chartDrawing">
    <cdr:from>
      <cdr:x>0.20665</cdr:x>
      <cdr:y>0</cdr:y>
    </cdr:from>
    <cdr:to>
      <cdr:x>0.85511</cdr:x>
      <cdr:y>0.14044</cdr:y>
    </cdr:to>
    <cdr:sp macro="" textlink="">
      <cdr:nvSpPr>
        <cdr:cNvPr id="4" name="ZoneTexte 3"/>
        <cdr:cNvSpPr txBox="1"/>
      </cdr:nvSpPr>
      <cdr:spPr>
        <a:xfrm xmlns:a="http://schemas.openxmlformats.org/drawingml/2006/main">
          <a:off x="857016" y="0"/>
          <a:ext cx="2689283" cy="36385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r>
            <a:rPr lang="fr-FR" sz="1800" b="1"/>
            <a:t>Population totale</a:t>
          </a:r>
        </a:p>
      </cdr:txBody>
    </cdr:sp>
  </cdr:relSizeAnchor>
  <cdr:relSizeAnchor xmlns:cdr="http://schemas.openxmlformats.org/drawingml/2006/chartDrawing">
    <cdr:from>
      <cdr:x>0.59707</cdr:x>
      <cdr:y>0.67783</cdr:y>
    </cdr:from>
    <cdr:to>
      <cdr:x>0.66697</cdr:x>
      <cdr:y>0.77681</cdr:y>
    </cdr:to>
    <cdr:sp macro="" textlink="">
      <cdr:nvSpPr>
        <cdr:cNvPr id="5" name="ZoneTexte 4"/>
        <cdr:cNvSpPr txBox="1"/>
      </cdr:nvSpPr>
      <cdr:spPr>
        <a:xfrm xmlns:a="http://schemas.openxmlformats.org/drawingml/2006/main">
          <a:off x="2374622" y="1753438"/>
          <a:ext cx="277978" cy="25603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0.59155</cdr:x>
      <cdr:y>0.20841</cdr:y>
    </cdr:from>
    <cdr:to>
      <cdr:x>0.6964</cdr:x>
      <cdr:y>0.31869</cdr:y>
    </cdr:to>
    <cdr:sp macro="" textlink="">
      <cdr:nvSpPr>
        <cdr:cNvPr id="6" name="ZoneTexte 5"/>
        <cdr:cNvSpPr txBox="1"/>
      </cdr:nvSpPr>
      <cdr:spPr>
        <a:xfrm xmlns:a="http://schemas.openxmlformats.org/drawingml/2006/main">
          <a:off x="2352677" y="539114"/>
          <a:ext cx="416966" cy="2852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900"/>
            <a:t>22</a:t>
          </a:r>
        </a:p>
      </cdr:txBody>
    </cdr:sp>
  </cdr:relSizeAnchor>
  <cdr:relSizeAnchor xmlns:cdr="http://schemas.openxmlformats.org/drawingml/2006/chartDrawing">
    <cdr:from>
      <cdr:x>0.58858</cdr:x>
      <cdr:y>0.42701</cdr:y>
    </cdr:from>
    <cdr:to>
      <cdr:x>0.69343</cdr:x>
      <cdr:y>0.53729</cdr:y>
    </cdr:to>
    <cdr:sp macro="" textlink="">
      <cdr:nvSpPr>
        <cdr:cNvPr id="7" name="ZoneTexte 1"/>
        <cdr:cNvSpPr txBox="1"/>
      </cdr:nvSpPr>
      <cdr:spPr>
        <a:xfrm xmlns:a="http://schemas.openxmlformats.org/drawingml/2006/main">
          <a:off x="2340864" y="1104596"/>
          <a:ext cx="416966" cy="2852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fr-FR" sz="900"/>
            <a:t>24</a:t>
          </a:r>
        </a:p>
      </cdr:txBody>
    </cdr:sp>
  </cdr:relSizeAnchor>
  <cdr:relSizeAnchor xmlns:cdr="http://schemas.openxmlformats.org/drawingml/2006/chartDrawing">
    <cdr:from>
      <cdr:x>0.59594</cdr:x>
      <cdr:y>0.5486</cdr:y>
    </cdr:from>
    <cdr:to>
      <cdr:x>0.70078</cdr:x>
      <cdr:y>0.65889</cdr:y>
    </cdr:to>
    <cdr:sp macro="" textlink="">
      <cdr:nvSpPr>
        <cdr:cNvPr id="8" name="ZoneTexte 1"/>
        <cdr:cNvSpPr txBox="1"/>
      </cdr:nvSpPr>
      <cdr:spPr>
        <a:xfrm xmlns:a="http://schemas.openxmlformats.org/drawingml/2006/main">
          <a:off x="2370124" y="1419149"/>
          <a:ext cx="416966" cy="2852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fr-FR" sz="900" b="1">
              <a:solidFill>
                <a:schemeClr val="bg1"/>
              </a:solidFill>
            </a:rPr>
            <a:t>3</a:t>
          </a:r>
        </a:p>
      </cdr:txBody>
    </cdr:sp>
  </cdr:relSizeAnchor>
  <cdr:relSizeAnchor xmlns:cdr="http://schemas.openxmlformats.org/drawingml/2006/chartDrawing">
    <cdr:from>
      <cdr:x>0.59065</cdr:x>
      <cdr:y>0.65484</cdr:y>
    </cdr:from>
    <cdr:to>
      <cdr:x>0.69549</cdr:x>
      <cdr:y>0.76513</cdr:y>
    </cdr:to>
    <cdr:sp macro="" textlink="">
      <cdr:nvSpPr>
        <cdr:cNvPr id="10" name="ZoneTexte 1"/>
        <cdr:cNvSpPr txBox="1"/>
      </cdr:nvSpPr>
      <cdr:spPr>
        <a:xfrm xmlns:a="http://schemas.openxmlformats.org/drawingml/2006/main">
          <a:off x="2500099" y="1696560"/>
          <a:ext cx="443763" cy="2857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fr-FR" sz="900" b="1">
              <a:solidFill>
                <a:sysClr val="window" lastClr="FFFFFF"/>
              </a:solidFill>
            </a:rPr>
            <a:t>20</a:t>
          </a:r>
        </a:p>
      </cdr:txBody>
    </cdr:sp>
  </cdr:relSizeAnchor>
</c:userShapes>
</file>

<file path=xl/drawings/drawing3.xml><?xml version="1.0" encoding="utf-8"?>
<c:userShapes xmlns:c="http://schemas.openxmlformats.org/drawingml/2006/chart">
  <cdr:relSizeAnchor xmlns:cdr="http://schemas.openxmlformats.org/drawingml/2006/chartDrawing">
    <cdr:from>
      <cdr:x>0.10083</cdr:x>
      <cdr:y>0.82463</cdr:y>
    </cdr:from>
    <cdr:to>
      <cdr:x>0.77303</cdr:x>
      <cdr:y>1</cdr:y>
    </cdr:to>
    <cdr:sp macro="" textlink="">
      <cdr:nvSpPr>
        <cdr:cNvPr id="2" name="ZoneTexte 1"/>
        <cdr:cNvSpPr txBox="1"/>
      </cdr:nvSpPr>
      <cdr:spPr>
        <a:xfrm xmlns:a="http://schemas.openxmlformats.org/drawingml/2006/main">
          <a:off x="395679" y="2112644"/>
          <a:ext cx="2637915" cy="447675"/>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r>
            <a:rPr lang="fr-FR" sz="1000"/>
            <a:t>au 1er janvier</a:t>
          </a:r>
        </a:p>
        <a:p xmlns:a="http://schemas.openxmlformats.org/drawingml/2006/main">
          <a:r>
            <a:rPr lang="fr-FR" sz="1000" i="1"/>
            <a:t>Source : Insee, code officiel géographique</a:t>
          </a:r>
        </a:p>
      </cdr:txBody>
    </cdr:sp>
  </cdr:relSizeAnchor>
</c:userShapes>
</file>

<file path=xl/drawings/drawing4.xml><?xml version="1.0" encoding="utf-8"?>
<c:userShapes xmlns:c="http://schemas.openxmlformats.org/drawingml/2006/chart">
  <cdr:relSizeAnchor xmlns:cdr="http://schemas.openxmlformats.org/drawingml/2006/chartDrawing">
    <cdr:from>
      <cdr:x>0.0146</cdr:x>
      <cdr:y>0.89583</cdr:y>
    </cdr:from>
    <cdr:to>
      <cdr:x>0.43451</cdr:x>
      <cdr:y>1</cdr:y>
    </cdr:to>
    <cdr:sp macro="" textlink="">
      <cdr:nvSpPr>
        <cdr:cNvPr id="2" name="ZoneTexte 1"/>
        <cdr:cNvSpPr txBox="1"/>
      </cdr:nvSpPr>
      <cdr:spPr>
        <a:xfrm xmlns:a="http://schemas.openxmlformats.org/drawingml/2006/main">
          <a:off x="58981" y="2286785"/>
          <a:ext cx="1695849" cy="265915"/>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fr-FR" sz="1000"/>
            <a:t>au 1er janvier</a:t>
          </a:r>
        </a:p>
        <a:p xmlns:a="http://schemas.openxmlformats.org/drawingml/2006/main">
          <a:r>
            <a:rPr lang="fr-FR" sz="1000" i="1"/>
            <a:t>Source : DGCL, Banatic</a:t>
          </a:r>
        </a:p>
      </cdr:txBody>
    </cdr:sp>
  </cdr:relSizeAnchor>
  <cdr:relSizeAnchor xmlns:cdr="http://schemas.openxmlformats.org/drawingml/2006/chartDrawing">
    <cdr:from>
      <cdr:x>0.1172</cdr:x>
      <cdr:y>0.01866</cdr:y>
    </cdr:from>
    <cdr:to>
      <cdr:x>1</cdr:x>
      <cdr:y>0.15672</cdr:y>
    </cdr:to>
    <cdr:sp macro="" textlink="">
      <cdr:nvSpPr>
        <cdr:cNvPr id="5" name="ZoneTexte 2"/>
        <cdr:cNvSpPr txBox="1"/>
      </cdr:nvSpPr>
      <cdr:spPr>
        <a:xfrm xmlns:a="http://schemas.openxmlformats.org/drawingml/2006/main">
          <a:off x="457053" y="47121"/>
          <a:ext cx="3442628" cy="34863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Nombre d'EPCI à fiscalité propre</a:t>
          </a:r>
          <a:endParaRPr lang="fr-FR" sz="1800"/>
        </a:p>
        <a:p xmlns:a="http://schemas.openxmlformats.org/drawingml/2006/main">
          <a:endParaRPr lang="fr-FR" sz="1800"/>
        </a:p>
      </cdr:txBody>
    </cdr:sp>
  </cdr:relSizeAnchor>
  <cdr:relSizeAnchor xmlns:cdr="http://schemas.openxmlformats.org/drawingml/2006/chartDrawing">
    <cdr:from>
      <cdr:x>0.3693</cdr:x>
      <cdr:y>0.14717</cdr:y>
    </cdr:from>
    <cdr:to>
      <cdr:x>0.51369</cdr:x>
      <cdr:y>0.23802</cdr:y>
    </cdr:to>
    <cdr:sp macro="" textlink="">
      <cdr:nvSpPr>
        <cdr:cNvPr id="7" name="ZoneTexte 1"/>
        <cdr:cNvSpPr txBox="1"/>
      </cdr:nvSpPr>
      <cdr:spPr>
        <a:xfrm xmlns:a="http://schemas.openxmlformats.org/drawingml/2006/main">
          <a:off x="1517807" y="370062"/>
          <a:ext cx="593431" cy="2284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r"/>
          <a:r>
            <a:rPr lang="fr-FR" sz="900"/>
            <a:t>2 611</a:t>
          </a:r>
        </a:p>
      </cdr:txBody>
    </cdr:sp>
  </cdr:relSizeAnchor>
  <cdr:relSizeAnchor xmlns:cdr="http://schemas.openxmlformats.org/drawingml/2006/chartDrawing">
    <cdr:from>
      <cdr:x>0.60087</cdr:x>
      <cdr:y>0.29671</cdr:y>
    </cdr:from>
    <cdr:to>
      <cdr:x>0.74525</cdr:x>
      <cdr:y>0.38756</cdr:y>
    </cdr:to>
    <cdr:sp macro="" textlink="">
      <cdr:nvSpPr>
        <cdr:cNvPr id="8" name="ZoneTexte 1"/>
        <cdr:cNvSpPr txBox="1"/>
      </cdr:nvSpPr>
      <cdr:spPr>
        <a:xfrm xmlns:a="http://schemas.openxmlformats.org/drawingml/2006/main">
          <a:off x="2469518" y="746113"/>
          <a:ext cx="593390" cy="2284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r"/>
          <a:r>
            <a:rPr lang="fr-FR" sz="900"/>
            <a:t>2 062</a:t>
          </a:r>
        </a:p>
      </cdr:txBody>
    </cdr:sp>
  </cdr:relSizeAnchor>
  <cdr:relSizeAnchor xmlns:cdr="http://schemas.openxmlformats.org/drawingml/2006/chartDrawing">
    <cdr:from>
      <cdr:x>0.8271</cdr:x>
      <cdr:y>0.48746</cdr:y>
    </cdr:from>
    <cdr:to>
      <cdr:x>0.97148</cdr:x>
      <cdr:y>0.57832</cdr:y>
    </cdr:to>
    <cdr:sp macro="" textlink="">
      <cdr:nvSpPr>
        <cdr:cNvPr id="9" name="ZoneTexte 1"/>
        <cdr:cNvSpPr txBox="1"/>
      </cdr:nvSpPr>
      <cdr:spPr>
        <a:xfrm xmlns:a="http://schemas.openxmlformats.org/drawingml/2006/main">
          <a:off x="3399295" y="1225779"/>
          <a:ext cx="593390" cy="2284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r"/>
          <a:r>
            <a:rPr lang="fr-FR" sz="900"/>
            <a:t>1</a:t>
          </a:r>
          <a:r>
            <a:rPr lang="fr-FR" sz="900" baseline="0"/>
            <a:t> 254</a:t>
          </a:r>
          <a:endParaRPr lang="fr-FR" sz="900"/>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45720</xdr:colOff>
      <xdr:row>5</xdr:row>
      <xdr:rowOff>121920</xdr:rowOff>
    </xdr:from>
    <xdr:to>
      <xdr:col>5</xdr:col>
      <xdr:colOff>685800</xdr:colOff>
      <xdr:row>26</xdr:row>
      <xdr:rowOff>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85725</xdr:colOff>
      <xdr:row>1</xdr:row>
      <xdr:rowOff>66674</xdr:rowOff>
    </xdr:from>
    <xdr:to>
      <xdr:col>5</xdr:col>
      <xdr:colOff>1038225</xdr:colOff>
      <xdr:row>30</xdr:row>
      <xdr:rowOff>152399</xdr:rowOff>
    </xdr:to>
    <xdr:graphicFrame macro="">
      <xdr:nvGraphicFramePr>
        <xdr:cNvPr id="7" name="Graphique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0.11875</cdr:x>
      <cdr:y>0.00801</cdr:y>
    </cdr:from>
    <cdr:to>
      <cdr:x>1</cdr:x>
      <cdr:y>0.06943</cdr:y>
    </cdr:to>
    <cdr:sp macro="" textlink="">
      <cdr:nvSpPr>
        <cdr:cNvPr id="2" name="ZoneTexte 1"/>
        <cdr:cNvSpPr txBox="1"/>
      </cdr:nvSpPr>
      <cdr:spPr>
        <a:xfrm xmlns:a="http://schemas.openxmlformats.org/drawingml/2006/main">
          <a:off x="542925" y="57151"/>
          <a:ext cx="4029075" cy="438150"/>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r>
            <a:rPr lang="fr-FR" sz="1600" b="1"/>
            <a:t>Produits des principales recettes fiscales</a:t>
          </a:r>
        </a:p>
      </cdr:txBody>
    </cdr:sp>
  </cdr:relSizeAnchor>
  <cdr:relSizeAnchor xmlns:cdr="http://schemas.openxmlformats.org/drawingml/2006/chartDrawing">
    <cdr:from>
      <cdr:x>0</cdr:x>
      <cdr:y>0.02537</cdr:y>
    </cdr:from>
    <cdr:to>
      <cdr:x>0.10208</cdr:x>
      <cdr:y>0.06542</cdr:y>
    </cdr:to>
    <cdr:sp macro="" textlink="">
      <cdr:nvSpPr>
        <cdr:cNvPr id="3" name="ZoneTexte 2"/>
        <cdr:cNvSpPr txBox="1"/>
      </cdr:nvSpPr>
      <cdr:spPr>
        <a:xfrm xmlns:a="http://schemas.openxmlformats.org/drawingml/2006/main">
          <a:off x="0" y="180976"/>
          <a:ext cx="466725" cy="2857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100"/>
            <a:t>Md€</a:t>
          </a:r>
        </a:p>
      </cdr:txBody>
    </cdr:sp>
  </cdr:relSizeAnchor>
</c:userShapes>
</file>

<file path=xl/drawings/drawing8.xml><?xml version="1.0" encoding="utf-8"?>
<xdr:wsDr xmlns:xdr="http://schemas.openxmlformats.org/drawingml/2006/spreadsheetDrawing" xmlns:a="http://schemas.openxmlformats.org/drawingml/2006/main">
  <xdr:twoCellAnchor>
    <xdr:from>
      <xdr:col>1</xdr:col>
      <xdr:colOff>142874</xdr:colOff>
      <xdr:row>34</xdr:row>
      <xdr:rowOff>47625</xdr:rowOff>
    </xdr:from>
    <xdr:to>
      <xdr:col>7</xdr:col>
      <xdr:colOff>380999</xdr:colOff>
      <xdr:row>46</xdr:row>
      <xdr:rowOff>142875</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38099</xdr:colOff>
      <xdr:row>2</xdr:row>
      <xdr:rowOff>9524</xdr:rowOff>
    </xdr:from>
    <xdr:to>
      <xdr:col>7</xdr:col>
      <xdr:colOff>619125</xdr:colOff>
      <xdr:row>31</xdr:row>
      <xdr:rowOff>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0.00208</cdr:x>
      <cdr:y>0.0137</cdr:y>
    </cdr:from>
    <cdr:to>
      <cdr:x>0.11667</cdr:x>
      <cdr:y>0.07828</cdr:y>
    </cdr:to>
    <cdr:sp macro="" textlink="">
      <cdr:nvSpPr>
        <cdr:cNvPr id="2" name="ZoneTexte 1"/>
        <cdr:cNvSpPr txBox="1"/>
      </cdr:nvSpPr>
      <cdr:spPr>
        <a:xfrm xmlns:a="http://schemas.openxmlformats.org/drawingml/2006/main">
          <a:off x="9525" y="66676"/>
          <a:ext cx="523875" cy="3143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100"/>
            <a:t>Md€</a:t>
          </a:r>
        </a:p>
      </cdr:txBody>
    </cdr:sp>
  </cdr:relSizeAnchor>
  <cdr:relSizeAnchor xmlns:cdr="http://schemas.openxmlformats.org/drawingml/2006/chartDrawing">
    <cdr:from>
      <cdr:x>0.0875</cdr:x>
      <cdr:y>0.00783</cdr:y>
    </cdr:from>
    <cdr:to>
      <cdr:x>0.96875</cdr:x>
      <cdr:y>0.07862</cdr:y>
    </cdr:to>
    <cdr:sp macro="" textlink="">
      <cdr:nvSpPr>
        <cdr:cNvPr id="3" name="ZoneTexte 1"/>
        <cdr:cNvSpPr txBox="1"/>
      </cdr:nvSpPr>
      <cdr:spPr>
        <a:xfrm xmlns:a="http://schemas.openxmlformats.org/drawingml/2006/main">
          <a:off x="400050" y="38100"/>
          <a:ext cx="4029075" cy="344553"/>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fr-FR" sz="1600" b="1"/>
            <a:t>Montants des transferts</a:t>
          </a:r>
        </a:p>
      </cdr:txBody>
    </cdr:sp>
  </cdr:relSizeAnchor>
</c:userShape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J39"/>
  <sheetViews>
    <sheetView workbookViewId="0">
      <selection activeCell="B29" sqref="B29"/>
    </sheetView>
  </sheetViews>
  <sheetFormatPr baseColWidth="10" defaultColWidth="11.42578125" defaultRowHeight="12.75"/>
  <cols>
    <col min="1" max="1" width="7.140625" style="1" customWidth="1"/>
    <col min="2" max="6" width="14.42578125" style="1" customWidth="1"/>
    <col min="7" max="16384" width="11.42578125" style="1"/>
  </cols>
  <sheetData>
    <row r="6" spans="6:6" ht="12.95" customHeight="1"/>
    <row r="7" spans="6:6" ht="12.95" customHeight="1"/>
    <row r="8" spans="6:6" ht="12.95" customHeight="1"/>
    <row r="9" spans="6:6" ht="12.95" customHeight="1"/>
    <row r="10" spans="6:6" ht="30" customHeight="1">
      <c r="F10" s="8" t="s">
        <v>5</v>
      </c>
    </row>
    <row r="11" spans="6:6" ht="30" customHeight="1">
      <c r="F11" s="6">
        <v>1</v>
      </c>
    </row>
    <row r="12" spans="6:6" ht="12.95" customHeight="1"/>
    <row r="13" spans="6:6" ht="12.95" customHeight="1"/>
    <row r="14" spans="6:6" ht="12.95" customHeight="1"/>
    <row r="15" spans="6:6" ht="12.95" customHeight="1"/>
    <row r="16" spans="6:6" ht="12.95" customHeight="1"/>
    <row r="17" spans="2:10" ht="12.95" customHeight="1"/>
    <row r="18" spans="2:10" ht="12.95" customHeight="1"/>
    <row r="19" spans="2:10" ht="12.95" customHeight="1"/>
    <row r="20" spans="2:10" ht="30" customHeight="1">
      <c r="B20" s="7" t="s">
        <v>2</v>
      </c>
    </row>
    <row r="21" spans="2:10" ht="30" customHeight="1">
      <c r="B21" s="7" t="s">
        <v>3</v>
      </c>
      <c r="C21" s="7"/>
      <c r="D21" s="7"/>
      <c r="E21" s="7"/>
      <c r="F21" s="7"/>
      <c r="G21" s="7"/>
      <c r="H21" s="7"/>
      <c r="I21" s="3"/>
      <c r="J21" s="3"/>
    </row>
    <row r="22" spans="2:10" ht="30" customHeight="1">
      <c r="B22" s="7" t="s">
        <v>4</v>
      </c>
      <c r="C22" s="7"/>
      <c r="D22" s="7"/>
      <c r="E22" s="7"/>
      <c r="F22" s="7"/>
      <c r="G22" s="7"/>
      <c r="H22" s="7"/>
    </row>
    <row r="23" spans="2:10" ht="12.95" customHeight="1"/>
    <row r="24" spans="2:10" ht="12.95" customHeight="1">
      <c r="B24" s="250" t="s">
        <v>83</v>
      </c>
    </row>
    <row r="25" spans="2:10" ht="12.95" customHeight="1">
      <c r="B25" s="250" t="s">
        <v>84</v>
      </c>
    </row>
    <row r="26" spans="2:10" ht="12.95" customHeight="1">
      <c r="B26" s="250" t="s">
        <v>85</v>
      </c>
    </row>
    <row r="27" spans="2:10" ht="12.95" customHeight="1">
      <c r="B27" s="250" t="s">
        <v>86</v>
      </c>
    </row>
    <row r="28" spans="2:10" ht="12.95" customHeight="1">
      <c r="B28" s="250" t="s">
        <v>87</v>
      </c>
    </row>
    <row r="29" spans="2:10" ht="12.95" customHeight="1">
      <c r="B29" s="4"/>
      <c r="C29" s="4"/>
      <c r="D29" s="4"/>
      <c r="E29" s="4"/>
      <c r="F29" s="2"/>
    </row>
    <row r="30" spans="2:10" ht="12.95" customHeight="1">
      <c r="B30" s="4"/>
      <c r="C30" s="4"/>
      <c r="D30" s="4"/>
      <c r="E30" s="4"/>
      <c r="F30" s="4"/>
    </row>
    <row r="31" spans="2:10" ht="12.95" customHeight="1"/>
    <row r="32" spans="2:10" ht="12.95" customHeight="1"/>
    <row r="33" ht="12.95" customHeight="1"/>
    <row r="34" ht="12.95" customHeight="1"/>
    <row r="35" ht="12.95" customHeight="1"/>
    <row r="36" ht="12.95" customHeight="1"/>
    <row r="37" ht="12.95" customHeight="1"/>
    <row r="38" ht="12.95" customHeight="1"/>
    <row r="39" ht="12.95" customHeight="1"/>
  </sheetData>
  <phoneticPr fontId="3" type="noConversion"/>
  <pageMargins left="0.78740157499999996" right="0.78740157499999996" top="0.984251969" bottom="0.984251969" header="0.4921259845" footer="0.492125984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1"/>
  <sheetViews>
    <sheetView tabSelected="1" zoomScale="130" zoomScaleNormal="130" workbookViewId="0">
      <selection activeCell="O39" sqref="O39"/>
    </sheetView>
  </sheetViews>
  <sheetFormatPr baseColWidth="10" defaultColWidth="14.85546875" defaultRowHeight="12.75"/>
  <cols>
    <col min="1" max="1" width="23" style="10" customWidth="1"/>
    <col min="2" max="9" width="10.42578125" style="10" customWidth="1"/>
    <col min="10" max="10" width="3.5703125" style="10" customWidth="1"/>
    <col min="11" max="11" width="37.42578125" style="10" customWidth="1"/>
    <col min="12" max="21" width="7.5703125" style="10" customWidth="1"/>
    <col min="22" max="22" width="11.85546875" style="10" customWidth="1"/>
    <col min="23" max="24" width="7.5703125" style="10" customWidth="1"/>
    <col min="25" max="35" width="8.85546875" style="10" customWidth="1"/>
    <col min="36" max="16384" width="14.85546875" style="10"/>
  </cols>
  <sheetData>
    <row r="1" spans="1:36" ht="27.75">
      <c r="A1" s="21" t="s">
        <v>37</v>
      </c>
      <c r="B1" s="20"/>
      <c r="C1" s="20"/>
      <c r="D1" s="20"/>
      <c r="E1" s="20"/>
      <c r="F1" s="20"/>
      <c r="G1" s="20"/>
      <c r="H1" s="20"/>
    </row>
    <row r="2" spans="1:36" ht="62.25" customHeight="1">
      <c r="A2" s="273" t="s">
        <v>115</v>
      </c>
      <c r="B2" s="274"/>
      <c r="C2" s="274"/>
      <c r="D2" s="274"/>
      <c r="E2" s="274"/>
      <c r="F2" s="274"/>
      <c r="G2" s="274"/>
      <c r="H2" s="274"/>
    </row>
    <row r="3" spans="1:36" s="25" customFormat="1" ht="15" customHeight="1">
      <c r="A3" s="275" t="s">
        <v>114</v>
      </c>
      <c r="K3" s="10" t="s">
        <v>36</v>
      </c>
    </row>
    <row r="4" spans="1:36" s="30" customFormat="1" ht="15" customHeight="1">
      <c r="A4" s="275"/>
      <c r="L4" s="25"/>
      <c r="M4" s="25"/>
      <c r="N4" s="25"/>
      <c r="O4" s="25"/>
      <c r="P4" s="25"/>
      <c r="Q4" s="25"/>
      <c r="R4" s="25"/>
      <c r="S4" s="25"/>
      <c r="T4" s="25"/>
      <c r="U4" s="25"/>
      <c r="V4" s="25"/>
      <c r="W4" s="25"/>
      <c r="X4" s="25"/>
      <c r="Y4" s="25"/>
      <c r="Z4" s="25"/>
      <c r="AA4" s="25"/>
      <c r="AB4" s="25"/>
      <c r="AC4" s="25"/>
      <c r="AD4" s="25"/>
      <c r="AE4" s="25"/>
      <c r="AF4" s="25"/>
      <c r="AG4" s="25"/>
    </row>
    <row r="5" spans="1:36" s="25" customFormat="1" ht="15" customHeight="1">
      <c r="A5" s="275"/>
      <c r="K5" s="28"/>
      <c r="L5" s="215">
        <v>1999</v>
      </c>
      <c r="M5" s="29">
        <v>2000</v>
      </c>
      <c r="N5" s="29">
        <v>2001</v>
      </c>
      <c r="O5" s="29">
        <v>2002</v>
      </c>
      <c r="P5" s="29">
        <v>2003</v>
      </c>
      <c r="Q5" s="29">
        <v>2004</v>
      </c>
      <c r="R5" s="29">
        <v>2005</v>
      </c>
      <c r="S5" s="29">
        <v>2006</v>
      </c>
      <c r="T5" s="29">
        <v>2007</v>
      </c>
      <c r="U5" s="29">
        <v>2008</v>
      </c>
      <c r="V5" s="29">
        <v>2009</v>
      </c>
      <c r="W5" s="29">
        <v>2010</v>
      </c>
      <c r="X5" s="29">
        <v>2011</v>
      </c>
      <c r="Y5" s="29">
        <v>2012</v>
      </c>
      <c r="Z5" s="29">
        <v>2013</v>
      </c>
      <c r="AA5" s="29">
        <v>2014</v>
      </c>
      <c r="AB5" s="29">
        <v>2015</v>
      </c>
      <c r="AC5" s="29">
        <v>2016</v>
      </c>
      <c r="AD5" s="29">
        <v>2017</v>
      </c>
      <c r="AE5" s="29">
        <v>2018</v>
      </c>
      <c r="AF5" s="29">
        <v>2019</v>
      </c>
      <c r="AG5" s="29">
        <v>2020</v>
      </c>
      <c r="AH5" s="29">
        <v>2021</v>
      </c>
      <c r="AI5" s="29">
        <v>2022</v>
      </c>
      <c r="AJ5" s="29">
        <v>2023</v>
      </c>
    </row>
    <row r="6" spans="1:36" s="25" customFormat="1" ht="15" customHeight="1">
      <c r="A6" s="275"/>
      <c r="K6" s="69" t="s">
        <v>8</v>
      </c>
      <c r="L6" s="216">
        <v>36679</v>
      </c>
      <c r="M6" s="31">
        <v>36679</v>
      </c>
      <c r="N6" s="31">
        <v>36679</v>
      </c>
      <c r="O6" s="31">
        <v>36679</v>
      </c>
      <c r="P6" s="31">
        <v>36678</v>
      </c>
      <c r="Q6" s="31">
        <v>36682</v>
      </c>
      <c r="R6" s="31">
        <v>36684</v>
      </c>
      <c r="S6" s="31">
        <v>36684</v>
      </c>
      <c r="T6" s="31">
        <v>36683</v>
      </c>
      <c r="U6" s="32">
        <v>36683</v>
      </c>
      <c r="V6" s="32">
        <v>36682</v>
      </c>
      <c r="W6" s="31">
        <v>36682</v>
      </c>
      <c r="X6" s="31">
        <v>36680</v>
      </c>
      <c r="Y6" s="31">
        <v>36700</v>
      </c>
      <c r="Z6" s="31">
        <v>36681</v>
      </c>
      <c r="AA6" s="31">
        <v>36681</v>
      </c>
      <c r="AB6" s="31">
        <v>36658</v>
      </c>
      <c r="AC6" s="31">
        <v>35885</v>
      </c>
      <c r="AD6" s="31">
        <v>35416</v>
      </c>
      <c r="AE6" s="31">
        <v>35357</v>
      </c>
      <c r="AF6" s="31">
        <v>34970</v>
      </c>
      <c r="AG6" s="31">
        <v>34968</v>
      </c>
      <c r="AH6" s="31">
        <v>34965</v>
      </c>
      <c r="AI6" s="31">
        <v>34955</v>
      </c>
      <c r="AJ6" s="31">
        <v>34945</v>
      </c>
    </row>
    <row r="7" spans="1:36" s="30" customFormat="1" ht="15" customHeight="1">
      <c r="A7" s="275"/>
      <c r="K7" s="50"/>
      <c r="L7" s="29"/>
      <c r="M7" s="29">
        <v>2000</v>
      </c>
      <c r="N7" s="29">
        <v>2001</v>
      </c>
      <c r="O7" s="29">
        <v>2002</v>
      </c>
      <c r="P7" s="29">
        <v>2003</v>
      </c>
      <c r="Q7" s="29">
        <v>2004</v>
      </c>
      <c r="R7" s="29">
        <v>2005</v>
      </c>
      <c r="S7" s="29">
        <v>2006</v>
      </c>
      <c r="T7" s="29">
        <v>2007</v>
      </c>
      <c r="U7" s="29">
        <v>2008</v>
      </c>
      <c r="V7" s="29">
        <v>2009</v>
      </c>
      <c r="W7" s="29">
        <v>2010</v>
      </c>
      <c r="X7" s="29">
        <v>2011</v>
      </c>
      <c r="Y7" s="29">
        <v>2012</v>
      </c>
      <c r="Z7" s="29">
        <v>2013</v>
      </c>
      <c r="AA7" s="29">
        <v>2014</v>
      </c>
      <c r="AB7" s="29">
        <v>2015</v>
      </c>
      <c r="AC7" s="29">
        <v>2016</v>
      </c>
      <c r="AD7" s="29">
        <v>2017</v>
      </c>
      <c r="AE7" s="29">
        <v>2018</v>
      </c>
      <c r="AF7" s="29">
        <v>2019</v>
      </c>
      <c r="AG7" s="29">
        <v>2020</v>
      </c>
      <c r="AH7" s="29">
        <v>2021</v>
      </c>
      <c r="AI7" s="29">
        <v>2022</v>
      </c>
      <c r="AJ7" s="29">
        <v>2023</v>
      </c>
    </row>
    <row r="8" spans="1:36" s="25" customFormat="1" ht="15" customHeight="1">
      <c r="A8" s="275"/>
      <c r="L8" s="206" t="s">
        <v>72</v>
      </c>
      <c r="M8" s="208">
        <f>(M6/L6-1)</f>
        <v>0</v>
      </c>
      <c r="N8" s="208">
        <f t="shared" ref="N8:AJ8" si="0">(N6/M6-1)</f>
        <v>0</v>
      </c>
      <c r="O8" s="208">
        <f t="shared" si="0"/>
        <v>0</v>
      </c>
      <c r="P8" s="208">
        <f t="shared" si="0"/>
        <v>-2.7263556803602818E-5</v>
      </c>
      <c r="Q8" s="208">
        <f t="shared" si="0"/>
        <v>1.090572005015833E-4</v>
      </c>
      <c r="R8" s="208">
        <f t="shared" si="0"/>
        <v>5.4522654162836304E-5</v>
      </c>
      <c r="S8" s="208">
        <f t="shared" si="0"/>
        <v>0</v>
      </c>
      <c r="T8" s="208">
        <f t="shared" si="0"/>
        <v>-2.7259840802540403E-5</v>
      </c>
      <c r="U8" s="208">
        <f t="shared" si="0"/>
        <v>0</v>
      </c>
      <c r="V8" s="208">
        <f t="shared" si="0"/>
        <v>-2.7260583921662196E-5</v>
      </c>
      <c r="W8" s="208">
        <f t="shared" si="0"/>
        <v>0</v>
      </c>
      <c r="X8" s="208">
        <f t="shared" si="0"/>
        <v>-5.4522654162836304E-5</v>
      </c>
      <c r="Y8" s="208">
        <f t="shared" si="0"/>
        <v>5.4525627044710312E-4</v>
      </c>
      <c r="Z8" s="208">
        <f t="shared" si="0"/>
        <v>-5.1771117166210523E-4</v>
      </c>
      <c r="AA8" s="208">
        <f t="shared" si="0"/>
        <v>0</v>
      </c>
      <c r="AB8" s="208">
        <f t="shared" si="0"/>
        <v>-6.2702761647714933E-4</v>
      </c>
      <c r="AC8" s="208">
        <f t="shared" si="0"/>
        <v>-2.108680233509741E-2</v>
      </c>
      <c r="AD8" s="208">
        <f t="shared" si="0"/>
        <v>-1.3069527657795788E-2</v>
      </c>
      <c r="AE8" s="208">
        <f t="shared" si="0"/>
        <v>-1.6659137113169686E-3</v>
      </c>
      <c r="AF8" s="208">
        <f t="shared" si="0"/>
        <v>-1.0945498769691975E-2</v>
      </c>
      <c r="AG8" s="208">
        <f t="shared" si="0"/>
        <v>-5.7191878753193315E-5</v>
      </c>
      <c r="AH8" s="208">
        <f t="shared" si="0"/>
        <v>-8.5792724776934115E-5</v>
      </c>
      <c r="AI8" s="208">
        <f t="shared" si="0"/>
        <v>-2.8600028600023197E-4</v>
      </c>
      <c r="AJ8" s="208">
        <f t="shared" si="0"/>
        <v>-2.8608210556424485E-4</v>
      </c>
    </row>
    <row r="9" spans="1:36" s="25" customFormat="1" ht="15" customHeight="1">
      <c r="A9" s="275"/>
    </row>
    <row r="10" spans="1:36" s="25" customFormat="1" ht="15" customHeight="1">
      <c r="A10" s="275"/>
    </row>
    <row r="11" spans="1:36" s="25" customFormat="1" ht="15" customHeight="1">
      <c r="A11" s="275"/>
    </row>
    <row r="12" spans="1:36" s="25" customFormat="1" ht="15" customHeight="1">
      <c r="A12" s="275"/>
    </row>
    <row r="13" spans="1:36" s="25" customFormat="1" ht="15" customHeight="1">
      <c r="A13" s="275"/>
    </row>
    <row r="14" spans="1:36" s="25" customFormat="1" ht="15" customHeight="1">
      <c r="A14" s="275"/>
    </row>
    <row r="15" spans="1:36" s="25" customFormat="1" ht="15" customHeight="1"/>
    <row r="16" spans="1:36" s="25" customFormat="1" ht="15" customHeight="1"/>
    <row r="17" spans="1:36" s="25" customFormat="1" ht="15" customHeight="1"/>
    <row r="18" spans="1:36" s="25" customFormat="1" ht="15" customHeight="1">
      <c r="A18" s="275" t="s">
        <v>116</v>
      </c>
      <c r="B18" s="33"/>
      <c r="C18" s="34"/>
      <c r="D18" s="34"/>
      <c r="F18" s="33"/>
      <c r="G18" s="34"/>
      <c r="H18" s="34"/>
    </row>
    <row r="19" spans="1:36" s="25" customFormat="1" ht="15" customHeight="1">
      <c r="A19" s="275"/>
      <c r="B19" s="39"/>
      <c r="C19" s="39"/>
      <c r="D19" s="39"/>
      <c r="E19" s="39"/>
      <c r="F19" s="39"/>
      <c r="G19" s="39"/>
      <c r="H19" s="39"/>
    </row>
    <row r="20" spans="1:36" s="25" customFormat="1" ht="15" customHeight="1">
      <c r="A20" s="275"/>
      <c r="B20" s="39"/>
      <c r="C20" s="39"/>
      <c r="D20" s="39"/>
      <c r="E20" s="39"/>
      <c r="F20" s="39"/>
      <c r="G20" s="39"/>
      <c r="H20" s="39"/>
    </row>
    <row r="21" spans="1:36" s="25" customFormat="1" ht="15" customHeight="1">
      <c r="A21" s="275"/>
      <c r="B21" s="39"/>
      <c r="C21" s="39"/>
      <c r="D21" s="39"/>
      <c r="E21" s="39"/>
      <c r="F21" s="39"/>
      <c r="G21" s="39"/>
      <c r="H21" s="39"/>
    </row>
    <row r="22" spans="1:36" s="25" customFormat="1" ht="15" customHeight="1">
      <c r="A22" s="275"/>
      <c r="B22" s="39"/>
      <c r="C22" s="39"/>
      <c r="D22" s="39"/>
      <c r="E22" s="39"/>
      <c r="F22" s="39"/>
      <c r="G22" s="39"/>
      <c r="H22" s="39"/>
      <c r="K22" s="97"/>
      <c r="L22" s="215">
        <v>1999</v>
      </c>
      <c r="M22" s="29">
        <v>2000</v>
      </c>
      <c r="N22" s="29">
        <v>2001</v>
      </c>
      <c r="O22" s="29">
        <v>2002</v>
      </c>
      <c r="P22" s="29">
        <v>2003</v>
      </c>
      <c r="Q22" s="29">
        <v>2004</v>
      </c>
      <c r="R22" s="29">
        <v>2005</v>
      </c>
      <c r="S22" s="29">
        <v>2006</v>
      </c>
      <c r="T22" s="29">
        <v>2007</v>
      </c>
      <c r="U22" s="29">
        <v>2008</v>
      </c>
      <c r="V22" s="29">
        <v>2009</v>
      </c>
      <c r="W22" s="29">
        <v>2010</v>
      </c>
      <c r="X22" s="29">
        <v>2011</v>
      </c>
      <c r="Y22" s="29">
        <v>2012</v>
      </c>
      <c r="Z22" s="29">
        <v>2013</v>
      </c>
      <c r="AA22" s="29">
        <v>2014</v>
      </c>
      <c r="AB22" s="29">
        <v>2015</v>
      </c>
      <c r="AC22" s="29">
        <v>2016</v>
      </c>
      <c r="AD22" s="29">
        <v>2017</v>
      </c>
      <c r="AE22" s="29">
        <v>2018</v>
      </c>
      <c r="AF22" s="29">
        <v>2019</v>
      </c>
      <c r="AG22" s="29">
        <v>2020</v>
      </c>
      <c r="AH22" s="29">
        <v>2021</v>
      </c>
      <c r="AI22" s="268">
        <v>2022</v>
      </c>
      <c r="AJ22" s="29">
        <v>2023</v>
      </c>
    </row>
    <row r="23" spans="1:36" s="25" customFormat="1" ht="15" customHeight="1">
      <c r="A23" s="275"/>
      <c r="B23" s="39"/>
      <c r="C23" s="39"/>
      <c r="D23" s="39"/>
      <c r="E23" s="39"/>
      <c r="F23" s="39"/>
      <c r="G23" s="39"/>
      <c r="H23" s="39"/>
      <c r="K23" s="69" t="s">
        <v>10</v>
      </c>
      <c r="L23" s="216">
        <v>1678</v>
      </c>
      <c r="M23" s="31">
        <v>1845</v>
      </c>
      <c r="N23" s="31">
        <v>2000</v>
      </c>
      <c r="O23" s="31">
        <v>2174</v>
      </c>
      <c r="P23" s="31">
        <v>2360</v>
      </c>
      <c r="Q23" s="31">
        <v>2461</v>
      </c>
      <c r="R23" s="31">
        <v>2524</v>
      </c>
      <c r="S23" s="31">
        <v>2573</v>
      </c>
      <c r="T23" s="31">
        <v>2588</v>
      </c>
      <c r="U23" s="32">
        <v>2583</v>
      </c>
      <c r="V23" s="32">
        <v>2601</v>
      </c>
      <c r="W23" s="31">
        <v>2611</v>
      </c>
      <c r="X23" s="31">
        <v>2599</v>
      </c>
      <c r="Y23" s="31">
        <v>2581</v>
      </c>
      <c r="Z23" s="31">
        <v>2456</v>
      </c>
      <c r="AA23" s="31">
        <v>2145</v>
      </c>
      <c r="AB23" s="31">
        <v>2133</v>
      </c>
      <c r="AC23" s="31">
        <v>2062</v>
      </c>
      <c r="AD23" s="31">
        <v>1266</v>
      </c>
      <c r="AE23" s="31">
        <v>1263</v>
      </c>
      <c r="AF23" s="31">
        <v>1258</v>
      </c>
      <c r="AG23" s="31">
        <v>1254</v>
      </c>
      <c r="AH23" s="31">
        <v>1253</v>
      </c>
      <c r="AI23" s="269">
        <v>1254</v>
      </c>
      <c r="AJ23" s="269">
        <v>1254</v>
      </c>
    </row>
    <row r="24" spans="1:36" s="25" customFormat="1" ht="15" customHeight="1">
      <c r="A24" s="275"/>
      <c r="B24" s="39"/>
      <c r="C24" s="39"/>
      <c r="D24" s="39"/>
      <c r="E24" s="39"/>
      <c r="F24" s="39"/>
      <c r="G24" s="39"/>
      <c r="H24" s="39"/>
    </row>
    <row r="25" spans="1:36" s="25" customFormat="1" ht="15" customHeight="1">
      <c r="A25" s="275"/>
      <c r="B25" s="33"/>
      <c r="C25" s="34"/>
      <c r="D25" s="34"/>
      <c r="F25" s="33"/>
      <c r="G25" s="34"/>
      <c r="H25" s="34"/>
    </row>
    <row r="26" spans="1:36" s="25" customFormat="1" ht="15" customHeight="1">
      <c r="A26" s="275"/>
      <c r="B26" s="33"/>
      <c r="C26" s="34"/>
      <c r="D26" s="34"/>
      <c r="F26" s="33"/>
      <c r="G26" s="34"/>
      <c r="H26" s="34"/>
    </row>
    <row r="27" spans="1:36" s="25" customFormat="1" ht="15" customHeight="1">
      <c r="A27" s="275"/>
      <c r="B27" s="33"/>
      <c r="C27" s="34"/>
      <c r="D27" s="34"/>
      <c r="F27" s="33"/>
      <c r="G27" s="34"/>
      <c r="H27" s="34"/>
    </row>
    <row r="28" spans="1:36" s="25" customFormat="1" ht="15" customHeight="1">
      <c r="A28" s="275"/>
      <c r="B28" s="39"/>
      <c r="C28" s="40"/>
      <c r="D28" s="40"/>
      <c r="E28" s="40"/>
      <c r="F28" s="40"/>
      <c r="G28" s="40"/>
      <c r="H28" s="40"/>
    </row>
    <row r="29" spans="1:36" s="25" customFormat="1" ht="15" customHeight="1">
      <c r="A29" s="147"/>
    </row>
    <row r="30" spans="1:36" s="25" customFormat="1" ht="15" customHeight="1">
      <c r="A30" s="148"/>
      <c r="B30" s="26"/>
      <c r="K30" s="28"/>
      <c r="L30" s="217">
        <v>2013</v>
      </c>
      <c r="M30" s="23">
        <v>2014</v>
      </c>
      <c r="N30" s="23">
        <v>2015</v>
      </c>
      <c r="O30" s="23">
        <v>2016</v>
      </c>
      <c r="P30" s="23">
        <v>2017</v>
      </c>
      <c r="Q30" s="23">
        <v>2018</v>
      </c>
      <c r="R30" s="23">
        <v>2019</v>
      </c>
      <c r="S30" s="23">
        <v>2020</v>
      </c>
      <c r="T30" s="23">
        <v>2021</v>
      </c>
      <c r="U30" s="23">
        <v>2022</v>
      </c>
      <c r="V30" s="23">
        <v>2023</v>
      </c>
    </row>
    <row r="31" spans="1:36" s="25" customFormat="1" ht="15" customHeight="1">
      <c r="A31" s="149"/>
      <c r="B31" s="27"/>
      <c r="C31" s="27"/>
      <c r="D31" s="27"/>
      <c r="E31" s="27"/>
      <c r="F31" s="27"/>
      <c r="K31" s="35" t="s">
        <v>106</v>
      </c>
      <c r="L31" s="213">
        <v>0.53799799999999998</v>
      </c>
      <c r="M31" s="24">
        <v>0.54547500000000004</v>
      </c>
      <c r="N31" s="24">
        <v>7.650442</v>
      </c>
      <c r="O31" s="24">
        <v>16.634298000000001</v>
      </c>
      <c r="P31" s="24">
        <v>17.019749000000001</v>
      </c>
      <c r="Q31" s="24">
        <v>19.32254</v>
      </c>
      <c r="R31" s="24">
        <v>19.3874</v>
      </c>
      <c r="S31" s="24">
        <v>19.433354000000001</v>
      </c>
      <c r="T31" s="24">
        <v>19.569911999999999</v>
      </c>
      <c r="U31" s="24">
        <v>19.701412000000001</v>
      </c>
      <c r="V31" s="24">
        <v>19.764286999999999</v>
      </c>
    </row>
    <row r="32" spans="1:36" s="25" customFormat="1" ht="15" customHeight="1">
      <c r="A32" s="275" t="s">
        <v>117</v>
      </c>
      <c r="B32" s="41"/>
      <c r="C32" s="41"/>
      <c r="D32" s="42"/>
      <c r="E32" s="43"/>
      <c r="F32" s="44"/>
      <c r="G32" s="45"/>
      <c r="K32" s="98" t="s">
        <v>73</v>
      </c>
      <c r="L32" s="213">
        <v>7.2379199999999999</v>
      </c>
      <c r="M32" s="24">
        <v>7.2937200000000004</v>
      </c>
      <c r="N32" s="24">
        <v>2.3228979999999999</v>
      </c>
      <c r="O32" s="24">
        <v>2.534713</v>
      </c>
      <c r="P32" s="24">
        <v>3.7556409999999998</v>
      </c>
      <c r="Q32" s="24">
        <v>2.4339870000000001</v>
      </c>
      <c r="R32" s="24">
        <v>2.92299</v>
      </c>
      <c r="S32" s="24">
        <v>3.11978</v>
      </c>
      <c r="T32" s="24">
        <v>3.1280860000000001</v>
      </c>
      <c r="U32" s="24">
        <v>3.1387649999999998</v>
      </c>
      <c r="V32" s="24">
        <v>3.146023</v>
      </c>
    </row>
    <row r="33" spans="1:22" s="25" customFormat="1" ht="15" customHeight="1">
      <c r="A33" s="275"/>
      <c r="B33" s="41"/>
      <c r="C33" s="41"/>
      <c r="D33" s="42"/>
      <c r="E33" s="43"/>
      <c r="F33" s="44"/>
      <c r="G33" s="45"/>
      <c r="K33" s="35" t="s">
        <v>6</v>
      </c>
      <c r="L33" s="213">
        <v>25.541906999999998</v>
      </c>
      <c r="M33" s="24">
        <v>27.136257000000001</v>
      </c>
      <c r="N33" s="24">
        <v>25.889681</v>
      </c>
      <c r="O33" s="24">
        <v>21.813717</v>
      </c>
      <c r="P33" s="24">
        <v>23.962577</v>
      </c>
      <c r="Q33" s="24">
        <v>23.660357000000001</v>
      </c>
      <c r="R33" s="24">
        <v>23.513248000000001</v>
      </c>
      <c r="S33" s="24">
        <v>23.370289</v>
      </c>
      <c r="T33" s="24">
        <v>23.492290000000001</v>
      </c>
      <c r="U33" s="24">
        <v>23.777483</v>
      </c>
      <c r="V33" s="24">
        <v>23.835712999999998</v>
      </c>
    </row>
    <row r="34" spans="1:22" s="25" customFormat="1" ht="15" customHeight="1">
      <c r="A34" s="275"/>
      <c r="B34" s="41"/>
      <c r="C34" s="41"/>
      <c r="D34" s="42"/>
      <c r="E34" s="43"/>
      <c r="F34" s="44"/>
      <c r="G34" s="45"/>
      <c r="K34" s="35" t="s">
        <v>7</v>
      </c>
      <c r="L34" s="213">
        <v>27.322240999999998</v>
      </c>
      <c r="M34" s="24">
        <v>27.401807000000002</v>
      </c>
      <c r="N34" s="24">
        <v>26.906507000000001</v>
      </c>
      <c r="O34" s="24">
        <v>26.044667</v>
      </c>
      <c r="P34" s="24">
        <v>22.814647999999998</v>
      </c>
      <c r="Q34" s="24">
        <v>22.448737999999999</v>
      </c>
      <c r="R34" s="24">
        <v>22.184722000000001</v>
      </c>
      <c r="S34" s="24">
        <v>22.094182</v>
      </c>
      <c r="T34" s="24">
        <v>22.039497999999998</v>
      </c>
      <c r="U34" s="24">
        <v>21.867972999999999</v>
      </c>
      <c r="V34" s="24">
        <v>21.898669999999999</v>
      </c>
    </row>
    <row r="35" spans="1:22" s="25" customFormat="1" ht="15" customHeight="1">
      <c r="A35" s="275"/>
      <c r="B35" s="41"/>
      <c r="C35" s="41"/>
      <c r="D35" s="42"/>
      <c r="E35" s="43"/>
      <c r="F35" s="44"/>
      <c r="G35" s="45"/>
      <c r="K35" s="37" t="s">
        <v>12</v>
      </c>
      <c r="L35" s="214">
        <v>5.4100890000000001</v>
      </c>
      <c r="M35" s="36">
        <v>4.0034999999999998</v>
      </c>
      <c r="N35" s="36">
        <v>4.0346149999999996</v>
      </c>
      <c r="O35" s="36">
        <v>0.232101</v>
      </c>
      <c r="P35" s="99">
        <v>2.2473E-2</v>
      </c>
      <c r="Q35" s="99">
        <v>6.3590000000000001E-3</v>
      </c>
      <c r="R35" s="99">
        <v>6.3730000000000002E-3</v>
      </c>
      <c r="S35" s="99">
        <v>6.3819999999999997E-3</v>
      </c>
      <c r="T35" s="36">
        <v>6.4390000000000003E-3</v>
      </c>
      <c r="U35" s="36">
        <v>6.4599999999999996E-3</v>
      </c>
      <c r="V35" s="24">
        <v>6.509E-3</v>
      </c>
    </row>
    <row r="36" spans="1:22" s="25" customFormat="1" ht="15" customHeight="1">
      <c r="A36" s="275"/>
      <c r="B36" s="41"/>
      <c r="C36" s="41"/>
      <c r="D36" s="46"/>
      <c r="E36" s="47"/>
      <c r="F36" s="48"/>
      <c r="G36" s="49"/>
      <c r="K36" s="37"/>
      <c r="L36" s="36"/>
      <c r="M36" s="36"/>
      <c r="N36" s="36"/>
      <c r="O36" s="36"/>
      <c r="P36" s="36"/>
      <c r="Q36" s="36"/>
      <c r="R36" s="36"/>
    </row>
    <row r="37" spans="1:22" s="25" customFormat="1" ht="15" customHeight="1">
      <c r="A37" s="275"/>
      <c r="B37" s="50"/>
      <c r="C37" s="50"/>
      <c r="D37" s="51"/>
      <c r="E37" s="43"/>
      <c r="F37" s="45"/>
      <c r="K37" s="38" t="s">
        <v>13</v>
      </c>
      <c r="L37" s="33"/>
      <c r="M37" s="34"/>
      <c r="N37" s="34"/>
      <c r="P37" s="33"/>
      <c r="Q37" s="34"/>
      <c r="R37" s="34"/>
    </row>
    <row r="38" spans="1:22" s="25" customFormat="1" ht="15" customHeight="1">
      <c r="A38" s="275"/>
      <c r="B38" s="52"/>
      <c r="C38" s="52"/>
      <c r="D38" s="53"/>
      <c r="E38" s="47"/>
      <c r="F38" s="49"/>
    </row>
    <row r="39" spans="1:22" s="25" customFormat="1" ht="15" customHeight="1">
      <c r="A39" s="275"/>
      <c r="B39" s="54"/>
      <c r="C39" s="54"/>
      <c r="D39" s="55"/>
      <c r="E39" s="56"/>
      <c r="F39" s="57"/>
      <c r="G39" s="58"/>
      <c r="K39" s="35" t="s">
        <v>11</v>
      </c>
      <c r="L39" s="24">
        <v>0.24549599999999999</v>
      </c>
      <c r="M39" s="24">
        <v>0.24926400000000001</v>
      </c>
      <c r="N39" s="24">
        <v>0.148674</v>
      </c>
    </row>
    <row r="40" spans="1:22" s="25" customFormat="1" ht="15" customHeight="1">
      <c r="A40" s="275"/>
      <c r="B40" s="39"/>
      <c r="C40" s="40"/>
      <c r="D40" s="40"/>
      <c r="E40" s="40"/>
      <c r="F40" s="40"/>
      <c r="G40" s="40"/>
      <c r="H40" s="40"/>
    </row>
    <row r="41" spans="1:22" s="25" customFormat="1" ht="15" customHeight="1">
      <c r="A41" s="275"/>
      <c r="B41" s="59"/>
      <c r="C41" s="59"/>
      <c r="D41" s="59"/>
      <c r="E41" s="59"/>
      <c r="F41" s="59"/>
    </row>
    <row r="42" spans="1:22" s="25" customFormat="1" ht="15" customHeight="1">
      <c r="A42" s="59"/>
      <c r="B42" s="59"/>
      <c r="C42" s="59"/>
      <c r="D42" s="60"/>
      <c r="E42" s="59"/>
      <c r="F42" s="59"/>
    </row>
    <row r="43" spans="1:22" s="25" customFormat="1" ht="15" customHeight="1">
      <c r="A43" s="59"/>
      <c r="B43" s="59"/>
      <c r="C43" s="59"/>
      <c r="D43" s="61"/>
      <c r="E43" s="59"/>
      <c r="F43" s="59"/>
    </row>
    <row r="44" spans="1:22" s="25" customFormat="1" ht="31.9" customHeight="1">
      <c r="A44" s="59"/>
      <c r="B44" s="272" t="s">
        <v>107</v>
      </c>
      <c r="C44" s="272"/>
      <c r="D44" s="272"/>
      <c r="E44" s="272"/>
      <c r="F44" s="272"/>
      <c r="G44" s="272"/>
      <c r="H44" s="272"/>
    </row>
    <row r="45" spans="1:22" s="25" customFormat="1" ht="15" customHeight="1">
      <c r="A45" s="62"/>
      <c r="B45" s="272" t="s">
        <v>99</v>
      </c>
      <c r="C45" s="272"/>
      <c r="D45" s="272"/>
      <c r="E45" s="272"/>
      <c r="F45" s="272"/>
      <c r="G45" s="272"/>
      <c r="H45" s="272"/>
    </row>
    <row r="46" spans="1:22" s="25" customFormat="1" ht="15" customHeight="1">
      <c r="A46" s="62"/>
      <c r="B46" s="62"/>
      <c r="C46" s="59"/>
      <c r="D46" s="59"/>
      <c r="E46" s="59"/>
      <c r="F46" s="59"/>
    </row>
    <row r="47" spans="1:22" s="25" customFormat="1" ht="15" customHeight="1">
      <c r="A47" s="62"/>
      <c r="B47" s="62"/>
      <c r="C47" s="59"/>
      <c r="D47" s="59"/>
      <c r="E47" s="59"/>
      <c r="F47" s="59"/>
    </row>
    <row r="48" spans="1:22" ht="15" customHeight="1">
      <c r="A48" s="63"/>
      <c r="B48" s="63"/>
      <c r="C48" s="64"/>
      <c r="D48" s="64"/>
      <c r="E48" s="64"/>
      <c r="F48" s="64"/>
    </row>
    <row r="49" spans="1:6" ht="15" customHeight="1">
      <c r="A49" s="65"/>
      <c r="B49" s="65"/>
      <c r="C49" s="66"/>
      <c r="D49" s="64"/>
      <c r="E49" s="64"/>
      <c r="F49" s="64"/>
    </row>
    <row r="50" spans="1:6" ht="15" customHeight="1">
      <c r="A50" s="67"/>
      <c r="B50" s="67"/>
      <c r="C50" s="66"/>
      <c r="D50" s="64"/>
      <c r="E50" s="64"/>
      <c r="F50" s="64"/>
    </row>
    <row r="51" spans="1:6" ht="15" customHeight="1">
      <c r="A51" s="64"/>
      <c r="B51" s="64"/>
      <c r="C51" s="64"/>
      <c r="D51" s="64"/>
      <c r="E51" s="64"/>
      <c r="F51" s="64"/>
    </row>
  </sheetData>
  <mergeCells count="6">
    <mergeCell ref="B45:H45"/>
    <mergeCell ref="A2:H2"/>
    <mergeCell ref="A3:A14"/>
    <mergeCell ref="A18:A28"/>
    <mergeCell ref="A32:A41"/>
    <mergeCell ref="B44:H44"/>
  </mergeCells>
  <pageMargins left="0.62992125984251968" right="0.59055118110236227" top="0.59055118110236227" bottom="0.98425196850393704" header="0.39370078740157483" footer="0.51181102362204722"/>
  <pageSetup paperSize="9" scale="9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85"/>
  <sheetViews>
    <sheetView topLeftCell="A19" zoomScaleNormal="100" workbookViewId="0">
      <selection activeCell="F40" sqref="F40"/>
    </sheetView>
  </sheetViews>
  <sheetFormatPr baseColWidth="10" defaultColWidth="11.42578125" defaultRowHeight="12.75"/>
  <cols>
    <col min="1" max="1" width="27.42578125" style="11" customWidth="1"/>
    <col min="2" max="2" width="10.5703125" style="11" customWidth="1"/>
    <col min="3" max="3" width="20.140625" style="11" customWidth="1"/>
    <col min="4" max="5" width="16.5703125" style="11" customWidth="1"/>
    <col min="6" max="6" width="14.42578125" style="11" customWidth="1"/>
    <col min="7" max="7" width="11.42578125" style="11"/>
    <col min="8" max="8" width="26.5703125" style="11" customWidth="1"/>
    <col min="9" max="16384" width="11.42578125" style="11"/>
  </cols>
  <sheetData>
    <row r="1" spans="1:12" ht="27.75">
      <c r="A1" s="21" t="s">
        <v>40</v>
      </c>
      <c r="B1" s="20"/>
      <c r="C1" s="20"/>
      <c r="D1" s="20"/>
      <c r="E1" s="20"/>
      <c r="F1" s="20"/>
      <c r="G1" s="10"/>
    </row>
    <row r="2" spans="1:12" ht="14.45" customHeight="1">
      <c r="A2" s="223"/>
      <c r="B2" s="10"/>
      <c r="C2" s="10"/>
      <c r="D2" s="10"/>
      <c r="E2" s="10"/>
      <c r="F2" s="10"/>
      <c r="G2" s="10"/>
    </row>
    <row r="3" spans="1:12" ht="15.75">
      <c r="A3" s="222" t="s">
        <v>74</v>
      </c>
      <c r="B3" s="20"/>
      <c r="C3" s="20"/>
      <c r="D3" s="20"/>
      <c r="E3" s="20"/>
      <c r="F3" s="20"/>
      <c r="G3" s="10"/>
    </row>
    <row r="4" spans="1:12" ht="32.1" customHeight="1">
      <c r="A4" s="277" t="s">
        <v>129</v>
      </c>
      <c r="B4" s="277"/>
      <c r="C4" s="277"/>
      <c r="D4" s="277"/>
      <c r="E4" s="277"/>
      <c r="F4" s="277"/>
      <c r="G4" s="92"/>
    </row>
    <row r="5" spans="1:12" ht="14.25" customHeight="1">
      <c r="A5" s="224" t="s">
        <v>79</v>
      </c>
      <c r="B5" s="93"/>
      <c r="C5" s="93"/>
      <c r="D5" s="93"/>
      <c r="E5" s="93"/>
      <c r="F5" s="93"/>
      <c r="G5" s="92"/>
    </row>
    <row r="6" spans="1:12" ht="14.25" customHeight="1">
      <c r="A6" s="92"/>
      <c r="B6" s="93"/>
      <c r="C6" s="93"/>
      <c r="D6" s="93"/>
      <c r="E6" s="93"/>
      <c r="F6" s="93"/>
      <c r="G6" s="92"/>
    </row>
    <row r="7" spans="1:12" ht="14.25" customHeight="1">
      <c r="A7" s="92"/>
      <c r="B7" s="93"/>
      <c r="C7" s="93"/>
      <c r="D7" s="93"/>
      <c r="E7" s="93"/>
      <c r="F7" s="93"/>
      <c r="G7" s="92"/>
    </row>
    <row r="8" spans="1:12" ht="14.25" customHeight="1">
      <c r="A8" s="92"/>
      <c r="B8" s="93"/>
      <c r="C8" s="93"/>
      <c r="D8" s="93"/>
      <c r="E8" s="93"/>
      <c r="F8" s="93"/>
      <c r="G8" s="92"/>
    </row>
    <row r="9" spans="1:12" ht="14.25" customHeight="1">
      <c r="A9" s="276"/>
      <c r="B9" s="93"/>
      <c r="C9" s="93"/>
      <c r="D9" s="93"/>
      <c r="E9" s="93"/>
      <c r="F9" s="93"/>
      <c r="G9" s="92"/>
      <c r="H9" s="190" t="s">
        <v>36</v>
      </c>
    </row>
    <row r="10" spans="1:12" ht="14.25" customHeight="1">
      <c r="A10" s="276"/>
      <c r="B10" s="93"/>
      <c r="C10" s="93"/>
      <c r="D10" s="93"/>
      <c r="E10" s="93"/>
      <c r="F10" s="93"/>
      <c r="G10" s="92"/>
    </row>
    <row r="11" spans="1:12" ht="14.25" customHeight="1">
      <c r="A11" s="276"/>
      <c r="B11" s="93"/>
      <c r="C11" s="93"/>
      <c r="D11" s="93"/>
      <c r="E11" s="93"/>
      <c r="F11" s="93"/>
      <c r="G11" s="92"/>
      <c r="H11" s="88"/>
      <c r="I11" s="89">
        <v>2019</v>
      </c>
      <c r="J11" s="89">
        <v>2020</v>
      </c>
      <c r="K11" s="89">
        <v>2021</v>
      </c>
      <c r="L11" s="89">
        <v>2022</v>
      </c>
    </row>
    <row r="12" spans="1:12" ht="14.25" customHeight="1">
      <c r="A12" s="276"/>
      <c r="B12" s="93"/>
      <c r="C12" s="93"/>
      <c r="D12" s="93"/>
      <c r="E12" s="93"/>
      <c r="F12" s="93"/>
      <c r="G12" s="92"/>
      <c r="H12" s="218" t="s">
        <v>75</v>
      </c>
      <c r="I12" s="94">
        <v>1.2749570365476082E-2</v>
      </c>
      <c r="J12" s="94">
        <v>2.3947903687615568E-3</v>
      </c>
      <c r="K12" s="94">
        <v>2.4688921098555694E-2</v>
      </c>
      <c r="L12" s="94">
        <v>4.4729924291327272E-2</v>
      </c>
    </row>
    <row r="13" spans="1:12" ht="14.25" customHeight="1">
      <c r="A13" s="276"/>
      <c r="B13" s="93"/>
      <c r="C13" s="93"/>
      <c r="D13" s="93"/>
      <c r="E13" s="93"/>
      <c r="F13" s="93"/>
      <c r="G13" s="92"/>
      <c r="H13" s="219" t="s">
        <v>76</v>
      </c>
      <c r="I13" s="95">
        <v>2.6375129509028428E-2</v>
      </c>
      <c r="J13" s="95">
        <v>-1.7065867291819026E-2</v>
      </c>
      <c r="K13" s="95">
        <v>4.9489779130194922E-2</v>
      </c>
      <c r="L13" s="95">
        <v>4.7143282760839789E-2</v>
      </c>
    </row>
    <row r="14" spans="1:12" ht="14.25" customHeight="1">
      <c r="A14" s="276"/>
      <c r="B14" s="93"/>
      <c r="C14" s="93"/>
      <c r="D14" s="93"/>
      <c r="E14" s="93"/>
      <c r="F14" s="93"/>
      <c r="G14" s="92"/>
      <c r="H14" s="90" t="s">
        <v>23</v>
      </c>
      <c r="I14" s="94">
        <v>0.10125144041403566</v>
      </c>
      <c r="J14" s="94">
        <v>-0.11541333838646284</v>
      </c>
      <c r="K14" s="94">
        <v>0.19151674355267745</v>
      </c>
      <c r="L14" s="94">
        <v>5.8342030416709045E-2</v>
      </c>
    </row>
    <row r="15" spans="1:12" ht="14.25" customHeight="1">
      <c r="A15" s="276"/>
      <c r="B15" s="93"/>
      <c r="C15" s="93"/>
      <c r="D15" s="93"/>
      <c r="E15" s="93"/>
      <c r="F15" s="93"/>
      <c r="G15" s="92"/>
      <c r="H15" s="220" t="s">
        <v>77</v>
      </c>
      <c r="I15" s="94">
        <v>0.13729181402043111</v>
      </c>
      <c r="J15" s="94">
        <v>-5.5910653734339455E-2</v>
      </c>
      <c r="K15" s="94">
        <v>5.7910083233776444E-2</v>
      </c>
      <c r="L15" s="94">
        <v>6.8190286283829948E-2</v>
      </c>
    </row>
    <row r="16" spans="1:12" ht="14.25" customHeight="1">
      <c r="A16" s="276"/>
      <c r="B16" s="93"/>
      <c r="C16" s="93"/>
      <c r="D16" s="93"/>
      <c r="E16" s="93"/>
      <c r="F16" s="93"/>
      <c r="G16" s="92"/>
      <c r="H16" s="221" t="s">
        <v>78</v>
      </c>
      <c r="I16" s="95">
        <v>8.0302122654883012E-2</v>
      </c>
      <c r="J16" s="95">
        <v>-1.6376933581272901E-2</v>
      </c>
      <c r="K16" s="95">
        <v>4.0873046912802025E-2</v>
      </c>
      <c r="L16" s="95">
        <v>3.8874554541147299E-2</v>
      </c>
    </row>
    <row r="17" spans="1:12" ht="14.25" customHeight="1">
      <c r="A17" s="92"/>
      <c r="B17" s="93"/>
      <c r="C17" s="93"/>
      <c r="D17" s="93"/>
      <c r="E17" s="93"/>
      <c r="F17" s="93"/>
      <c r="G17" s="92"/>
      <c r="H17" s="91" t="s">
        <v>24</v>
      </c>
      <c r="I17" s="96">
        <v>-1.9416086512471509E-3</v>
      </c>
      <c r="J17" s="96">
        <v>3.3313534209800544E-2</v>
      </c>
      <c r="K17" s="96">
        <v>1.7125070585533697E-2</v>
      </c>
      <c r="L17" s="96">
        <v>1.0266329066593638E-2</v>
      </c>
    </row>
    <row r="18" spans="1:12" ht="14.25" customHeight="1">
      <c r="A18" s="92"/>
      <c r="B18" s="93"/>
      <c r="C18" s="93"/>
      <c r="D18" s="93"/>
      <c r="E18" s="93"/>
      <c r="F18" s="93"/>
      <c r="G18" s="92"/>
    </row>
    <row r="19" spans="1:12" ht="14.25" customHeight="1">
      <c r="A19" s="92"/>
      <c r="B19" s="93"/>
      <c r="C19" s="93"/>
      <c r="D19" s="93"/>
      <c r="E19" s="93"/>
      <c r="F19" s="93"/>
      <c r="G19" s="92"/>
    </row>
    <row r="20" spans="1:12" ht="14.25" customHeight="1">
      <c r="A20" s="92"/>
      <c r="B20" s="93"/>
      <c r="C20" s="93"/>
      <c r="D20" s="93"/>
      <c r="E20" s="93"/>
      <c r="F20" s="93"/>
      <c r="G20" s="92"/>
    </row>
    <row r="21" spans="1:12" ht="14.25" customHeight="1">
      <c r="A21" s="92"/>
      <c r="B21" s="93"/>
      <c r="C21" s="93"/>
      <c r="D21" s="93"/>
      <c r="E21" s="93"/>
      <c r="F21" s="93"/>
      <c r="G21" s="92"/>
    </row>
    <row r="22" spans="1:12" ht="14.25" customHeight="1">
      <c r="A22" s="92"/>
      <c r="B22" s="93"/>
      <c r="C22" s="93"/>
      <c r="D22" s="93"/>
      <c r="E22" s="93"/>
      <c r="F22" s="93"/>
      <c r="G22" s="92"/>
    </row>
    <row r="23" spans="1:12" ht="14.25" customHeight="1">
      <c r="A23" s="92"/>
      <c r="B23" s="93"/>
      <c r="C23" s="93"/>
      <c r="D23" s="93"/>
      <c r="E23" s="93"/>
      <c r="F23" s="93"/>
      <c r="G23" s="92"/>
    </row>
    <row r="24" spans="1:12" ht="14.25" customHeight="1">
      <c r="A24" s="92"/>
      <c r="B24" s="93"/>
      <c r="C24" s="93"/>
      <c r="D24" s="93"/>
      <c r="E24" s="93"/>
      <c r="F24" s="93"/>
      <c r="G24" s="92"/>
    </row>
    <row r="25" spans="1:12" ht="14.25" customHeight="1">
      <c r="A25" s="92"/>
      <c r="B25" s="93"/>
      <c r="C25" s="93"/>
      <c r="D25" s="93"/>
      <c r="E25" s="93"/>
      <c r="F25" s="93"/>
      <c r="G25" s="92"/>
    </row>
    <row r="26" spans="1:12" ht="14.25" customHeight="1">
      <c r="A26" s="92"/>
      <c r="B26" s="93"/>
      <c r="C26" s="93"/>
      <c r="D26" s="93"/>
      <c r="E26" s="93"/>
      <c r="F26" s="93"/>
      <c r="G26" s="92"/>
    </row>
    <row r="27" spans="1:12" ht="14.25" customHeight="1">
      <c r="A27" s="82" t="s">
        <v>80</v>
      </c>
      <c r="B27" s="93"/>
      <c r="C27" s="93"/>
      <c r="E27" s="93"/>
      <c r="F27" s="93"/>
      <c r="G27" s="92"/>
      <c r="H27" s="249"/>
    </row>
    <row r="28" spans="1:12" ht="14.25" customHeight="1">
      <c r="A28" s="82"/>
      <c r="B28" s="93"/>
      <c r="C28" s="93"/>
      <c r="D28" s="93"/>
      <c r="E28" s="93"/>
      <c r="F28" s="93"/>
      <c r="G28" s="92"/>
    </row>
    <row r="29" spans="1:12" ht="20.25" customHeight="1">
      <c r="A29" s="235" t="s">
        <v>108</v>
      </c>
      <c r="B29" s="236"/>
      <c r="C29" s="236"/>
      <c r="D29" s="236"/>
      <c r="E29" s="236"/>
      <c r="F29" s="236"/>
      <c r="G29" s="17"/>
    </row>
    <row r="30" spans="1:12" ht="15.75" customHeight="1">
      <c r="A30" s="12"/>
      <c r="H30" s="68"/>
    </row>
    <row r="31" spans="1:12" ht="15">
      <c r="A31" s="70"/>
      <c r="B31" s="70"/>
      <c r="C31" s="225" t="s">
        <v>18</v>
      </c>
      <c r="D31" s="71" t="s">
        <v>1</v>
      </c>
      <c r="E31" s="225" t="s">
        <v>90</v>
      </c>
      <c r="F31" s="102" t="s">
        <v>0</v>
      </c>
      <c r="G31" s="15"/>
    </row>
    <row r="32" spans="1:12" ht="12.95" customHeight="1">
      <c r="A32" s="69" t="s">
        <v>14</v>
      </c>
      <c r="B32" s="69"/>
      <c r="C32" s="226"/>
      <c r="D32" s="16"/>
      <c r="E32" s="226"/>
      <c r="F32" s="103"/>
      <c r="G32" s="15"/>
    </row>
    <row r="33" spans="1:8" ht="15">
      <c r="A33" s="19" t="s">
        <v>81</v>
      </c>
      <c r="B33" s="19"/>
      <c r="C33" s="227">
        <v>104.72</v>
      </c>
      <c r="D33" s="77">
        <v>59.502618050000002</v>
      </c>
      <c r="E33" s="227">
        <v>23.24</v>
      </c>
      <c r="F33" s="104">
        <v>187.46554539300001</v>
      </c>
      <c r="G33" s="254"/>
      <c r="H33" s="68"/>
    </row>
    <row r="34" spans="1:8" s="12" customFormat="1" ht="15">
      <c r="A34" s="74" t="s">
        <v>19</v>
      </c>
      <c r="B34" s="74"/>
      <c r="C34" s="244">
        <v>5.7000000000000002E-2</v>
      </c>
      <c r="D34" s="245">
        <v>2.8829160090232619E-2</v>
      </c>
      <c r="E34" s="244">
        <v>0.03</v>
      </c>
      <c r="F34" s="246">
        <v>4.4729924291327272E-2</v>
      </c>
      <c r="G34" s="255"/>
    </row>
    <row r="35" spans="1:8" ht="15">
      <c r="A35" s="69" t="s">
        <v>15</v>
      </c>
      <c r="B35" s="69"/>
      <c r="C35" s="227"/>
      <c r="D35" s="77"/>
      <c r="E35" s="227"/>
      <c r="F35" s="104"/>
      <c r="G35" s="254"/>
    </row>
    <row r="36" spans="1:8" ht="15">
      <c r="A36" s="19" t="s">
        <v>81</v>
      </c>
      <c r="B36" s="19"/>
      <c r="C36" s="227">
        <v>125.14</v>
      </c>
      <c r="D36" s="77">
        <v>71.427466374999995</v>
      </c>
      <c r="E36" s="227">
        <v>29.46</v>
      </c>
      <c r="F36" s="104">
        <v>226.05</v>
      </c>
      <c r="G36" s="254"/>
      <c r="H36" s="68"/>
    </row>
    <row r="37" spans="1:8" s="12" customFormat="1" ht="15">
      <c r="A37" s="76" t="s">
        <v>19</v>
      </c>
      <c r="B37" s="76"/>
      <c r="C37" s="228">
        <v>5.7000000000000002E-2</v>
      </c>
      <c r="D37" s="100">
        <v>3.2777023722087906E-2</v>
      </c>
      <c r="E37" s="228">
        <v>0.04</v>
      </c>
      <c r="F37" s="105">
        <v>4.7E-2</v>
      </c>
      <c r="G37" s="255"/>
      <c r="H37" s="75"/>
    </row>
    <row r="38" spans="1:8" ht="15">
      <c r="A38" s="72" t="s">
        <v>16</v>
      </c>
      <c r="B38" s="72"/>
      <c r="C38" s="229"/>
      <c r="D38" s="78"/>
      <c r="E38" s="229"/>
      <c r="F38" s="106"/>
      <c r="G38" s="254"/>
    </row>
    <row r="39" spans="1:8" ht="15">
      <c r="A39" s="19" t="s">
        <v>41</v>
      </c>
      <c r="B39" s="19"/>
      <c r="C39" s="230">
        <v>0.16300000000000001</v>
      </c>
      <c r="D39" s="109">
        <v>0.16695045938481953</v>
      </c>
      <c r="E39" s="230">
        <v>0.21099999999999999</v>
      </c>
      <c r="F39" s="110">
        <v>0.17060359172501705</v>
      </c>
      <c r="G39" s="254"/>
      <c r="H39" s="18"/>
    </row>
    <row r="40" spans="1:8" s="12" customFormat="1" ht="15">
      <c r="A40" s="74" t="s">
        <v>19</v>
      </c>
      <c r="B40" s="74"/>
      <c r="C40" s="231">
        <v>-0.01</v>
      </c>
      <c r="D40" s="113">
        <v>0.31966103925911427</v>
      </c>
      <c r="E40" s="231">
        <v>0.8</v>
      </c>
      <c r="F40" s="114">
        <v>0.18239108366957246</v>
      </c>
      <c r="G40" s="255"/>
      <c r="H40" s="75"/>
    </row>
    <row r="41" spans="1:8" ht="27">
      <c r="A41" s="69" t="s">
        <v>38</v>
      </c>
      <c r="B41" s="69"/>
      <c r="C41" s="232"/>
      <c r="D41" s="79"/>
      <c r="E41" s="232"/>
      <c r="F41" s="107"/>
      <c r="G41" s="254"/>
    </row>
    <row r="42" spans="1:8" ht="15">
      <c r="A42" s="19" t="s">
        <v>81</v>
      </c>
      <c r="B42" s="19"/>
      <c r="C42" s="227">
        <v>36.31</v>
      </c>
      <c r="D42" s="77">
        <v>12.25</v>
      </c>
      <c r="E42" s="227">
        <v>13.09</v>
      </c>
      <c r="F42" s="104">
        <v>61.649000000000001</v>
      </c>
      <c r="G42" s="254"/>
      <c r="H42" s="68"/>
    </row>
    <row r="43" spans="1:8" s="12" customFormat="1" ht="15">
      <c r="A43" s="74" t="s">
        <v>19</v>
      </c>
      <c r="B43" s="74"/>
      <c r="C43" s="244">
        <v>9.7000000000000003E-2</v>
      </c>
      <c r="D43" s="245">
        <v>7.4999999999999997E-2</v>
      </c>
      <c r="E43" s="244">
        <v>-0.01</v>
      </c>
      <c r="F43" s="246">
        <v>6.8000000000000005E-2</v>
      </c>
      <c r="G43" s="255"/>
      <c r="H43" s="75"/>
    </row>
    <row r="44" spans="1:8" ht="15">
      <c r="A44" s="69" t="s">
        <v>39</v>
      </c>
      <c r="B44" s="69"/>
      <c r="C44" s="241"/>
      <c r="D44" s="242"/>
      <c r="E44" s="241"/>
      <c r="F44" s="243"/>
      <c r="G44" s="254"/>
    </row>
    <row r="45" spans="1:8" ht="15">
      <c r="A45" s="19" t="s">
        <v>81</v>
      </c>
      <c r="B45" s="19"/>
      <c r="C45" s="227">
        <v>16.53</v>
      </c>
      <c r="D45" s="77">
        <v>2.86</v>
      </c>
      <c r="E45" s="227">
        <v>5.35</v>
      </c>
      <c r="F45" s="104">
        <v>24.74</v>
      </c>
      <c r="G45" s="254"/>
      <c r="H45" s="68"/>
    </row>
    <row r="46" spans="1:8" s="12" customFormat="1" ht="15">
      <c r="A46" s="76" t="s">
        <v>19</v>
      </c>
      <c r="B46" s="76"/>
      <c r="C46" s="228">
        <v>4.2999999999999997E-2</v>
      </c>
      <c r="D46" s="100">
        <v>7.85E-2</v>
      </c>
      <c r="E46" s="228">
        <v>4.0000000000000001E-3</v>
      </c>
      <c r="F46" s="105">
        <v>3.9E-2</v>
      </c>
      <c r="G46" s="255"/>
      <c r="H46" s="75"/>
    </row>
    <row r="47" spans="1:8" ht="15">
      <c r="A47" s="150" t="s">
        <v>17</v>
      </c>
      <c r="B47" s="72"/>
      <c r="C47" s="233"/>
      <c r="D47" s="73"/>
      <c r="E47" s="234"/>
      <c r="F47" s="108"/>
      <c r="G47" s="254"/>
    </row>
    <row r="48" spans="1:8" ht="15">
      <c r="A48" s="101" t="s">
        <v>81</v>
      </c>
      <c r="B48" s="101"/>
      <c r="C48" s="238">
        <v>0.63</v>
      </c>
      <c r="D48" s="239">
        <v>2.537555759</v>
      </c>
      <c r="E48" s="238">
        <v>-1.52</v>
      </c>
      <c r="F48" s="240">
        <v>0.97</v>
      </c>
      <c r="G48" s="254"/>
      <c r="H48" s="237"/>
    </row>
    <row r="49" spans="1:8" s="85" customFormat="1">
      <c r="A49" s="111" t="s">
        <v>20</v>
      </c>
      <c r="B49" s="83"/>
      <c r="C49" s="83"/>
      <c r="D49" s="83"/>
      <c r="E49" s="83"/>
      <c r="F49" s="83"/>
      <c r="G49" s="84"/>
    </row>
    <row r="50" spans="1:8" s="85" customFormat="1">
      <c r="A50" s="112" t="s">
        <v>21</v>
      </c>
      <c r="B50" s="86"/>
      <c r="C50" s="86"/>
      <c r="D50" s="86"/>
      <c r="E50" s="86"/>
      <c r="F50" s="86"/>
      <c r="G50" s="87"/>
    </row>
    <row r="51" spans="1:8" s="81" customFormat="1">
      <c r="A51" s="82" t="s">
        <v>80</v>
      </c>
      <c r="B51" s="80"/>
      <c r="C51" s="80"/>
      <c r="E51" s="80"/>
      <c r="F51" s="80"/>
      <c r="G51" s="80"/>
      <c r="H51" s="237"/>
    </row>
    <row r="52" spans="1:8">
      <c r="A52" s="82"/>
      <c r="B52" s="40"/>
      <c r="C52" s="40"/>
      <c r="D52" s="40"/>
      <c r="E52" s="40"/>
      <c r="F52" s="40"/>
      <c r="G52" s="40"/>
    </row>
    <row r="53" spans="1:8">
      <c r="A53" s="68"/>
    </row>
    <row r="54" spans="1:8">
      <c r="A54" s="68"/>
    </row>
    <row r="63" spans="1:8" ht="18">
      <c r="A63" s="13"/>
      <c r="B63" s="17"/>
      <c r="C63" s="17"/>
      <c r="D63" s="17"/>
      <c r="E63" s="17"/>
      <c r="F63" s="17"/>
      <c r="G63" s="17"/>
    </row>
    <row r="85" spans="1:7" s="81" customFormat="1">
      <c r="A85" s="82" t="s">
        <v>22</v>
      </c>
      <c r="B85" s="80"/>
      <c r="C85" s="80"/>
      <c r="D85" s="80"/>
      <c r="E85" s="80"/>
      <c r="F85" s="80"/>
      <c r="G85" s="80"/>
    </row>
  </sheetData>
  <mergeCells count="2">
    <mergeCell ref="A9:A16"/>
    <mergeCell ref="A4:F4"/>
  </mergeCells>
  <pageMargins left="0.7" right="0.7" top="0.75" bottom="0.75" header="0.3" footer="0.3"/>
  <pageSetup paperSize="9" scale="84"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71"/>
  <sheetViews>
    <sheetView zoomScaleNormal="100" workbookViewId="0">
      <selection activeCell="N22" sqref="N22"/>
    </sheetView>
  </sheetViews>
  <sheetFormatPr baseColWidth="10" defaultColWidth="11.42578125" defaultRowHeight="12.75"/>
  <cols>
    <col min="1" max="1" width="26.28515625" style="117" customWidth="1"/>
    <col min="2" max="5" width="13.5703125" style="117" customWidth="1"/>
    <col min="6" max="6" width="16.42578125" style="116" customWidth="1"/>
    <col min="7" max="7" width="9.85546875" style="116" customWidth="1"/>
    <col min="8" max="8" width="21.42578125" style="116" customWidth="1"/>
    <col min="9" max="10" width="9.42578125" style="116" customWidth="1"/>
    <col min="11" max="15" width="9.42578125" style="117" customWidth="1"/>
    <col min="16" max="16384" width="11.42578125" style="117"/>
  </cols>
  <sheetData>
    <row r="1" spans="1:23" ht="27.75">
      <c r="A1" s="21" t="s">
        <v>51</v>
      </c>
      <c r="B1" s="20"/>
      <c r="C1" s="20"/>
      <c r="D1" s="20"/>
      <c r="E1" s="20"/>
      <c r="F1" s="20"/>
      <c r="G1" s="9"/>
      <c r="H1" s="9"/>
    </row>
    <row r="2" spans="1:23" ht="15" customHeight="1">
      <c r="A2" s="118"/>
      <c r="B2" s="119"/>
      <c r="C2" s="119"/>
      <c r="D2" s="119"/>
      <c r="E2" s="119"/>
      <c r="F2" s="119"/>
      <c r="G2" s="119"/>
      <c r="H2" s="119"/>
    </row>
    <row r="3" spans="1:23" s="120" customFormat="1" ht="15" customHeight="1">
      <c r="H3" s="121"/>
    </row>
    <row r="4" spans="1:23" s="116" customFormat="1" ht="15" customHeight="1"/>
    <row r="5" spans="1:23" s="122" customFormat="1" ht="15" customHeight="1">
      <c r="H5" s="10" t="s">
        <v>36</v>
      </c>
      <c r="I5" s="123"/>
    </row>
    <row r="6" spans="1:23" s="122" customFormat="1" ht="15" customHeight="1">
      <c r="H6" s="124" t="s">
        <v>100</v>
      </c>
      <c r="I6" s="121"/>
      <c r="J6" s="121"/>
      <c r="K6" s="121"/>
      <c r="L6" s="121"/>
      <c r="M6" s="121"/>
      <c r="Q6" s="121"/>
    </row>
    <row r="7" spans="1:23" s="122" customFormat="1" ht="15" customHeight="1">
      <c r="H7" s="125"/>
      <c r="I7" s="126"/>
      <c r="J7" s="126"/>
      <c r="K7" s="126"/>
      <c r="L7" s="126"/>
      <c r="M7" s="116"/>
      <c r="Q7" s="116"/>
    </row>
    <row r="8" spans="1:23" s="122" customFormat="1" ht="15" customHeight="1">
      <c r="H8" s="127"/>
      <c r="I8" s="128">
        <v>2016</v>
      </c>
      <c r="J8" s="128">
        <v>2017</v>
      </c>
      <c r="K8" s="128">
        <v>2018</v>
      </c>
      <c r="L8" s="128">
        <v>2019</v>
      </c>
      <c r="M8" s="128">
        <v>2020</v>
      </c>
      <c r="N8" s="128">
        <v>2021</v>
      </c>
      <c r="O8" s="128">
        <v>2022</v>
      </c>
    </row>
    <row r="9" spans="1:23" s="122" customFormat="1" ht="15" customHeight="1">
      <c r="A9" s="278" t="s">
        <v>111</v>
      </c>
      <c r="H9" s="139" t="s">
        <v>33</v>
      </c>
      <c r="I9" s="140">
        <v>31.940119030000002</v>
      </c>
      <c r="J9" s="140">
        <v>32.722913384000002</v>
      </c>
      <c r="K9" s="140">
        <v>33.627877290999997</v>
      </c>
      <c r="L9" s="140">
        <v>34.525962735</v>
      </c>
      <c r="M9" s="140">
        <v>35.263726094999996</v>
      </c>
      <c r="N9" s="140">
        <v>34.298171539000002</v>
      </c>
      <c r="O9" s="140">
        <v>36.22</v>
      </c>
      <c r="P9" s="143" t="s">
        <v>33</v>
      </c>
      <c r="U9" s="251"/>
    </row>
    <row r="10" spans="1:23" s="122" customFormat="1" ht="15" customHeight="1">
      <c r="A10" s="278"/>
      <c r="H10" s="139" t="s">
        <v>34</v>
      </c>
      <c r="I10" s="141">
        <v>21.793180059999997</v>
      </c>
      <c r="J10" s="141">
        <v>22.218030773999999</v>
      </c>
      <c r="K10" s="141">
        <v>22.696573219999998</v>
      </c>
      <c r="L10" s="141">
        <v>23.443203732999997</v>
      </c>
      <c r="M10" s="141">
        <v>23.793444011999998</v>
      </c>
      <c r="N10" s="141">
        <v>2.7591212989999998</v>
      </c>
      <c r="O10" s="141">
        <v>2.8220000000000001</v>
      </c>
      <c r="P10" s="143" t="s">
        <v>34</v>
      </c>
      <c r="U10" s="247"/>
      <c r="V10" s="252"/>
      <c r="W10" s="252"/>
    </row>
    <row r="11" spans="1:23" s="122" customFormat="1" ht="15" customHeight="1">
      <c r="A11" s="278"/>
      <c r="H11" s="139" t="s">
        <v>26</v>
      </c>
      <c r="I11" s="140">
        <v>16.860520242</v>
      </c>
      <c r="J11" s="140">
        <v>17.581173489000001</v>
      </c>
      <c r="K11" s="140">
        <v>17.724853929000002</v>
      </c>
      <c r="L11" s="140">
        <v>18.924924317000002</v>
      </c>
      <c r="M11" s="140">
        <v>19.490456426000001</v>
      </c>
      <c r="N11" s="140">
        <v>9.6391450640000009</v>
      </c>
      <c r="O11" s="140">
        <v>9.3239999999999998</v>
      </c>
      <c r="P11" s="143" t="s">
        <v>42</v>
      </c>
      <c r="U11" s="252"/>
    </row>
    <row r="12" spans="1:23" s="122" customFormat="1" ht="15" customHeight="1">
      <c r="A12" s="278"/>
      <c r="H12" s="139" t="s">
        <v>32</v>
      </c>
      <c r="I12" s="141">
        <v>12.166848026</v>
      </c>
      <c r="J12" s="141">
        <v>14.145302046999999</v>
      </c>
      <c r="K12" s="141">
        <v>14.860513750999999</v>
      </c>
      <c r="L12" s="141">
        <v>16.363453015000001</v>
      </c>
      <c r="M12" s="141">
        <v>16.047025668</v>
      </c>
      <c r="N12" s="141">
        <v>19.975022601999999</v>
      </c>
      <c r="O12" s="141">
        <v>20.541</v>
      </c>
      <c r="P12" s="143" t="s">
        <v>43</v>
      </c>
    </row>
    <row r="13" spans="1:23" s="122" customFormat="1" ht="15" customHeight="1">
      <c r="A13" s="278"/>
      <c r="H13" s="145" t="s">
        <v>29</v>
      </c>
      <c r="I13" s="140">
        <v>11.788898192</v>
      </c>
      <c r="J13" s="140">
        <v>11.733208021999999</v>
      </c>
      <c r="K13" s="140">
        <v>11.744697689000001</v>
      </c>
      <c r="L13" s="140">
        <v>11.658701202</v>
      </c>
      <c r="M13" s="140">
        <v>10.759676133999999</v>
      </c>
      <c r="N13" s="140">
        <v>10.956508055</v>
      </c>
      <c r="O13" s="140">
        <v>10.88</v>
      </c>
      <c r="P13" s="146" t="s">
        <v>44</v>
      </c>
    </row>
    <row r="14" spans="1:23" s="122" customFormat="1" ht="15" customHeight="1">
      <c r="A14" s="278"/>
      <c r="H14" s="139" t="s">
        <v>25</v>
      </c>
      <c r="I14" s="140">
        <v>7.4262889160000007</v>
      </c>
      <c r="J14" s="140">
        <v>7.6632360589999999</v>
      </c>
      <c r="K14" s="140">
        <v>7.9540907079999998</v>
      </c>
      <c r="L14" s="140">
        <v>8.0057612420000002</v>
      </c>
      <c r="M14" s="140">
        <v>8.2647013979999997</v>
      </c>
      <c r="N14" s="140">
        <v>6.8528352579999998</v>
      </c>
      <c r="O14" s="140">
        <v>7.1020000000000003</v>
      </c>
      <c r="P14" s="143" t="s">
        <v>45</v>
      </c>
      <c r="U14" s="252"/>
    </row>
    <row r="15" spans="1:23" s="122" customFormat="1" ht="15" customHeight="1">
      <c r="A15" s="278"/>
      <c r="H15" s="139" t="s">
        <v>30</v>
      </c>
      <c r="I15" s="140">
        <v>6.9604789030000003</v>
      </c>
      <c r="J15" s="140">
        <v>7.0763800190000001</v>
      </c>
      <c r="K15" s="140">
        <v>7.2957413170000001</v>
      </c>
      <c r="L15" s="140">
        <v>7.5202509949999996</v>
      </c>
      <c r="M15" s="140">
        <v>7.7673299169999996</v>
      </c>
      <c r="N15" s="140">
        <v>8.1915516149999998</v>
      </c>
      <c r="O15" s="140">
        <v>8.5879999999999992</v>
      </c>
      <c r="P15" s="143" t="s">
        <v>46</v>
      </c>
    </row>
    <row r="16" spans="1:23" s="122" customFormat="1" ht="15" customHeight="1">
      <c r="A16" s="278"/>
      <c r="H16" s="139" t="s">
        <v>31</v>
      </c>
      <c r="I16" s="142">
        <v>6.6878752430000006</v>
      </c>
      <c r="J16" s="142">
        <v>6.7917664819999999</v>
      </c>
      <c r="K16" s="142">
        <v>6.9235509439999996</v>
      </c>
      <c r="L16" s="142">
        <v>7.0118429829999993</v>
      </c>
      <c r="M16" s="142">
        <v>7.1373654770000003</v>
      </c>
      <c r="N16" s="142">
        <v>7.4317290679999992</v>
      </c>
      <c r="O16" s="142">
        <v>7.9180000000000001</v>
      </c>
      <c r="P16" s="143" t="s">
        <v>47</v>
      </c>
      <c r="U16" s="252"/>
    </row>
    <row r="17" spans="1:21" s="122" customFormat="1" ht="15" customHeight="1">
      <c r="G17" s="248"/>
      <c r="H17" s="139" t="s">
        <v>89</v>
      </c>
      <c r="I17" s="140">
        <v>4.0567939879999999</v>
      </c>
      <c r="J17" s="140">
        <v>4.276699872</v>
      </c>
      <c r="K17" s="140">
        <v>4.3702504519999996</v>
      </c>
      <c r="L17" s="140">
        <v>4.6160668210000004</v>
      </c>
      <c r="M17" s="140">
        <v>4.368267661</v>
      </c>
      <c r="N17" s="140">
        <v>4.7472763960000002</v>
      </c>
      <c r="O17" s="140">
        <v>4.7409999999999997</v>
      </c>
      <c r="P17" s="143" t="s">
        <v>9</v>
      </c>
    </row>
    <row r="18" spans="1:21" s="122" customFormat="1" ht="15" customHeight="1">
      <c r="H18" s="139" t="s">
        <v>48</v>
      </c>
      <c r="I18" s="140">
        <v>2.1367106900000001</v>
      </c>
      <c r="J18" s="140">
        <v>2.2216631740000001</v>
      </c>
      <c r="K18" s="140">
        <v>2.3204636399999998</v>
      </c>
      <c r="L18" s="140">
        <v>2.3602877310000001</v>
      </c>
      <c r="M18" s="140">
        <v>0.702263733</v>
      </c>
      <c r="N18" s="140">
        <v>0.43915593000000003</v>
      </c>
      <c r="O18" s="140">
        <v>0.32</v>
      </c>
      <c r="P18" s="143" t="s">
        <v>48</v>
      </c>
    </row>
    <row r="19" spans="1:21" s="122" customFormat="1" ht="15" customHeight="1">
      <c r="H19" s="139" t="s">
        <v>27</v>
      </c>
      <c r="I19" s="140">
        <v>1.4939100949999999</v>
      </c>
      <c r="J19" s="140">
        <v>1.5265980529999998</v>
      </c>
      <c r="K19" s="140">
        <v>1.538317304</v>
      </c>
      <c r="L19" s="140">
        <v>1.556833871</v>
      </c>
      <c r="M19" s="140">
        <v>1.6168328789999999</v>
      </c>
      <c r="N19" s="140">
        <v>1.646546705</v>
      </c>
      <c r="O19" s="140">
        <v>1.694</v>
      </c>
      <c r="P19" s="143" t="s">
        <v>49</v>
      </c>
      <c r="U19" s="252"/>
    </row>
    <row r="20" spans="1:21" s="116" customFormat="1" ht="15" customHeight="1">
      <c r="H20" s="139" t="s">
        <v>28</v>
      </c>
      <c r="I20" s="140">
        <v>0.75279978400000003</v>
      </c>
      <c r="J20" s="140">
        <v>0.94162310999999999</v>
      </c>
      <c r="K20" s="140">
        <v>0.77448542999999992</v>
      </c>
      <c r="L20" s="140">
        <v>0.79057489299999995</v>
      </c>
      <c r="M20" s="140">
        <v>0.79880443400000001</v>
      </c>
      <c r="N20" s="140">
        <v>0.7941829760000001</v>
      </c>
      <c r="O20" s="140">
        <v>0.84699999999999998</v>
      </c>
      <c r="P20" s="143" t="s">
        <v>50</v>
      </c>
    </row>
    <row r="21" spans="1:21" s="116" customFormat="1" ht="15" customHeight="1">
      <c r="H21" s="116" t="s">
        <v>109</v>
      </c>
      <c r="I21" s="140">
        <v>0</v>
      </c>
      <c r="J21" s="140">
        <v>0</v>
      </c>
      <c r="K21" s="140">
        <v>4.197731342</v>
      </c>
      <c r="L21" s="140">
        <v>4.2923156469999997</v>
      </c>
      <c r="M21" s="140">
        <v>4.0259199949999998</v>
      </c>
      <c r="N21" s="140">
        <v>37.436169913000001</v>
      </c>
      <c r="O21" s="140">
        <v>40.911999999999999</v>
      </c>
    </row>
    <row r="22" spans="1:21" s="129" customFormat="1" ht="15" customHeight="1">
      <c r="G22" s="122"/>
      <c r="H22" s="139"/>
      <c r="I22" s="116"/>
      <c r="J22" s="116"/>
      <c r="K22" s="251"/>
      <c r="L22" s="251"/>
      <c r="M22" s="251"/>
      <c r="N22" s="251"/>
      <c r="O22" s="251"/>
    </row>
    <row r="23" spans="1:21" s="130" customFormat="1" ht="15" customHeight="1">
      <c r="G23" s="122"/>
      <c r="H23" s="139"/>
      <c r="I23" s="116"/>
      <c r="J23" s="116"/>
      <c r="K23" s="252"/>
      <c r="L23" s="252"/>
      <c r="M23" s="252"/>
      <c r="N23" s="252"/>
      <c r="O23" s="252"/>
    </row>
    <row r="24" spans="1:21" s="116" customFormat="1" ht="15" customHeight="1">
      <c r="A24" s="134"/>
      <c r="B24" s="132"/>
      <c r="C24" s="132"/>
      <c r="D24" s="132"/>
      <c r="E24" s="133"/>
      <c r="H24" s="139"/>
      <c r="K24" s="252"/>
      <c r="L24" s="252"/>
      <c r="M24" s="252"/>
      <c r="N24" s="252"/>
      <c r="O24" s="252"/>
    </row>
    <row r="25" spans="1:21" s="116" customFormat="1" ht="15" customHeight="1">
      <c r="A25" s="134"/>
      <c r="B25" s="132"/>
      <c r="C25" s="132"/>
      <c r="D25" s="132"/>
      <c r="E25" s="133"/>
      <c r="H25" s="139"/>
    </row>
    <row r="26" spans="1:21" s="116" customFormat="1" ht="15" customHeight="1">
      <c r="A26" s="134"/>
      <c r="B26" s="132"/>
      <c r="C26" s="132"/>
      <c r="D26" s="132"/>
      <c r="E26" s="133"/>
      <c r="H26" s="253"/>
    </row>
    <row r="27" spans="1:21" s="116" customFormat="1" ht="15" customHeight="1">
      <c r="A27" s="134"/>
      <c r="B27" s="132"/>
      <c r="C27" s="132"/>
      <c r="D27" s="132"/>
      <c r="E27" s="133"/>
      <c r="H27" s="139"/>
      <c r="K27" s="252"/>
      <c r="L27" s="252"/>
      <c r="M27" s="252"/>
      <c r="N27" s="252"/>
      <c r="O27" s="252"/>
    </row>
    <row r="28" spans="1:21" s="116" customFormat="1" ht="15" customHeight="1">
      <c r="A28" s="134"/>
      <c r="B28" s="132"/>
      <c r="C28" s="132"/>
      <c r="D28" s="132"/>
      <c r="E28" s="133"/>
      <c r="H28" s="139"/>
    </row>
    <row r="29" spans="1:21" s="116" customFormat="1" ht="15" customHeight="1">
      <c r="A29" s="134"/>
      <c r="B29" s="132"/>
      <c r="C29" s="132"/>
      <c r="D29" s="132"/>
      <c r="E29" s="133"/>
      <c r="H29" s="139"/>
      <c r="K29" s="252"/>
      <c r="L29" s="252"/>
      <c r="M29" s="252"/>
      <c r="N29" s="252"/>
      <c r="O29" s="252"/>
    </row>
    <row r="30" spans="1:21" s="116" customFormat="1" ht="15" customHeight="1">
      <c r="A30" s="137"/>
      <c r="B30" s="132"/>
      <c r="C30" s="132"/>
      <c r="D30" s="132"/>
      <c r="E30" s="133"/>
      <c r="H30" s="139"/>
    </row>
    <row r="31" spans="1:21" s="116" customFormat="1" ht="15" customHeight="1">
      <c r="A31" s="138"/>
      <c r="B31" s="131"/>
      <c r="C31" s="131"/>
      <c r="D31" s="131"/>
      <c r="E31" s="131"/>
      <c r="H31" s="139"/>
    </row>
    <row r="32" spans="1:21" s="116" customFormat="1" ht="30" customHeight="1">
      <c r="A32" s="138"/>
      <c r="B32" s="279" t="s">
        <v>88</v>
      </c>
      <c r="C32" s="279"/>
      <c r="D32" s="279"/>
      <c r="E32" s="279"/>
      <c r="F32" s="279"/>
      <c r="H32" s="139"/>
      <c r="K32" s="252"/>
      <c r="L32" s="252"/>
      <c r="M32" s="252"/>
      <c r="N32" s="252"/>
      <c r="O32" s="252"/>
    </row>
    <row r="33" spans="1:10" s="116" customFormat="1" ht="15" customHeight="1">
      <c r="A33" s="138"/>
      <c r="B33" s="144"/>
      <c r="C33" s="144"/>
      <c r="D33" s="144"/>
      <c r="E33" s="144"/>
      <c r="F33" s="144"/>
      <c r="H33" s="139"/>
    </row>
    <row r="42" spans="1:10">
      <c r="A42" s="120"/>
      <c r="B42" s="120"/>
      <c r="C42" s="120"/>
      <c r="D42" s="120"/>
      <c r="E42" s="120"/>
      <c r="F42" s="120"/>
      <c r="G42" s="120"/>
      <c r="H42" s="120"/>
    </row>
    <row r="43" spans="1:10">
      <c r="H43" s="120"/>
    </row>
    <row r="44" spans="1:10">
      <c r="H44" s="120"/>
    </row>
    <row r="45" spans="1:10">
      <c r="J45" s="117"/>
    </row>
    <row r="46" spans="1:10">
      <c r="J46" s="117"/>
    </row>
    <row r="47" spans="1:10">
      <c r="J47" s="117"/>
    </row>
    <row r="71" spans="1:7" s="130" customFormat="1" ht="12.95" customHeight="1">
      <c r="A71" s="135" t="s">
        <v>35</v>
      </c>
      <c r="B71" s="136"/>
      <c r="C71" s="136"/>
      <c r="D71" s="136"/>
      <c r="E71" s="136"/>
      <c r="F71" s="136"/>
      <c r="G71" s="136"/>
    </row>
  </sheetData>
  <mergeCells count="2">
    <mergeCell ref="A9:A16"/>
    <mergeCell ref="B32:F32"/>
  </mergeCells>
  <pageMargins left="0.39370078740157483" right="0.39370078740157483" top="0.98425196850393704" bottom="0.98425196850393704" header="0.51181102362204722" footer="0.51181102362204722"/>
  <pageSetup paperSize="9" scale="85"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9"/>
  <sheetViews>
    <sheetView topLeftCell="A25" workbookViewId="0">
      <selection activeCell="K30" sqref="K30"/>
    </sheetView>
  </sheetViews>
  <sheetFormatPr baseColWidth="10" defaultColWidth="11.42578125" defaultRowHeight="12.75"/>
  <cols>
    <col min="1" max="1" width="30.5703125" style="120" customWidth="1"/>
    <col min="2" max="10" width="11.42578125" style="120"/>
    <col min="11" max="11" width="45.5703125" style="120" customWidth="1"/>
    <col min="12" max="16" width="8.85546875" style="120" customWidth="1"/>
    <col min="17" max="18" width="11.42578125" style="120"/>
    <col min="19" max="19" width="43.42578125" style="120" customWidth="1"/>
    <col min="20" max="16384" width="11.42578125" style="120"/>
  </cols>
  <sheetData>
    <row r="1" spans="1:17" ht="27.75">
      <c r="A1" s="21" t="s">
        <v>71</v>
      </c>
      <c r="B1" s="22"/>
      <c r="C1" s="22"/>
      <c r="D1" s="22"/>
      <c r="E1" s="22"/>
      <c r="F1" s="22"/>
      <c r="G1" s="22"/>
      <c r="H1" s="22"/>
      <c r="K1" s="190" t="s">
        <v>36</v>
      </c>
      <c r="L1" s="174"/>
      <c r="M1" s="175"/>
      <c r="N1" s="176"/>
      <c r="O1" s="174"/>
      <c r="P1" s="174"/>
    </row>
    <row r="2" spans="1:17" ht="23.25">
      <c r="A2" s="115"/>
      <c r="K2" s="190"/>
      <c r="L2" s="174"/>
      <c r="M2" s="175"/>
      <c r="N2" s="176"/>
      <c r="O2" s="174"/>
      <c r="P2" s="174"/>
    </row>
    <row r="3" spans="1:17" ht="15" customHeight="1">
      <c r="F3" s="171"/>
      <c r="G3" s="171"/>
      <c r="H3" s="171"/>
      <c r="I3" s="171"/>
      <c r="J3" s="171"/>
      <c r="K3" s="177"/>
      <c r="L3" s="179">
        <v>2018</v>
      </c>
      <c r="M3" s="180">
        <v>2019</v>
      </c>
      <c r="N3" s="181">
        <v>2020</v>
      </c>
      <c r="O3" s="180">
        <v>2021</v>
      </c>
      <c r="P3" s="181">
        <v>2022</v>
      </c>
      <c r="Q3" s="180">
        <v>2023</v>
      </c>
    </row>
    <row r="4" spans="1:17" ht="15" customHeight="1">
      <c r="F4" s="164"/>
      <c r="G4" s="119"/>
      <c r="H4" s="119"/>
      <c r="I4" s="119"/>
      <c r="J4" s="119"/>
      <c r="K4" s="172" t="s">
        <v>91</v>
      </c>
      <c r="L4" s="182">
        <v>104.77200000000001</v>
      </c>
      <c r="M4" s="183">
        <v>111.849</v>
      </c>
      <c r="N4" s="182">
        <v>116.069</v>
      </c>
      <c r="O4" s="183">
        <v>104.248</v>
      </c>
      <c r="P4" s="182">
        <f>+SUM(P5:P7)</f>
        <v>105.35300000000001</v>
      </c>
      <c r="Q4" s="183">
        <f>+SUM(Q5:Q7)</f>
        <v>109.02199999999999</v>
      </c>
    </row>
    <row r="5" spans="1:17" ht="15" customHeight="1">
      <c r="F5" s="164"/>
      <c r="G5" s="165"/>
      <c r="K5" s="173" t="s">
        <v>92</v>
      </c>
      <c r="L5" s="184">
        <v>48.26</v>
      </c>
      <c r="M5" s="185">
        <v>48.771000000000001</v>
      </c>
      <c r="N5" s="186">
        <v>49.505000000000003</v>
      </c>
      <c r="O5" s="187">
        <v>52.119</v>
      </c>
      <c r="P5" s="188">
        <v>53.08</v>
      </c>
      <c r="Q5" s="187">
        <v>55.308</v>
      </c>
    </row>
    <row r="6" spans="1:17" ht="15" customHeight="1">
      <c r="F6" s="164"/>
      <c r="G6" s="165"/>
      <c r="K6" s="195" t="s">
        <v>93</v>
      </c>
      <c r="L6" s="189">
        <v>38.015000000000001</v>
      </c>
      <c r="M6" s="196">
        <v>38.764000000000003</v>
      </c>
      <c r="N6" s="189">
        <v>38.503999999999998</v>
      </c>
      <c r="O6" s="197">
        <v>38.142000000000003</v>
      </c>
      <c r="P6" s="184">
        <v>40.011000000000003</v>
      </c>
      <c r="Q6" s="197">
        <v>39.338999999999999</v>
      </c>
    </row>
    <row r="7" spans="1:17" ht="15" customHeight="1">
      <c r="K7" s="166" t="s">
        <v>94</v>
      </c>
      <c r="L7" s="199">
        <v>18.497</v>
      </c>
      <c r="M7" s="200">
        <v>24.314</v>
      </c>
      <c r="N7" s="199">
        <v>28.06</v>
      </c>
      <c r="O7" s="200">
        <v>13.968999999999999</v>
      </c>
      <c r="P7" s="184">
        <v>12.262</v>
      </c>
      <c r="Q7" s="200">
        <v>14.375</v>
      </c>
    </row>
    <row r="8" spans="1:17" ht="15" customHeight="1">
      <c r="K8" s="166"/>
      <c r="L8" s="270"/>
      <c r="M8" s="270"/>
      <c r="N8" s="270"/>
      <c r="O8" s="270"/>
      <c r="P8" s="270"/>
      <c r="Q8" s="270"/>
    </row>
    <row r="9" spans="1:17" ht="15" customHeight="1">
      <c r="K9" s="166"/>
      <c r="L9" s="210"/>
      <c r="M9" s="210"/>
      <c r="N9" s="210"/>
      <c r="O9" s="210"/>
      <c r="P9" s="210"/>
    </row>
    <row r="10" spans="1:17" ht="15" customHeight="1">
      <c r="K10" s="166"/>
      <c r="L10" s="211"/>
      <c r="M10" s="211"/>
      <c r="N10" s="211"/>
      <c r="O10" s="211"/>
      <c r="P10" s="211"/>
    </row>
    <row r="11" spans="1:17" ht="15" customHeight="1">
      <c r="A11" s="281" t="s">
        <v>118</v>
      </c>
      <c r="K11" s="166"/>
      <c r="L11" s="203"/>
      <c r="M11" s="203"/>
      <c r="N11" s="203"/>
      <c r="O11" s="203"/>
      <c r="P11" s="202"/>
    </row>
    <row r="12" spans="1:17" ht="15" customHeight="1">
      <c r="A12" s="281"/>
      <c r="K12" s="166"/>
      <c r="L12" s="212"/>
      <c r="M12" s="212"/>
      <c r="N12" s="212"/>
      <c r="O12" s="212"/>
      <c r="P12" s="212"/>
    </row>
    <row r="13" spans="1:17" ht="15" customHeight="1">
      <c r="A13" s="281"/>
      <c r="K13" s="166"/>
      <c r="L13" s="203"/>
      <c r="M13" s="203"/>
      <c r="N13" s="203"/>
      <c r="O13" s="203"/>
      <c r="P13" s="202"/>
    </row>
    <row r="14" spans="1:17">
      <c r="A14" s="281"/>
      <c r="K14" s="173"/>
      <c r="L14" s="192"/>
      <c r="M14" s="192"/>
      <c r="N14" s="192"/>
      <c r="O14" s="192"/>
      <c r="P14" s="192"/>
    </row>
    <row r="15" spans="1:17">
      <c r="A15" s="281"/>
      <c r="K15" s="178"/>
      <c r="L15" s="193"/>
      <c r="M15" s="193"/>
      <c r="N15" s="193"/>
      <c r="O15" s="193"/>
      <c r="P15" s="194"/>
    </row>
    <row r="16" spans="1:17" ht="15" customHeight="1">
      <c r="A16" s="281"/>
      <c r="K16" s="166"/>
      <c r="L16" s="167"/>
      <c r="M16" s="167"/>
      <c r="N16" s="167"/>
      <c r="O16" s="167"/>
      <c r="P16" s="167"/>
    </row>
    <row r="17" spans="1:19" ht="15" customHeight="1">
      <c r="A17" s="281"/>
      <c r="K17" s="201"/>
      <c r="L17" s="202"/>
      <c r="M17" s="196"/>
      <c r="N17" s="196"/>
      <c r="O17" s="196"/>
      <c r="P17" s="202"/>
    </row>
    <row r="18" spans="1:19" ht="15" customHeight="1">
      <c r="A18" s="281"/>
      <c r="K18" s="198"/>
      <c r="L18" s="203"/>
      <c r="M18" s="203"/>
      <c r="N18" s="203"/>
      <c r="O18" s="203"/>
      <c r="P18" s="202"/>
    </row>
    <row r="19" spans="1:19" ht="15" customHeight="1">
      <c r="A19" s="281"/>
      <c r="K19" s="204"/>
      <c r="L19" s="196"/>
      <c r="M19" s="196"/>
      <c r="N19" s="196"/>
      <c r="O19" s="196"/>
      <c r="P19" s="202"/>
    </row>
    <row r="20" spans="1:19" ht="15" customHeight="1">
      <c r="A20" s="281"/>
      <c r="L20" s="167"/>
      <c r="M20" s="167"/>
      <c r="N20" s="167"/>
      <c r="O20" s="167"/>
      <c r="P20" s="167"/>
    </row>
    <row r="21" spans="1:19" ht="15" customHeight="1">
      <c r="A21" s="281"/>
      <c r="L21" s="167"/>
      <c r="M21" s="167"/>
      <c r="N21" s="167"/>
      <c r="O21" s="167"/>
      <c r="P21" s="167"/>
    </row>
    <row r="22" spans="1:19" ht="15" customHeight="1">
      <c r="A22" s="281"/>
    </row>
    <row r="23" spans="1:19" ht="15" customHeight="1">
      <c r="A23" s="281"/>
    </row>
    <row r="24" spans="1:19" ht="15" customHeight="1">
      <c r="A24" s="205"/>
    </row>
    <row r="25" spans="1:19" ht="15" customHeight="1">
      <c r="A25" s="205"/>
    </row>
    <row r="26" spans="1:19" ht="15" customHeight="1"/>
    <row r="27" spans="1:19" ht="15" customHeight="1"/>
    <row r="30" spans="1:19" ht="15">
      <c r="S30" s="169"/>
    </row>
    <row r="32" spans="1:19">
      <c r="B32" s="168" t="s">
        <v>119</v>
      </c>
    </row>
    <row r="33" spans="2:14" ht="15">
      <c r="K33" s="124" t="s">
        <v>120</v>
      </c>
      <c r="L33" s="257"/>
    </row>
    <row r="34" spans="2:14" ht="15.75">
      <c r="B34" s="280" t="s">
        <v>121</v>
      </c>
      <c r="C34" s="280"/>
      <c r="D34" s="280"/>
      <c r="E34" s="280"/>
      <c r="F34" s="280"/>
      <c r="G34" s="280"/>
      <c r="L34" s="258"/>
    </row>
    <row r="35" spans="2:14" ht="38.25">
      <c r="K35" s="209" t="s">
        <v>122</v>
      </c>
      <c r="L35" s="259">
        <v>26.931000000000001</v>
      </c>
      <c r="N35" s="271">
        <v>45.545999999999999</v>
      </c>
    </row>
    <row r="36" spans="2:14" ht="38.25">
      <c r="K36" s="209" t="s">
        <v>123</v>
      </c>
      <c r="L36" s="259">
        <v>18.614999999999998</v>
      </c>
      <c r="N36" s="271">
        <f>+N35-L35</f>
        <v>18.614999999999998</v>
      </c>
    </row>
    <row r="37" spans="2:14" ht="25.5">
      <c r="K37" s="209" t="s">
        <v>124</v>
      </c>
      <c r="L37" s="259">
        <v>4.3940000000000001</v>
      </c>
    </row>
    <row r="38" spans="2:14" ht="25.5">
      <c r="K38" s="209" t="s">
        <v>125</v>
      </c>
      <c r="L38" s="260">
        <v>5.09</v>
      </c>
    </row>
    <row r="39" spans="2:14" ht="38.25">
      <c r="K39" s="209" t="s">
        <v>95</v>
      </c>
      <c r="L39" s="259">
        <v>4.6769999999999996</v>
      </c>
    </row>
    <row r="40" spans="2:14" ht="51">
      <c r="K40" s="209" t="s">
        <v>126</v>
      </c>
      <c r="L40" s="260">
        <v>7.2910000000000004</v>
      </c>
    </row>
    <row r="41" spans="2:14" ht="25.5">
      <c r="F41" s="170"/>
      <c r="K41" s="209" t="s">
        <v>96</v>
      </c>
      <c r="L41" s="260">
        <v>0.61799999999999999</v>
      </c>
    </row>
    <row r="42" spans="2:14" ht="51">
      <c r="K42" s="209" t="s">
        <v>127</v>
      </c>
      <c r="L42" s="259">
        <v>39.338999999999999</v>
      </c>
    </row>
    <row r="43" spans="2:14" ht="25.5">
      <c r="K43" s="209" t="s">
        <v>128</v>
      </c>
      <c r="L43" s="260">
        <f>0.278+0.797</f>
        <v>1.0750000000000002</v>
      </c>
    </row>
    <row r="44" spans="2:14">
      <c r="K44" s="257"/>
      <c r="L44" s="257"/>
    </row>
    <row r="45" spans="2:14">
      <c r="K45" s="166" t="s">
        <v>97</v>
      </c>
      <c r="L45" s="257"/>
    </row>
    <row r="48" spans="2:14">
      <c r="B48" s="168" t="s">
        <v>98</v>
      </c>
    </row>
    <row r="49" spans="2:2">
      <c r="B49" s="168" t="str">
        <f>+K45</f>
        <v>(a) Fonds de sauvegarde des départements ; Ressources formation professionnelle et apprentissage.</v>
      </c>
    </row>
  </sheetData>
  <mergeCells count="2">
    <mergeCell ref="B34:G34"/>
    <mergeCell ref="A11:A23"/>
  </mergeCells>
  <pageMargins left="0.70866141732283472" right="0.70866141732283472" top="0.74803149606299213" bottom="0.74803149606299213" header="0.31496062992125984" footer="0.31496062992125984"/>
  <pageSetup paperSize="9" scale="8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53"/>
  <sheetViews>
    <sheetView workbookViewId="0">
      <selection activeCell="H26" sqref="H26"/>
    </sheetView>
  </sheetViews>
  <sheetFormatPr baseColWidth="10" defaultColWidth="11.42578125" defaultRowHeight="15" customHeight="1"/>
  <cols>
    <col min="1" max="1" width="25.140625" style="5" customWidth="1"/>
    <col min="2" max="2" width="12.5703125" style="5" customWidth="1"/>
    <col min="3" max="6" width="11.5703125" style="5" customWidth="1"/>
    <col min="7" max="7" width="12.5703125" style="5" customWidth="1"/>
    <col min="8" max="8" width="18.42578125" style="5" customWidth="1"/>
    <col min="9" max="9" width="52.42578125" style="5" customWidth="1"/>
    <col min="10" max="10" width="22.5703125" style="5" customWidth="1"/>
    <col min="11" max="12" width="12.5703125" style="5" customWidth="1"/>
    <col min="13" max="23" width="6.5703125" style="5" customWidth="1"/>
    <col min="24" max="16384" width="11.42578125" style="5"/>
  </cols>
  <sheetData>
    <row r="1" spans="1:23" s="9" customFormat="1" ht="27.75">
      <c r="A1" s="21" t="s">
        <v>52</v>
      </c>
      <c r="B1" s="21"/>
      <c r="C1" s="21"/>
      <c r="D1" s="21"/>
      <c r="E1" s="21"/>
      <c r="F1" s="21"/>
      <c r="G1" s="21"/>
    </row>
    <row r="3" spans="1:23" ht="15" customHeight="1">
      <c r="A3" s="282" t="s">
        <v>112</v>
      </c>
    </row>
    <row r="4" spans="1:23" ht="15" customHeight="1">
      <c r="A4" s="282"/>
    </row>
    <row r="5" spans="1:23" ht="15" customHeight="1">
      <c r="A5" s="282"/>
    </row>
    <row r="6" spans="1:23" ht="15" customHeight="1">
      <c r="A6" s="282"/>
      <c r="J6" s="191" t="s">
        <v>36</v>
      </c>
      <c r="S6" s="261"/>
      <c r="T6" s="262"/>
      <c r="U6" s="262"/>
    </row>
    <row r="7" spans="1:23" ht="15" customHeight="1">
      <c r="A7" s="282"/>
    </row>
    <row r="8" spans="1:23" ht="15" customHeight="1">
      <c r="A8" s="282"/>
    </row>
    <row r="9" spans="1:23" ht="15" customHeight="1">
      <c r="A9" s="282"/>
      <c r="K9" s="159">
        <v>2009</v>
      </c>
      <c r="L9" s="159">
        <v>2010</v>
      </c>
      <c r="M9" s="159">
        <v>2011</v>
      </c>
      <c r="N9" s="159">
        <v>2012</v>
      </c>
      <c r="O9" s="159">
        <v>2013</v>
      </c>
      <c r="P9" s="159">
        <v>2014</v>
      </c>
      <c r="Q9" s="159">
        <v>2015</v>
      </c>
      <c r="R9" s="159">
        <v>2016</v>
      </c>
      <c r="S9" s="159">
        <v>2017</v>
      </c>
      <c r="T9" s="159">
        <v>2018</v>
      </c>
      <c r="U9" s="159">
        <v>2019</v>
      </c>
      <c r="V9" s="159">
        <v>2020</v>
      </c>
      <c r="W9" s="159">
        <v>2021</v>
      </c>
    </row>
    <row r="10" spans="1:23" ht="15" customHeight="1">
      <c r="A10" s="282"/>
      <c r="J10" s="120" t="s">
        <v>53</v>
      </c>
      <c r="K10" s="151">
        <v>1.8574279999999999</v>
      </c>
      <c r="L10" s="151">
        <v>1.876155</v>
      </c>
      <c r="M10" s="151">
        <v>1.8818300000000001</v>
      </c>
      <c r="N10" s="151">
        <v>1.9128479999999999</v>
      </c>
      <c r="O10" s="151">
        <v>1.9513539999999998</v>
      </c>
      <c r="P10" s="151">
        <v>1.981455</v>
      </c>
      <c r="Q10" s="151">
        <v>1.9842420000000001</v>
      </c>
      <c r="R10" s="151">
        <v>1.9771930000000002</v>
      </c>
      <c r="S10" s="152">
        <v>1.9709949999999998</v>
      </c>
      <c r="T10" s="152">
        <v>1.9580199999999999</v>
      </c>
      <c r="U10" s="152">
        <v>1.9685089999999998</v>
      </c>
      <c r="V10" s="152">
        <v>1.960337</v>
      </c>
      <c r="W10" s="5">
        <v>1.98</v>
      </c>
    </row>
    <row r="11" spans="1:23" ht="15" customHeight="1">
      <c r="A11" s="282"/>
      <c r="L11" s="207">
        <f>+L10/K10-1</f>
        <v>1.0082221222033949E-2</v>
      </c>
      <c r="M11" s="207">
        <f t="shared" ref="M11:U11" si="0">+M10/L10-1</f>
        <v>3.0248033877797731E-3</v>
      </c>
      <c r="N11" s="207">
        <f t="shared" si="0"/>
        <v>1.6482891653337273E-2</v>
      </c>
      <c r="O11" s="207">
        <f t="shared" si="0"/>
        <v>2.0130193303388388E-2</v>
      </c>
      <c r="P11" s="207">
        <f t="shared" si="0"/>
        <v>1.5425699283676986E-2</v>
      </c>
      <c r="Q11" s="207">
        <f t="shared" si="0"/>
        <v>1.4065421621989316E-3</v>
      </c>
      <c r="R11" s="207">
        <f t="shared" si="0"/>
        <v>-3.5524900692556205E-3</v>
      </c>
      <c r="S11" s="207">
        <f t="shared" si="0"/>
        <v>-3.1347470884229844E-3</v>
      </c>
      <c r="T11" s="207">
        <f t="shared" si="0"/>
        <v>-6.5829695153970524E-3</v>
      </c>
      <c r="U11" s="207">
        <f t="shared" si="0"/>
        <v>5.3569422171377834E-3</v>
      </c>
      <c r="V11" s="207">
        <f>+V10/U10-1</f>
        <v>-4.1513653226883385E-3</v>
      </c>
      <c r="W11" s="207">
        <f>+W10/V10-1</f>
        <v>1.0030418239312944E-2</v>
      </c>
    </row>
    <row r="12" spans="1:23" ht="15" customHeight="1">
      <c r="A12" s="282"/>
    </row>
    <row r="13" spans="1:23" ht="15" customHeight="1">
      <c r="A13" s="282"/>
    </row>
    <row r="14" spans="1:23" ht="15" customHeight="1">
      <c r="A14" s="282"/>
    </row>
    <row r="15" spans="1:23" ht="15" customHeight="1">
      <c r="A15" s="282"/>
    </row>
    <row r="16" spans="1:23" ht="15" customHeight="1">
      <c r="A16" s="282"/>
    </row>
    <row r="17" spans="1:11" ht="15" customHeight="1">
      <c r="A17" s="282"/>
    </row>
    <row r="18" spans="1:11" ht="15" customHeight="1">
      <c r="A18" s="282"/>
    </row>
    <row r="20" spans="1:11" ht="15" customHeight="1">
      <c r="D20" s="14"/>
      <c r="G20" s="14"/>
    </row>
    <row r="21" spans="1:11" ht="15" customHeight="1">
      <c r="D21" s="14"/>
      <c r="G21" s="14"/>
    </row>
    <row r="22" spans="1:11" ht="15" customHeight="1">
      <c r="A22" s="283" t="s">
        <v>113</v>
      </c>
      <c r="D22" s="14"/>
      <c r="G22" s="14"/>
      <c r="J22" s="160" t="s">
        <v>61</v>
      </c>
      <c r="K22" s="263">
        <v>6.805564435351533</v>
      </c>
    </row>
    <row r="23" spans="1:11" ht="15" customHeight="1">
      <c r="A23" s="283"/>
      <c r="D23" s="14"/>
      <c r="G23" s="14"/>
      <c r="J23" s="160" t="s">
        <v>62</v>
      </c>
      <c r="K23" s="263">
        <v>6.006089382660238</v>
      </c>
    </row>
    <row r="24" spans="1:11" ht="15" customHeight="1">
      <c r="A24" s="283"/>
      <c r="D24" s="14"/>
      <c r="G24" s="14"/>
      <c r="J24" s="161" t="s">
        <v>63</v>
      </c>
      <c r="K24" s="263">
        <v>6.4778934607717771</v>
      </c>
    </row>
    <row r="25" spans="1:11" ht="15" customHeight="1">
      <c r="A25" s="283"/>
      <c r="D25" s="14"/>
      <c r="G25" s="14"/>
      <c r="J25" s="161" t="s">
        <v>101</v>
      </c>
      <c r="K25" s="263">
        <v>7.731811351000446</v>
      </c>
    </row>
    <row r="26" spans="1:11" ht="15" customHeight="1">
      <c r="A26" s="283"/>
      <c r="D26" s="14"/>
      <c r="G26" s="14"/>
      <c r="J26" s="5" t="s">
        <v>102</v>
      </c>
      <c r="K26" s="264">
        <v>8.8697715090757061</v>
      </c>
    </row>
    <row r="27" spans="1:11" ht="15" customHeight="1">
      <c r="A27" s="283"/>
      <c r="D27" s="14"/>
      <c r="G27" s="14"/>
      <c r="J27" s="161" t="s">
        <v>64</v>
      </c>
      <c r="K27" s="263">
        <v>10.651739342562561</v>
      </c>
    </row>
    <row r="28" spans="1:11" ht="15" customHeight="1">
      <c r="A28" s="283"/>
      <c r="D28" s="14"/>
      <c r="G28" s="14"/>
      <c r="J28" s="161" t="s">
        <v>65</v>
      </c>
      <c r="K28" s="263">
        <v>12.562757378087381</v>
      </c>
    </row>
    <row r="29" spans="1:11" ht="15" customHeight="1">
      <c r="A29" s="283"/>
      <c r="J29" s="161" t="s">
        <v>66</v>
      </c>
      <c r="K29" s="263">
        <v>14.637576904897671</v>
      </c>
    </row>
    <row r="30" spans="1:11" ht="15" customHeight="1">
      <c r="A30" s="283"/>
      <c r="J30" s="161" t="s">
        <v>67</v>
      </c>
      <c r="K30" s="263">
        <v>16.966048252231854</v>
      </c>
    </row>
    <row r="31" spans="1:11" ht="15" customHeight="1">
      <c r="A31" s="283"/>
      <c r="J31" s="161" t="s">
        <v>68</v>
      </c>
      <c r="K31" s="263">
        <v>19.090036509488613</v>
      </c>
    </row>
    <row r="32" spans="1:11" ht="15" customHeight="1">
      <c r="A32" s="283"/>
      <c r="J32" s="161" t="s">
        <v>103</v>
      </c>
      <c r="K32" s="264">
        <v>19.986090262177811</v>
      </c>
    </row>
    <row r="33" spans="1:14" ht="15" customHeight="1">
      <c r="A33" s="283"/>
      <c r="J33" s="161" t="s">
        <v>104</v>
      </c>
      <c r="K33" s="263">
        <v>20.994694365499264</v>
      </c>
    </row>
    <row r="34" spans="1:14" ht="15" customHeight="1">
      <c r="J34" s="161" t="s">
        <v>69</v>
      </c>
      <c r="K34" s="263">
        <v>14.810432488801467</v>
      </c>
    </row>
    <row r="35" spans="1:14" ht="15" customHeight="1">
      <c r="J35" s="161" t="s">
        <v>70</v>
      </c>
      <c r="K35" s="263">
        <v>19.945427141967706</v>
      </c>
    </row>
    <row r="36" spans="1:14" ht="15" customHeight="1">
      <c r="K36" s="14"/>
    </row>
    <row r="37" spans="1:14" ht="15" customHeight="1">
      <c r="J37" s="162" t="s">
        <v>60</v>
      </c>
      <c r="K37" s="163">
        <v>14.485995255399642</v>
      </c>
    </row>
    <row r="40" spans="1:14" ht="15" customHeight="1">
      <c r="A40" s="282" t="s">
        <v>105</v>
      </c>
    </row>
    <row r="41" spans="1:14" ht="15" customHeight="1" thickBot="1">
      <c r="A41" s="282"/>
    </row>
    <row r="42" spans="1:14" ht="48.6" customHeight="1" thickBot="1">
      <c r="A42" s="282"/>
      <c r="J42" s="154"/>
      <c r="K42" s="156" t="s">
        <v>54</v>
      </c>
      <c r="L42" s="155" t="s">
        <v>55</v>
      </c>
    </row>
    <row r="43" spans="1:14" ht="15" customHeight="1">
      <c r="A43" s="282"/>
      <c r="J43" s="157" t="s">
        <v>57</v>
      </c>
      <c r="K43" s="265">
        <v>12.364353680004999</v>
      </c>
      <c r="L43" s="265">
        <v>58.782528683992261</v>
      </c>
      <c r="N43" s="256"/>
    </row>
    <row r="44" spans="1:14" ht="15" customHeight="1">
      <c r="A44" s="282"/>
      <c r="J44" s="157" t="s">
        <v>58</v>
      </c>
      <c r="K44" s="265">
        <v>11.875254101718225</v>
      </c>
      <c r="L44" s="265">
        <v>21.567986245507324</v>
      </c>
      <c r="N44" s="256"/>
    </row>
    <row r="45" spans="1:14" ht="15" customHeight="1">
      <c r="A45" s="282"/>
      <c r="J45" s="157" t="s">
        <v>59</v>
      </c>
      <c r="K45" s="266">
        <v>74.752453277166126</v>
      </c>
      <c r="L45" s="266">
        <v>18.451626002211778</v>
      </c>
      <c r="N45" s="256"/>
    </row>
    <row r="46" spans="1:14" ht="15" customHeight="1" thickBot="1">
      <c r="A46" s="282"/>
      <c r="J46" s="158" t="s">
        <v>56</v>
      </c>
      <c r="K46" s="267">
        <v>1.0079389411106376</v>
      </c>
      <c r="L46" s="267">
        <v>1.197859068288637</v>
      </c>
      <c r="N46" s="256"/>
    </row>
    <row r="47" spans="1:14" ht="15" customHeight="1">
      <c r="A47" s="282"/>
      <c r="K47" s="5" t="s">
        <v>110</v>
      </c>
    </row>
    <row r="48" spans="1:14" ht="15" customHeight="1">
      <c r="A48" s="282"/>
    </row>
    <row r="53" spans="2:2" ht="15" customHeight="1">
      <c r="B53" s="153" t="s">
        <v>82</v>
      </c>
    </row>
  </sheetData>
  <mergeCells count="3">
    <mergeCell ref="A3:A18"/>
    <mergeCell ref="A40:A48"/>
    <mergeCell ref="A22:A33"/>
  </mergeCells>
  <pageMargins left="0.70866141732283472" right="0.51181102362204722" top="0.47244094488188981" bottom="0.98425196850393704" header="0.23622047244094491" footer="0.19685039370078741"/>
  <pageSetup paperSize="9" scale="89" firstPageNumber="7" orientation="portrait" useFirstPageNumber="1"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5</vt:i4>
      </vt:variant>
    </vt:vector>
  </HeadingPairs>
  <TitlesOfParts>
    <vt:vector size="11" baseType="lpstr">
      <vt:lpstr>1</vt:lpstr>
      <vt:lpstr>1-1 Coll Terr</vt:lpstr>
      <vt:lpstr>1-2 finances</vt:lpstr>
      <vt:lpstr>1-3 fiscalité</vt:lpstr>
      <vt:lpstr>1-4 Transferts</vt:lpstr>
      <vt:lpstr>1-5 FPT</vt:lpstr>
      <vt:lpstr>'1-1 Coll Terr'!Zone_d_impression</vt:lpstr>
      <vt:lpstr>'1-2 finances'!Zone_d_impression</vt:lpstr>
      <vt:lpstr>'1-3 fiscalité'!Zone_d_impression</vt:lpstr>
      <vt:lpstr>'1-4 Transferts'!Zone_d_impression</vt:lpstr>
      <vt:lpstr>'1-5 FPT'!Zone_d_impression</vt:lpstr>
    </vt:vector>
  </TitlesOfParts>
  <Company>Ministère de l'Intérieur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SEVERAC-BASTIDECH</dc:creator>
  <cp:lastModifiedBy>DE LAPASSE Benoit</cp:lastModifiedBy>
  <cp:lastPrinted>2022-05-20T15:05:26Z</cp:lastPrinted>
  <dcterms:created xsi:type="dcterms:W3CDTF">2009-01-22T10:39:21Z</dcterms:created>
  <dcterms:modified xsi:type="dcterms:W3CDTF">2023-07-13T09:36:18Z</dcterms:modified>
</cp:coreProperties>
</file>