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D95A4DF7-1DD0-4BF8-A61B-FD5826048F82}" xr6:coauthVersionLast="47" xr6:coauthVersionMax="47" xr10:uidLastSave="{00000000-0000-0000-0000-000000000000}"/>
  <bookViews>
    <workbookView xWindow="-120" yWindow="-120" windowWidth="29040" windowHeight="15720" xr2:uid="{B144C5BB-74BF-4EF7-B46B-2730F5DD1C7C}"/>
  </bookViews>
  <sheets>
    <sheet name="main" sheetId="5" r:id="rId1"/>
    <sheet name="samples" sheetId="2" r:id="rId2"/>
    <sheet name="taxa" sheetId="9" r:id="rId3"/>
    <sheet name="remarks" sheetId="4" r:id="rId4"/>
  </sheets>
  <definedNames>
    <definedName name="_xlnm._FilterDatabase" localSheetId="0" hidden="1">main!$A$1:$EB$203</definedName>
    <definedName name="_xlnm._FilterDatabase" localSheetId="1" hidden="1">samples!$A$1:$AD$151</definedName>
    <definedName name="_xlnm._FilterDatabase" localSheetId="2" hidden="1">taxa!$A$1:$N$195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2" l="1"/>
  <c r="A79" i="2"/>
  <c r="A80" i="2"/>
  <c r="A81" i="2"/>
  <c r="A77" i="2"/>
  <c r="F6" i="5"/>
  <c r="L6" i="5"/>
  <c r="M6" i="5"/>
  <c r="N6" i="5"/>
  <c r="O6" i="5"/>
  <c r="P6" i="5"/>
  <c r="Q6" i="5"/>
  <c r="R6" i="5"/>
  <c r="S6" i="5"/>
  <c r="T6" i="5"/>
  <c r="U6" i="5"/>
  <c r="V6" i="5"/>
  <c r="W6" i="5"/>
  <c r="AC6" i="5"/>
  <c r="AD6" i="5"/>
  <c r="AE6" i="5"/>
  <c r="AF6" i="5"/>
  <c r="AG6" i="5"/>
  <c r="AH6" i="5"/>
  <c r="AI6" i="5"/>
  <c r="AJ6" i="5"/>
  <c r="AK6" i="5"/>
  <c r="AL6" i="5"/>
  <c r="AS6" i="5"/>
  <c r="AT6" i="5"/>
  <c r="AU6" i="5"/>
  <c r="AV6" i="5"/>
  <c r="AW6" i="5"/>
  <c r="AX6" i="5"/>
  <c r="AY6" i="5"/>
  <c r="AZ6" i="5"/>
  <c r="BA6" i="5"/>
  <c r="BB6" i="5"/>
  <c r="BC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V6" i="5"/>
  <c r="BW6" i="5"/>
  <c r="BX6" i="5"/>
  <c r="BY6" i="5"/>
  <c r="BZ6" i="5"/>
  <c r="CA6" i="5"/>
  <c r="CB6" i="5"/>
  <c r="CC6" i="5"/>
  <c r="CD6" i="5"/>
  <c r="CE6" i="5"/>
  <c r="CF6" i="5"/>
  <c r="CG6" i="5"/>
  <c r="C127" i="5"/>
  <c r="C138" i="5"/>
  <c r="C112" i="5"/>
  <c r="C109" i="5"/>
  <c r="C108" i="5"/>
  <c r="C149" i="5"/>
  <c r="C110" i="5"/>
  <c r="C111" i="5"/>
  <c r="C166" i="5"/>
  <c r="C131" i="5"/>
  <c r="C136" i="5"/>
  <c r="C133" i="5"/>
  <c r="C134" i="5"/>
  <c r="C135" i="5"/>
  <c r="C132" i="5"/>
  <c r="C98" i="5"/>
  <c r="C101" i="5"/>
  <c r="C102" i="5"/>
  <c r="C103" i="5"/>
  <c r="C104" i="5"/>
  <c r="C99" i="5"/>
  <c r="C100" i="5"/>
  <c r="C168" i="5"/>
  <c r="C88" i="5"/>
  <c r="C186" i="5"/>
  <c r="C87" i="5"/>
  <c r="C155" i="5"/>
  <c r="C156" i="5"/>
  <c r="C154" i="5"/>
  <c r="C157" i="5"/>
  <c r="C174" i="5"/>
  <c r="C93" i="5"/>
  <c r="C167" i="5"/>
  <c r="C89" i="5"/>
  <c r="C90" i="5"/>
  <c r="C116" i="5"/>
  <c r="C169" i="5"/>
  <c r="C172" i="5"/>
  <c r="C171" i="5"/>
  <c r="C173" i="5"/>
  <c r="C179" i="5"/>
  <c r="C119" i="5"/>
  <c r="C120" i="5"/>
  <c r="C118" i="5"/>
  <c r="C122" i="5"/>
  <c r="C121" i="5"/>
  <c r="C105" i="5"/>
  <c r="C106" i="5"/>
  <c r="C117" i="5"/>
  <c r="C91" i="5"/>
  <c r="C158" i="5"/>
  <c r="C159" i="5"/>
  <c r="C130" i="5"/>
  <c r="C146" i="5"/>
  <c r="C143" i="5"/>
  <c r="C145" i="5"/>
  <c r="C140" i="5"/>
  <c r="C141" i="5"/>
  <c r="C142" i="5"/>
  <c r="C144" i="5"/>
  <c r="C161" i="5"/>
  <c r="C160" i="5"/>
  <c r="C183" i="5"/>
  <c r="C152" i="5"/>
  <c r="C153" i="5"/>
  <c r="C92" i="5"/>
  <c r="C94" i="5"/>
  <c r="C96" i="5"/>
  <c r="C95" i="5"/>
  <c r="C129" i="5"/>
  <c r="C137" i="5"/>
  <c r="C123" i="5"/>
  <c r="C125" i="5"/>
  <c r="C124" i="5"/>
  <c r="C175" i="5"/>
  <c r="C176" i="5"/>
  <c r="C177" i="5"/>
  <c r="C178" i="5"/>
  <c r="C151" i="5"/>
  <c r="C165" i="5"/>
  <c r="C164" i="5"/>
  <c r="C163" i="5"/>
  <c r="C162" i="5"/>
  <c r="C184" i="5"/>
  <c r="C126" i="5"/>
  <c r="C181" i="5"/>
  <c r="C180" i="5"/>
  <c r="C194" i="5"/>
  <c r="C193" i="5"/>
  <c r="C107" i="5"/>
  <c r="C195" i="5"/>
  <c r="C192" i="5"/>
  <c r="C150" i="5"/>
  <c r="C139" i="5"/>
  <c r="C182" i="5"/>
  <c r="C97" i="5"/>
  <c r="C114" i="5"/>
  <c r="C191" i="5"/>
  <c r="C188" i="5"/>
  <c r="C189" i="5"/>
  <c r="C190" i="5"/>
  <c r="C115" i="5"/>
  <c r="C185" i="5"/>
  <c r="C147" i="5"/>
  <c r="C113" i="5"/>
  <c r="C170" i="5"/>
  <c r="C148" i="5"/>
  <c r="C187" i="5"/>
  <c r="C202" i="5"/>
  <c r="C203" i="5"/>
  <c r="C201" i="5"/>
  <c r="C196" i="5"/>
  <c r="C197" i="5"/>
  <c r="C198" i="5"/>
  <c r="C199" i="5"/>
  <c r="C200" i="5"/>
  <c r="C128" i="5"/>
  <c r="C2" i="5"/>
  <c r="C3" i="5"/>
  <c r="C4" i="5"/>
  <c r="C5" i="5"/>
  <c r="C8" i="5"/>
  <c r="C7" i="5"/>
  <c r="G6" i="5"/>
  <c r="H6" i="5"/>
  <c r="I6" i="5"/>
  <c r="J6" i="5"/>
  <c r="X6" i="5"/>
  <c r="Y6" i="5"/>
  <c r="Z6" i="5"/>
  <c r="AA6" i="5"/>
  <c r="AB6" i="5"/>
  <c r="AM6" i="5"/>
  <c r="AN6" i="5"/>
  <c r="AO6" i="5"/>
  <c r="AP6" i="5"/>
  <c r="AQ6" i="5"/>
  <c r="AR6" i="5"/>
  <c r="BD6" i="5"/>
  <c r="BE6" i="5"/>
  <c r="BF6" i="5"/>
  <c r="BG6" i="5"/>
  <c r="BU6" i="5"/>
  <c r="K6" i="5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sharedStrings.xml><?xml version="1.0" encoding="utf-8"?>
<sst xmlns="http://schemas.openxmlformats.org/spreadsheetml/2006/main" count="4985" uniqueCount="1351">
  <si>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</si>
  <si>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</si>
  <si>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</si>
  <si>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</si>
  <si>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</si>
  <si>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</si>
  <si>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</si>
  <si>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</si>
  <si>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</si>
  <si>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</si>
  <si>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</si>
  <si>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</si>
  <si>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</si>
  <si>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</si>
  <si>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</si>
  <si>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</si>
  <si>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</si>
  <si>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</si>
  <si>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</si>
  <si>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</si>
  <si>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</si>
  <si>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</si>
  <si>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</si>
  <si>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</si>
  <si>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</si>
  <si>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</si>
  <si>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</si>
  <si>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</si>
  <si>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</si>
  <si>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</si>
  <si>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</si>
  <si>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</si>
  <si>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</si>
  <si>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</si>
  <si>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</si>
  <si>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</si>
  <si>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</si>
  <si>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</si>
  <si>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</si>
  <si>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</si>
  <si>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</si>
  <si>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</si>
  <si>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</si>
  <si>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</si>
  <si>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</si>
  <si>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</si>
  <si>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</si>
  <si>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</si>
  <si>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</si>
  <si>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</si>
  <si>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</si>
  <si>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</si>
  <si>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</si>
  <si>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</si>
  <si>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</si>
  <si>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</si>
  <si>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</si>
  <si>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</si>
  <si>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</si>
  <si>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</si>
  <si>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</si>
  <si>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</si>
  <si>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</si>
  <si>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</si>
  <si>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</si>
  <si>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</si>
  <si>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</si>
  <si>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</si>
  <si>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</si>
  <si>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</si>
  <si>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</si>
  <si>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</si>
  <si>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</si>
  <si>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</si>
  <si>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</si>
  <si>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</si>
  <si>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</si>
  <si>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</si>
  <si>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</si>
  <si>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</si>
  <si>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</si>
  <si>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</si>
  <si>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</si>
  <si>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</si>
  <si>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</si>
  <si>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</si>
  <si>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</si>
  <si>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</si>
  <si>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</si>
  <si>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</si>
  <si>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</si>
  <si>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</si>
  <si>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</si>
  <si>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</si>
  <si>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</si>
  <si>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</si>
  <si>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</si>
  <si>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</si>
  <si>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</si>
  <si>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</si>
  <si>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</si>
  <si>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</si>
  <si>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</si>
  <si>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</si>
  <si>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</si>
  <si>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</si>
  <si>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</si>
  <si>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</si>
  <si>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</si>
  <si>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</si>
  <si>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</si>
  <si>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</si>
  <si>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</si>
  <si>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</si>
  <si>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</si>
  <si>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</si>
  <si>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</si>
  <si>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</si>
  <si>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</si>
  <si>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</si>
  <si>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</si>
  <si>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</si>
  <si>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</si>
  <si>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>16+3</t>
  </si>
  <si>
    <t>Galumna sp.</t>
  </si>
  <si>
    <t>Belba daghestanica (cf.)</t>
  </si>
  <si>
    <t>14+4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</si>
  <si>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</si>
  <si>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</si>
  <si>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</si>
  <si>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</si>
  <si>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</si>
  <si>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</si>
  <si>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</si>
  <si>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</si>
  <si>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</si>
  <si>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</si>
  <si>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</si>
  <si>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</si>
  <si>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</si>
  <si>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</si>
  <si>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Lasioseius confusus</t>
  </si>
  <si>
    <t>Cheiroseius curtipes</t>
  </si>
  <si>
    <t>Cheiroseius necorniger</t>
  </si>
  <si>
    <t>Cheiroseius serratus</t>
  </si>
  <si>
    <t>Amblyseius meridionalis</t>
  </si>
  <si>
    <t>Neoseiulus agrestis</t>
  </si>
  <si>
    <t>Anthoseius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</si>
  <si>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</si>
  <si>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</si>
  <si>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</si>
  <si>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</si>
  <si>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</si>
  <si>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</si>
  <si>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</si>
  <si>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</si>
  <si>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</si>
  <si>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</si>
  <si>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</si>
  <si>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</si>
  <si>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</si>
  <si>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</si>
  <si>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</si>
  <si>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</si>
  <si>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</si>
  <si>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</si>
  <si>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</si>
  <si>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</si>
  <si>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</si>
  <si>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</si>
  <si>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</si>
  <si>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</si>
  <si>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</si>
  <si>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</si>
  <si>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</si>
  <si>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</si>
  <si>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Leioseius minusculus</t>
  </si>
  <si>
    <t>Gamasellodes bicolor</t>
  </si>
  <si>
    <t>Gamasellodes vulgatior</t>
  </si>
  <si>
    <t>Protogamasellus massula</t>
  </si>
  <si>
    <t>Protogamasellus mica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</si>
  <si>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</si>
  <si>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</si>
  <si>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</si>
  <si>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</si>
  <si>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</si>
  <si>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</si>
  <si>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Uropoda orbicularis</t>
  </si>
  <si>
    <t>Nenteria stylifera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</si>
  <si>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</si>
  <si>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</si>
  <si>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</si>
  <si>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</si>
  <si>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</si>
  <si>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</si>
  <si>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</si>
  <si>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</si>
  <si>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</si>
  <si>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</si>
  <si>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</si>
  <si>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</si>
  <si>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</si>
  <si>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</si>
  <si>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</si>
  <si>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</si>
  <si>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</si>
  <si>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</si>
  <si>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</si>
  <si>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</si>
  <si>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</si>
  <si>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</si>
  <si>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</si>
  <si>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</si>
  <si>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</si>
  <si>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</si>
  <si>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</si>
  <si>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</si>
  <si>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</si>
  <si>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</si>
  <si>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</si>
  <si>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</si>
  <si>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</si>
  <si>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</si>
  <si>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</si>
  <si>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</si>
  <si>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</si>
  <si>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</si>
  <si>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</si>
  <si>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</si>
  <si>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</si>
  <si>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</si>
  <si>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</si>
  <si>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</si>
  <si>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</si>
  <si>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</si>
  <si>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</si>
  <si>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</si>
  <si>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</si>
  <si>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</si>
  <si>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</si>
  <si>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</si>
  <si>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</si>
  <si>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</si>
  <si>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</si>
  <si>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</si>
  <si>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</si>
  <si>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</si>
  <si>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</si>
  <si>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</si>
  <si>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</si>
  <si>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</si>
  <si>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</si>
  <si>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</si>
  <si>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</si>
  <si>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</si>
  <si>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</si>
  <si>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</si>
  <si>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</si>
  <si>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</si>
  <si>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</si>
  <si>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</si>
  <si>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</si>
  <si>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</si>
  <si>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</si>
  <si>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</si>
  <si>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</si>
  <si>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</si>
  <si>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</si>
  <si>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</si>
  <si>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</si>
  <si>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</si>
  <si>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</si>
  <si>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</si>
  <si>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</si>
  <si>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</si>
  <si>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</si>
  <si>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</si>
  <si>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</si>
  <si>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</si>
  <si>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</si>
  <si>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</si>
  <si>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</si>
  <si>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</si>
  <si>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</si>
  <si>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</si>
  <si>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</si>
  <si>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</si>
  <si>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</si>
  <si>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</si>
  <si>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</si>
  <si>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</si>
  <si>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</si>
  <si>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</si>
  <si>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</si>
  <si>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</si>
  <si>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</si>
  <si>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</si>
  <si>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</si>
  <si>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</si>
  <si>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</si>
  <si>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</si>
  <si>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</si>
  <si>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</si>
  <si>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</si>
  <si>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</si>
  <si>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</si>
  <si>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</si>
  <si>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</si>
  <si>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</si>
  <si>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</si>
  <si>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</si>
  <si>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</si>
  <si>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</si>
  <si>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</si>
  <si>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</si>
  <si>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</si>
  <si>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</si>
  <si>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</si>
  <si>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</si>
  <si>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</si>
  <si>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</si>
  <si>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</si>
  <si>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</si>
  <si>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</si>
  <si>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</si>
  <si>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</si>
  <si>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</si>
  <si>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</si>
  <si>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</si>
  <si>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</si>
  <si>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</si>
  <si>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</si>
  <si>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</si>
  <si>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</si>
  <si>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</si>
  <si>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</si>
  <si>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</si>
  <si>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</si>
  <si>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</si>
  <si>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</si>
  <si>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</si>
  <si>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</si>
  <si>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</si>
  <si>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</si>
  <si>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</si>
  <si>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</si>
  <si>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</si>
  <si>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</si>
  <si>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</si>
  <si>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</si>
  <si>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</si>
  <si>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</si>
  <si>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</si>
  <si>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</si>
  <si>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</si>
  <si>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</si>
  <si>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</si>
  <si>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</si>
  <si>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</si>
  <si>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</si>
  <si>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</si>
  <si>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</si>
  <si>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</si>
  <si>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</si>
  <si>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</si>
  <si>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</si>
  <si>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</si>
  <si>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</si>
  <si>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</si>
  <si>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</si>
  <si>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</si>
  <si>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</si>
  <si>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</si>
  <si>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</si>
  <si>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</si>
  <si>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</si>
  <si>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</si>
  <si>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</si>
  <si>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</si>
  <si>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</si>
  <si>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</si>
  <si>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</si>
  <si>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</si>
  <si>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</si>
  <si>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</si>
  <si>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</si>
  <si>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</si>
  <si>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</si>
  <si>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</si>
  <si>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</si>
  <si>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</si>
  <si>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</si>
  <si>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</si>
  <si>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</si>
  <si>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</si>
  <si>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</si>
  <si>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</si>
  <si>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</si>
  <si>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</si>
  <si>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</si>
  <si>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</si>
  <si>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</si>
  <si>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</si>
  <si>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</si>
  <si>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</si>
  <si>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</si>
  <si>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</si>
  <si>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Convolvulus persicus</t>
  </si>
  <si>
    <t>Convolvulus persicus, Leymus racemosus</t>
  </si>
  <si>
    <t>upper layer of samples 10-15 cm</t>
  </si>
  <si>
    <t>D. Osipov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</si>
  <si>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</si>
  <si>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</si>
  <si>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</si>
  <si>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</si>
  <si>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</si>
  <si>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</si>
  <si>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</si>
  <si>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</si>
  <si>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</si>
  <si>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</si>
  <si>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</si>
  <si>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</si>
  <si>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</si>
  <si>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</si>
  <si>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</si>
  <si>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</si>
  <si>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</si>
  <si>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</si>
  <si>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</si>
  <si>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</si>
  <si>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</si>
  <si>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</si>
  <si>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</si>
  <si>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</si>
  <si>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</si>
  <si>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</si>
  <si>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</si>
  <si>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</si>
  <si>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</si>
  <si>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</si>
  <si>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</si>
  <si>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</si>
  <si>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</si>
  <si>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</si>
  <si>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</si>
  <si>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</si>
  <si>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</si>
  <si>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</si>
  <si>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</si>
  <si>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</si>
  <si>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</si>
  <si>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</si>
  <si>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</si>
  <si>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</si>
  <si>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</si>
  <si>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</si>
  <si>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</si>
  <si>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</si>
  <si>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</si>
  <si>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</si>
  <si>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</si>
  <si>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</si>
  <si>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</si>
  <si>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</si>
  <si>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</si>
  <si>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</si>
  <si>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</si>
  <si>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</si>
  <si>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</si>
  <si>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</si>
  <si>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</si>
  <si>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</si>
  <si>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</si>
  <si>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</si>
  <si>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</si>
  <si>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</si>
  <si>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</si>
  <si>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</si>
  <si>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</si>
  <si>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</si>
  <si>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</si>
  <si>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</si>
  <si>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</si>
  <si>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</si>
  <si>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</si>
  <si>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</si>
  <si>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</si>
  <si>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</si>
  <si>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</si>
  <si>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</si>
  <si>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</si>
  <si>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</si>
  <si>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</si>
  <si>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</si>
  <si>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</si>
  <si>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</si>
  <si>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</si>
  <si>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</si>
  <si>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</si>
  <si>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</si>
  <si>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</si>
  <si>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</si>
  <si>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</si>
  <si>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</si>
  <si>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</si>
  <si>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</si>
  <si>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</si>
  <si>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</si>
  <si>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</si>
  <si>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</si>
  <si>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</si>
  <si>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</si>
  <si>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</si>
  <si>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</si>
  <si>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</si>
  <si>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</si>
  <si>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</si>
  <si>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</si>
  <si>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</si>
  <si>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</si>
  <si>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</si>
  <si>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</si>
  <si>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</si>
  <si>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</si>
  <si>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</si>
  <si>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</si>
  <si>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</si>
  <si>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</si>
  <si>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</si>
  <si>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</si>
  <si>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</si>
  <si>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</si>
  <si>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</si>
  <si>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</si>
  <si>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</si>
  <si>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</si>
  <si>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</si>
  <si>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</si>
  <si>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</si>
  <si>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</si>
  <si>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</si>
  <si>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</si>
  <si>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</si>
  <si>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</si>
  <si>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</si>
  <si>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</si>
  <si>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</si>
  <si>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</si>
  <si>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</si>
  <si>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</si>
  <si>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</si>
  <si>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</si>
  <si>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</si>
  <si>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</si>
  <si>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</si>
  <si>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</si>
  <si>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</si>
  <si>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</si>
  <si>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</si>
  <si>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</si>
  <si>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</si>
  <si>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</si>
  <si>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</si>
  <si>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</si>
  <si>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</si>
  <si>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</si>
  <si>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</si>
  <si>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</si>
  <si>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</si>
  <si>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</si>
  <si>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</si>
  <si>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</si>
  <si>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</si>
  <si>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</si>
  <si>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</si>
  <si>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</si>
  <si>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</si>
  <si>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</si>
  <si>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</si>
  <si>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</si>
  <si>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</si>
  <si>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</si>
  <si>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</si>
  <si>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</si>
  <si>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</si>
  <si>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</si>
  <si>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</si>
  <si>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</si>
  <si>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</si>
  <si>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</si>
  <si>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</si>
  <si>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</si>
  <si>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</si>
  <si>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</si>
  <si>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</si>
  <si>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</si>
  <si>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</si>
  <si>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</si>
  <si>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</si>
  <si>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</si>
  <si>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</si>
  <si>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</si>
  <si>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</si>
  <si>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</si>
  <si>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</si>
  <si>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</si>
  <si>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</si>
  <si>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</si>
  <si>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</si>
  <si>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</si>
  <si>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</si>
  <si>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</si>
  <si>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</si>
  <si>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</si>
  <si>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</si>
  <si>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</si>
  <si>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</si>
  <si>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</si>
  <si>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</si>
  <si>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</si>
  <si>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</si>
  <si>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</si>
  <si>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</si>
  <si>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</si>
  <si>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</si>
  <si>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</si>
  <si>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</si>
  <si>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</si>
  <si>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</si>
  <si>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</si>
  <si>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</si>
  <si>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</si>
  <si>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</si>
  <si>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</si>
  <si>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</si>
  <si>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</si>
  <si>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</si>
  <si>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</si>
  <si>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</si>
  <si>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</si>
  <si>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</si>
  <si>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</si>
  <si>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</si>
  <si>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</si>
  <si>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</si>
  <si>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</si>
  <si>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</si>
  <si>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</si>
  <si>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</si>
  <si>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</si>
  <si>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</si>
  <si>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</si>
  <si>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</si>
  <si>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</si>
  <si>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</si>
  <si>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</si>
  <si>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</si>
  <si>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</si>
  <si>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</si>
  <si>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</si>
  <si>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</si>
  <si>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</si>
  <si>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</si>
  <si>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</si>
  <si>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</si>
  <si>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</si>
  <si>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</si>
  <si>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</si>
  <si>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</si>
  <si>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</si>
  <si>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</si>
  <si>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</si>
  <si>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</si>
  <si>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</si>
  <si>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</si>
  <si>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</si>
  <si>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</si>
  <si>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</si>
  <si>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</si>
  <si>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</si>
  <si>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</si>
  <si>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</si>
  <si>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</si>
  <si>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</si>
  <si>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</si>
  <si>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</si>
  <si>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</si>
  <si>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</si>
  <si>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</si>
  <si>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</si>
  <si>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</si>
  <si>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</si>
  <si>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</si>
  <si>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</si>
  <si>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</si>
  <si>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</si>
  <si>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</si>
  <si>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</si>
  <si>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</si>
  <si>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</si>
  <si>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</si>
  <si>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</si>
  <si>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</si>
  <si>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</si>
  <si>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</si>
  <si>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</si>
  <si>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</si>
  <si>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</si>
  <si>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</si>
  <si>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</si>
  <si>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</si>
  <si>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</si>
  <si>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</si>
  <si>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</si>
  <si>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</si>
  <si>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</si>
  <si>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</si>
  <si>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</si>
  <si>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</si>
  <si>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</si>
  <si>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</si>
  <si>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</si>
  <si>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</si>
  <si>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</si>
  <si>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</si>
  <si>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</si>
  <si>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</si>
  <si>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</si>
  <si>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</si>
  <si>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</si>
  <si>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</si>
  <si>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</si>
  <si>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</si>
  <si>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</si>
  <si>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</si>
  <si>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</si>
  <si>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</si>
  <si>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</si>
  <si>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</si>
  <si>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</si>
  <si>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</si>
  <si>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</si>
  <si>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</si>
  <si>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</si>
  <si>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</si>
  <si>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</si>
  <si>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</si>
  <si>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</si>
  <si>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</si>
  <si>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</si>
  <si>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</si>
  <si>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</si>
  <si>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</si>
  <si>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</si>
  <si>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</si>
  <si>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</si>
  <si>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</si>
  <si>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</si>
  <si>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</si>
  <si>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</si>
  <si>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</si>
  <si>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</si>
  <si>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</si>
  <si>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</si>
  <si>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</si>
  <si>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</si>
  <si>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</si>
  <si>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</si>
  <si>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</si>
  <si>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</si>
  <si>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>Pergamasus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</si>
  <si>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</si>
  <si>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</si>
  <si>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</si>
  <si>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</si>
  <si>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</si>
  <si>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</si>
  <si>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</si>
  <si>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</si>
  <si>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</si>
  <si>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</si>
  <si>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</si>
  <si>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</si>
  <si>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</si>
  <si>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</si>
  <si>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</si>
  <si>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</si>
  <si>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</si>
  <si>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</si>
  <si>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</si>
  <si>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</si>
  <si>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</si>
  <si>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</si>
  <si>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</si>
  <si>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</si>
  <si>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</si>
  <si>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</si>
  <si>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</si>
  <si>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</si>
  <si>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</si>
  <si>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</si>
  <si>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</si>
  <si>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</si>
  <si>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</si>
  <si>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</si>
  <si>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</si>
  <si>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</si>
  <si>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</si>
  <si>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</si>
  <si>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</si>
  <si>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</si>
  <si>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</si>
  <si>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</si>
  <si>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</si>
  <si>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</si>
  <si>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</si>
  <si>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</si>
  <si>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</si>
  <si>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</si>
  <si>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</si>
  <si>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</si>
  <si>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</si>
  <si>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</si>
  <si>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</si>
  <si>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</si>
  <si>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</si>
  <si>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</si>
  <si>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</si>
  <si>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</si>
  <si>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</si>
  <si>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</si>
  <si>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</si>
  <si>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</si>
  <si>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</si>
  <si>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</si>
  <si>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</si>
  <si>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</si>
  <si>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>Mihelčič</t>
  </si>
  <si>
    <t>Liebstadia</t>
  </si>
  <si>
    <t>similis</t>
  </si>
  <si>
    <t>Trhypochthoniellus</t>
  </si>
  <si>
    <t>Trhypochthoniidae</t>
  </si>
  <si>
    <t>immaculatus</t>
  </si>
  <si>
    <t>Forsslund</t>
  </si>
  <si>
    <t>Sellnickochthonius</t>
  </si>
  <si>
    <t>suecicus</t>
  </si>
  <si>
    <t>bimaculatus</t>
  </si>
  <si>
    <t>Liochthonius</t>
  </si>
  <si>
    <t>lapponicus</t>
  </si>
  <si>
    <t>Trägårdh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</si>
  <si>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</si>
  <si>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</si>
  <si>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</si>
  <si>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</si>
  <si>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</si>
  <si>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</si>
  <si>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</si>
  <si>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</si>
  <si>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Coggi</t>
  </si>
  <si>
    <t>naltschicki</t>
  </si>
  <si>
    <t>Shaldybina</t>
  </si>
  <si>
    <t>Ceratozetidae</t>
  </si>
  <si>
    <t>berlesei</t>
  </si>
  <si>
    <t>Jacot</t>
  </si>
  <si>
    <t>Phenopelopidae</t>
  </si>
  <si>
    <t>monodactylus</t>
  </si>
  <si>
    <t>Malaconothridae</t>
  </si>
  <si>
    <t>Tectocepheus</t>
  </si>
  <si>
    <t>sarekensis</t>
  </si>
  <si>
    <t>Tectocepheidae</t>
  </si>
  <si>
    <t>tenuiclava</t>
  </si>
  <si>
    <t>obvia</t>
  </si>
  <si>
    <t>Belba</t>
  </si>
  <si>
    <t>daghestanica</t>
  </si>
  <si>
    <t>(cf.)</t>
  </si>
  <si>
    <t>Shtanchaeva et Subías</t>
  </si>
  <si>
    <t>tegeocranus</t>
  </si>
  <si>
    <t>Oppia</t>
  </si>
  <si>
    <t>denticulata</t>
  </si>
  <si>
    <t>Canestrini et R. Canestrini</t>
  </si>
  <si>
    <t>emeryi</t>
  </si>
  <si>
    <t>Zetorchestidae</t>
  </si>
  <si>
    <t>dimorpha</t>
  </si>
  <si>
    <t>Krivolutskaja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</si>
  <si>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</si>
  <si>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</si>
  <si>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</si>
  <si>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</si>
  <si>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</si>
  <si>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</si>
  <si>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</si>
  <si>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</si>
  <si>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</si>
  <si>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</si>
  <si>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</si>
  <si>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</si>
  <si>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</si>
  <si>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</si>
  <si>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</si>
  <si>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</si>
  <si>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</si>
  <si>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</si>
  <si>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</si>
  <si>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</si>
  <si>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</si>
  <si>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</si>
  <si>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</si>
  <si>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</si>
  <si>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</si>
  <si>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</si>
  <si>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</si>
  <si>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</si>
  <si>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</si>
  <si>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</si>
  <si>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</si>
  <si>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</si>
  <si>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</si>
  <si>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</si>
  <si>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</si>
  <si>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</si>
  <si>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</si>
  <si>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</si>
  <si>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</si>
  <si>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</si>
  <si>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</si>
  <si>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</si>
  <si>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</si>
  <si>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</si>
  <si>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</si>
  <si>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</si>
  <si>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</si>
  <si>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</si>
  <si>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</si>
  <si>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</si>
  <si>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</si>
  <si>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</si>
  <si>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</si>
  <si>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</si>
  <si>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</si>
  <si>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</si>
  <si>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</si>
  <si>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</si>
  <si>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</si>
  <si>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</si>
  <si>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</si>
  <si>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</si>
  <si>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</si>
  <si>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</si>
  <si>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</si>
  <si>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</si>
  <si>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</si>
  <si>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</si>
  <si>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</si>
  <si>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</si>
  <si>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</si>
  <si>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</si>
  <si>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</si>
  <si>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</si>
  <si>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</si>
  <si>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</si>
  <si>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</si>
  <si>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</si>
  <si>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</si>
  <si>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</si>
  <si>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</si>
  <si>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</si>
  <si>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</si>
  <si>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</si>
  <si>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</si>
  <si>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</si>
  <si>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</si>
  <si>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</si>
  <si>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</si>
  <si>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</si>
  <si>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</si>
  <si>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</si>
  <si>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</si>
  <si>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Bulanova-Zachvatkina</t>
  </si>
  <si>
    <t>(aff.)</t>
  </si>
  <si>
    <t>Acarus sp.1</t>
  </si>
  <si>
    <t>Histiostomatidae gen.sp.1</t>
  </si>
  <si>
    <t>Protogamasellus sp.1</t>
  </si>
  <si>
    <t>Tyrophagus sp.1</t>
  </si>
  <si>
    <t>Uroobovella sp.1</t>
  </si>
  <si>
    <t>Acarus sp.2</t>
  </si>
  <si>
    <t>Histiostomatidae gen.sp.2</t>
  </si>
  <si>
    <t>Lasioseius sp.2</t>
  </si>
  <si>
    <t>Proctolaelaps sp.2</t>
  </si>
  <si>
    <t>Protogamasellus sp.2</t>
  </si>
  <si>
    <t>Tyrophagus sp.2</t>
  </si>
  <si>
    <t>Uroobovella sp.2</t>
  </si>
  <si>
    <t>Lasioseius sp.3</t>
  </si>
  <si>
    <t>Cheiroseius sp.1</t>
  </si>
  <si>
    <t>Gaeolaelaps sp.1</t>
  </si>
  <si>
    <t>Cheiroseius sp.2</t>
  </si>
  <si>
    <t>O</t>
  </si>
  <si>
    <t>Acaridae</t>
  </si>
  <si>
    <t>Histiostomatidae</t>
  </si>
  <si>
    <t>Ologamasidae</t>
  </si>
  <si>
    <t>Microsejus truncicola</t>
  </si>
  <si>
    <t>Microgyniidae</t>
  </si>
  <si>
    <t>Diplogyniidae</t>
  </si>
  <si>
    <t>Cercomegistidae</t>
  </si>
  <si>
    <t>Ameroseiidae</t>
  </si>
  <si>
    <t>nidicolous</t>
  </si>
  <si>
    <t>myrmecophilous</t>
  </si>
  <si>
    <t>litter-soil, hydro-</t>
  </si>
  <si>
    <t>science?</t>
  </si>
  <si>
    <t>Soverby</t>
  </si>
  <si>
    <t>Bregetova</t>
  </si>
  <si>
    <t>Epicriopsis palustris</t>
  </si>
  <si>
    <t>Schweizer</t>
  </si>
  <si>
    <t>Womersley</t>
  </si>
  <si>
    <t>litter-soil meso-</t>
  </si>
  <si>
    <t>Podocinidae</t>
  </si>
  <si>
    <t>Melicharidae</t>
  </si>
  <si>
    <t>Polyaspididae</t>
  </si>
  <si>
    <t>xylobiont</t>
  </si>
  <si>
    <t>Leonardi</t>
  </si>
  <si>
    <t>pulviusculus</t>
  </si>
  <si>
    <t>venustus</t>
  </si>
  <si>
    <t>serratus</t>
  </si>
  <si>
    <t>sp.3</t>
  </si>
  <si>
    <t>vacua</t>
  </si>
  <si>
    <t>longulus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</si>
  <si>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</si>
  <si>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</si>
  <si>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</si>
  <si>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</si>
  <si>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</si>
  <si>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</si>
  <si>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</si>
  <si>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</si>
  <si>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</si>
  <si>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</si>
  <si>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</si>
  <si>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</si>
  <si>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</si>
  <si>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</si>
  <si>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</si>
  <si>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sinuata</t>
  </si>
  <si>
    <t>placidus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</si>
  <si>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</si>
  <si>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</si>
  <si>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</si>
  <si>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</si>
  <si>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</si>
  <si>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</si>
  <si>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</si>
  <si>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</si>
  <si>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</si>
  <si>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</si>
  <si>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</si>
  <si>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</si>
  <si>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</si>
  <si>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</si>
  <si>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Iphidozercon</t>
  </si>
  <si>
    <t>Laelaspis</t>
  </si>
  <si>
    <t>Leioseius</t>
  </si>
  <si>
    <t>Leitneria</t>
  </si>
  <si>
    <t>Leonardiella</t>
  </si>
  <si>
    <t>Metagynella</t>
  </si>
  <si>
    <t>Microsejus</t>
  </si>
  <si>
    <t>Multidendrolaelaps</t>
  </si>
  <si>
    <t>Nenteria</t>
  </si>
  <si>
    <t>Neogamasus</t>
  </si>
  <si>
    <t>Neojordensia</t>
  </si>
  <si>
    <t>Pachylaelaps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</si>
  <si>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</si>
  <si>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</si>
  <si>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</si>
  <si>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</si>
  <si>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</si>
  <si>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</si>
  <si>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</si>
  <si>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</si>
  <si>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Tyrophagus</t>
  </si>
  <si>
    <t>Uroobovella</t>
  </si>
  <si>
    <t>Zercon</t>
  </si>
  <si>
    <t>lidiae</t>
  </si>
  <si>
    <t>Cercomegistidae gen.</t>
  </si>
  <si>
    <t>Diplogyniidae gen.</t>
  </si>
  <si>
    <t>Histiostomatidae gen.</t>
  </si>
  <si>
    <t>corticalis</t>
  </si>
  <si>
    <t>yocefi</t>
  </si>
  <si>
    <t>riccardiana</t>
  </si>
  <si>
    <t>Bregetova et Koroleva</t>
  </si>
  <si>
    <t>Balogh</t>
  </si>
  <si>
    <t>Europe</t>
  </si>
  <si>
    <t>Neogamasus unicornutus</t>
  </si>
  <si>
    <t>Banks</t>
  </si>
  <si>
    <t>G. et R. Canestrini</t>
  </si>
  <si>
    <t>Pyroglyphidae gen.</t>
  </si>
  <si>
    <t>Hirschmann et Zirngiebl-Nicol</t>
  </si>
  <si>
    <t>Trachytidae</t>
  </si>
  <si>
    <t>C.L. Koch</t>
  </si>
  <si>
    <t>franzi</t>
  </si>
  <si>
    <t>Zerconidae</t>
  </si>
  <si>
    <t>Europe, Iran</t>
  </si>
  <si>
    <t>European-Caucasian, Iran</t>
  </si>
  <si>
    <t>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</si>
  <si>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</si>
  <si>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</si>
  <si>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</si>
  <si>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</si>
  <si>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</si>
  <si>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</si>
  <si>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Oribatida_adult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</si>
  <si>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</si>
  <si>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</si>
  <si>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</si>
  <si>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</si>
  <si>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</si>
  <si>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</si>
  <si>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</si>
  <si>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</si>
  <si>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</si>
  <si>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</si>
  <si>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</si>
  <si>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</si>
  <si>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</si>
  <si>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</si>
  <si>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</si>
  <si>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</si>
  <si>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</si>
  <si>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area2</t>
  </si>
  <si>
    <t>ShSdCp1</t>
  </si>
  <si>
    <t>ShSdCp2</t>
  </si>
  <si>
    <t>ShSdCp3</t>
  </si>
  <si>
    <t>ShSdCp4</t>
  </si>
  <si>
    <t>ShSdCp5</t>
  </si>
  <si>
    <t>KzRsNl1</t>
  </si>
  <si>
    <t>KzRsNl2</t>
  </si>
  <si>
    <t>KzRsNl3</t>
  </si>
  <si>
    <t>KzRsNl4</t>
  </si>
  <si>
    <t>KzRsNl5</t>
  </si>
  <si>
    <t>KzRsNH1</t>
  </si>
  <si>
    <t>KzRsNH2</t>
  </si>
  <si>
    <t>KzRsNH3</t>
  </si>
  <si>
    <t>KzRsNH4</t>
  </si>
  <si>
    <t>KzRsNH5</t>
  </si>
  <si>
    <t>KzRsMc1</t>
  </si>
  <si>
    <t>KzRsMc2</t>
  </si>
  <si>
    <t>KzRsMc3</t>
  </si>
  <si>
    <t>KzRsMc4</t>
  </si>
  <si>
    <t>KzRsMc5</t>
  </si>
  <si>
    <t>KzRsBm-1</t>
  </si>
  <si>
    <t>KzRsBm-2</t>
  </si>
  <si>
    <t>KzRsBm-3</t>
  </si>
  <si>
    <t>KzRsBm-4</t>
  </si>
  <si>
    <t>KzRsBm-5</t>
  </si>
  <si>
    <t>KzRsSt-1</t>
  </si>
  <si>
    <t>KzRsSt-2</t>
  </si>
  <si>
    <t>KzRsSt-3</t>
  </si>
  <si>
    <t>KzRsSt-4</t>
  </si>
  <si>
    <t>KzRsSt-5</t>
  </si>
  <si>
    <t>KzRsCn-1</t>
  </si>
  <si>
    <t>KzRsCn-2</t>
  </si>
  <si>
    <t>KzRsCn-3</t>
  </si>
  <si>
    <t>KzRsCn-4</t>
  </si>
  <si>
    <t>KzRsCn-5</t>
  </si>
  <si>
    <t>12+5</t>
  </si>
  <si>
    <t>Discoppia (Cylindroppia) cylindrica</t>
  </si>
  <si>
    <t>13+3</t>
  </si>
  <si>
    <t>10+4</t>
  </si>
  <si>
    <t>Sellnickochthonius furcatus</t>
  </si>
  <si>
    <t>Trhypochthoniellus longisetus longisetus</t>
  </si>
  <si>
    <t>longisetus longisetus</t>
  </si>
  <si>
    <t>Oxyoppia (Oxyoppiella) minuscula</t>
  </si>
  <si>
    <t xml:space="preserve">Lalmoppia krivolutskyi </t>
  </si>
  <si>
    <t>Graptoppia (Stenoppia) boucheri</t>
  </si>
  <si>
    <t>Trhypochthoniellus longisetus setosus</t>
  </si>
  <si>
    <t>1+4</t>
  </si>
  <si>
    <t>5+3</t>
  </si>
  <si>
    <t>45+81</t>
  </si>
  <si>
    <t>11+24</t>
  </si>
  <si>
    <t>4+23</t>
  </si>
  <si>
    <t>21+68</t>
  </si>
  <si>
    <t>Scheloribates fimbriatus</t>
  </si>
  <si>
    <t>Oribatella superbula</t>
  </si>
  <si>
    <t>4+6</t>
  </si>
  <si>
    <t>2+5</t>
  </si>
  <si>
    <t>Sellnickochthonius zelawaiensis</t>
  </si>
  <si>
    <t>69+58</t>
  </si>
  <si>
    <t>Poecilochthonius italicus</t>
  </si>
  <si>
    <t>2+3</t>
  </si>
  <si>
    <t>cylindrica</t>
  </si>
  <si>
    <t>minuscula</t>
  </si>
  <si>
    <t>boucheri</t>
  </si>
  <si>
    <t>longisetus setosus</t>
  </si>
  <si>
    <t>fimbriatus</t>
  </si>
  <si>
    <t>superbula</t>
  </si>
  <si>
    <t>zelawaiensis</t>
  </si>
  <si>
    <t>Pérez-Íñigo</t>
  </si>
  <si>
    <t>Weis-Fogh</t>
  </si>
  <si>
    <t>Hugo-Coetzee, Lotfollahi, Abbasi-Kalo et Movahedzade</t>
  </si>
  <si>
    <t>Poltavskaja</t>
  </si>
  <si>
    <t>Ermilov et Frolov</t>
  </si>
  <si>
    <t>Thor</t>
  </si>
  <si>
    <t>Palaearctic-Oriental</t>
  </si>
  <si>
    <t>Holarctic, Brazil</t>
  </si>
  <si>
    <t>Halolaelaps schusteri</t>
  </si>
  <si>
    <t>Phytoseiidae gen.sp.</t>
  </si>
  <si>
    <t>Lasioseius yocefi</t>
  </si>
  <si>
    <t>Lasioseius oryzaephilus</t>
  </si>
  <si>
    <t xml:space="preserve">Ameroseius lidiae </t>
  </si>
  <si>
    <t>Lasioseius fimetorum</t>
  </si>
  <si>
    <t>Cheiroseius kargi</t>
  </si>
  <si>
    <t>Cheiroseius mutilus</t>
  </si>
  <si>
    <t>Platyseius sp.</t>
  </si>
  <si>
    <t>Transeius begljarovi</t>
  </si>
  <si>
    <r>
      <t xml:space="preserve">Amblyseius </t>
    </r>
    <r>
      <rPr>
        <sz val="11"/>
        <color rgb="FF000000"/>
        <rFont val="Calibri"/>
        <family val="2"/>
        <charset val="204"/>
      </rPr>
      <t>azerbaijanicus</t>
    </r>
  </si>
  <si>
    <t>Proprioseiopsis okanagensis</t>
  </si>
  <si>
    <t>Neoseiulus bicaudus</t>
  </si>
  <si>
    <t>Neoseiulus reticuloides (aff.)</t>
  </si>
  <si>
    <t>Neoseiulus umbraticus</t>
  </si>
  <si>
    <t>Phytoseius plumifer</t>
  </si>
  <si>
    <t>Proctolaelaps bicaudatus</t>
  </si>
  <si>
    <t>Macrocheles scutatus (aff.)</t>
  </si>
  <si>
    <t>Onchodellus karawaiewi</t>
  </si>
  <si>
    <t>Antennoseius circumcaspius</t>
  </si>
  <si>
    <t>Iphidozercon corticalis</t>
  </si>
  <si>
    <t>Gamasellodes brevisetus</t>
  </si>
  <si>
    <t>Phorytocarpais kempersi</t>
  </si>
  <si>
    <t>Phorytocarpais hyalinus</t>
  </si>
  <si>
    <t>Phorytocarpais distinctus</t>
  </si>
  <si>
    <t>Pergamasus quisquiliarum (aff.)</t>
  </si>
  <si>
    <t>Tomeogamasus falculiger</t>
  </si>
  <si>
    <t>Zercon marinae</t>
  </si>
  <si>
    <t xml:space="preserve">Leonardiella riccardiana </t>
  </si>
  <si>
    <t>Stammeroplitis conspicua</t>
  </si>
  <si>
    <t>Thyreophagus sp.</t>
  </si>
  <si>
    <t>Phytoseiidae gen.</t>
  </si>
  <si>
    <t>Amerosiidae</t>
  </si>
  <si>
    <t>Ameroseius lidiae</t>
  </si>
  <si>
    <t>litter, hydro-</t>
  </si>
  <si>
    <t>Blattisocidae</t>
  </si>
  <si>
    <t>grasses, trees, litter-soil, meso-</t>
  </si>
  <si>
    <t>Chant</t>
  </si>
  <si>
    <t>umbraticus</t>
  </si>
  <si>
    <t>Wainstein</t>
  </si>
  <si>
    <t>reticuloides (aff.)</t>
  </si>
  <si>
    <t>bicaudus</t>
  </si>
  <si>
    <t>grasses, trees, meso-</t>
  </si>
  <si>
    <t>Canestrini et Fanzago</t>
  </si>
  <si>
    <t>plumifer</t>
  </si>
  <si>
    <t>Phytoseius</t>
  </si>
  <si>
    <t>litter-soil, grasses, meso-</t>
  </si>
  <si>
    <t>okanagensis</t>
  </si>
  <si>
    <t>Oplitidae</t>
  </si>
  <si>
    <t>conspicua</t>
  </si>
  <si>
    <t>Stammeroplitis</t>
  </si>
  <si>
    <t>Caucasian-SW Asian</t>
  </si>
  <si>
    <t>Abbasova</t>
  </si>
  <si>
    <t>azerbaijanicus</t>
  </si>
  <si>
    <t>Amblyseius azerbaijanicus</t>
  </si>
  <si>
    <t>European-Caucasian-SW Asian</t>
  </si>
  <si>
    <t>begljarovi</t>
  </si>
  <si>
    <t>Transeius</t>
  </si>
  <si>
    <t>Muller</t>
  </si>
  <si>
    <t>Galapagos Islands, Caucasian</t>
  </si>
  <si>
    <t>bicaudatus</t>
  </si>
  <si>
    <t>Trematuridae</t>
  </si>
  <si>
    <t>Mediterranean-Caucasian-SW Asian</t>
  </si>
  <si>
    <t>Trachyuropodidae</t>
  </si>
  <si>
    <t>Leonardiella riccardiana</t>
  </si>
  <si>
    <t>Ancient Mediterranean</t>
  </si>
  <si>
    <t>Pachylaelapidae</t>
  </si>
  <si>
    <t>Onchodellus</t>
  </si>
  <si>
    <t>pectinifer (cf.)</t>
  </si>
  <si>
    <t>falculiger</t>
  </si>
  <si>
    <t>Tomeogamasus</t>
  </si>
  <si>
    <t>unicornutus</t>
  </si>
  <si>
    <t>lindquisti (aff.)</t>
  </si>
  <si>
    <t>fimetorum</t>
  </si>
  <si>
    <t>Petrova et Koschanova</t>
  </si>
  <si>
    <t>oryzaephilus</t>
  </si>
  <si>
    <t>mutilus</t>
  </si>
  <si>
    <t>Gwiazdowicz</t>
  </si>
  <si>
    <t>Joharchi, Makarova et Khaustov</t>
  </si>
  <si>
    <t>brevisetus</t>
  </si>
  <si>
    <t>Ivan et Calugar</t>
  </si>
  <si>
    <t>marinae</t>
  </si>
  <si>
    <t>Phorytocarpais</t>
  </si>
  <si>
    <t>G. et R. Canestrini, 1882</t>
  </si>
  <si>
    <t>quisquiliarum (aff.)</t>
  </si>
  <si>
    <t>grasses, litter-soil, meso-</t>
  </si>
  <si>
    <t>scutatus (aff.)</t>
  </si>
  <si>
    <t>Ancient Mediterranean, Oriental</t>
  </si>
  <si>
    <t>Makarova et Kazemi</t>
  </si>
  <si>
    <t>circumcaspius</t>
  </si>
  <si>
    <t>Antennoseius</t>
  </si>
  <si>
    <t>Ramusella</t>
  </si>
  <si>
    <t>Microzetorchestes</t>
  </si>
  <si>
    <t>Hermann</t>
  </si>
  <si>
    <t>tschernovi</t>
  </si>
  <si>
    <t>Brachychthonius</t>
  </si>
  <si>
    <t>Pergalumna</t>
  </si>
  <si>
    <t>Pilogalumna</t>
  </si>
  <si>
    <t>Malaconothrus</t>
  </si>
  <si>
    <t>plicatus</t>
  </si>
  <si>
    <t>Eupelops</t>
  </si>
  <si>
    <t>Trichoribates</t>
  </si>
  <si>
    <t>Latilamellobates</t>
  </si>
  <si>
    <t>Suctobelbella (Suctobelbella)</t>
  </si>
  <si>
    <t>Suctobelbella (Flagrosuctobelba)</t>
  </si>
  <si>
    <t>Lalmoppia</t>
  </si>
  <si>
    <t>Ramusella (Insculptoppia)</t>
  </si>
  <si>
    <t>Sphaerochthoniidae</t>
  </si>
  <si>
    <t>Passalozetidae</t>
  </si>
  <si>
    <t>krivolutskyi</t>
  </si>
  <si>
    <t>Lalmoppia krivolutskyi</t>
  </si>
  <si>
    <t>C/N</t>
  </si>
  <si>
    <t>N, %</t>
  </si>
  <si>
    <t>C, %</t>
  </si>
  <si>
    <t>SmDuCJ</t>
  </si>
  <si>
    <t>SmDuCJ1</t>
  </si>
  <si>
    <t>SmDuCJ2</t>
  </si>
  <si>
    <t>SmDuCJ3</t>
  </si>
  <si>
    <t>SmDuCJ4</t>
  </si>
  <si>
    <t>SmDuCJ5</t>
  </si>
  <si>
    <t>SmDuCS1</t>
  </si>
  <si>
    <t>SmDuCS2</t>
  </si>
  <si>
    <t>SmDuCS3</t>
  </si>
  <si>
    <t>SmDuCS4</t>
  </si>
  <si>
    <t>SmDuCS5</t>
  </si>
  <si>
    <t>SmDuCS</t>
  </si>
  <si>
    <t>41.871150</t>
  </si>
  <si>
    <t>48.553106</t>
  </si>
  <si>
    <t>41.871174</t>
  </si>
  <si>
    <t>48.553234</t>
  </si>
  <si>
    <t>41.871228</t>
  </si>
  <si>
    <t>48.553352</t>
  </si>
  <si>
    <t>41.871286</t>
  </si>
  <si>
    <t>48.553476</t>
  </si>
  <si>
    <t>41.871360</t>
  </si>
  <si>
    <t>48.553591</t>
  </si>
  <si>
    <t>Caucasian, SW Asia</t>
  </si>
  <si>
    <t>Thyreophagus</t>
  </si>
  <si>
    <t>Caspian Region</t>
  </si>
  <si>
    <t>Ethiopian, Caucasian</t>
  </si>
  <si>
    <t>Canary Islands, Caucasian</t>
  </si>
  <si>
    <t>total=4692</t>
  </si>
  <si>
    <t>adults</t>
  </si>
  <si>
    <t>juveniles</t>
  </si>
  <si>
    <t>SmSw1</t>
  </si>
  <si>
    <t>SmSw2</t>
  </si>
  <si>
    <t>SmSw3</t>
  </si>
  <si>
    <t>SmSw4</t>
  </si>
  <si>
    <t>SmSw5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</si>
</sst>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6F9D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1" fillId="0" borderId="0"/>
  </cellStyleXfs>
  <cellXfs count="100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justify" vertical="top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5" fillId="16" borderId="1" xfId="0" applyFont="1" applyFill="1" applyBorder="1"/>
    <xf numFmtId="0" fontId="5" fillId="18" borderId="1" xfId="0" applyFont="1" applyFill="1" applyBorder="1"/>
    <xf numFmtId="0" fontId="7" fillId="0" borderId="0" xfId="0" applyFont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0" fillId="20" borderId="0" xfId="3" applyFill="1"/>
    <xf numFmtId="0" fontId="10" fillId="22" borderId="0" xfId="3" applyFill="1"/>
    <xf numFmtId="0" fontId="10" fillId="19" borderId="0" xfId="3" applyFill="1"/>
    <xf numFmtId="0" fontId="5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10" fillId="0" borderId="0" xfId="3" applyFill="1"/>
    <xf numFmtId="0" fontId="0" fillId="0" borderId="0" xfId="0" applyBorder="1" applyAlignment="1">
      <alignment horizontal="center"/>
    </xf>
    <xf numFmtId="0" fontId="10" fillId="17" borderId="0" xfId="3" applyFill="1"/>
    <xf numFmtId="0" fontId="10" fillId="27" borderId="0" xfId="3" applyFill="1"/>
    <xf numFmtId="0" fontId="5" fillId="28" borderId="1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10" fillId="17" borderId="0" xfId="3" applyFill="1" applyBorder="1"/>
    <xf numFmtId="0" fontId="5" fillId="29" borderId="1" xfId="0" applyFont="1" applyFill="1" applyBorder="1"/>
    <xf numFmtId="0" fontId="5" fillId="3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 applyFill="1" applyAlignment="1">
      <alignment vertical="center"/>
    </xf>
    <xf numFmtId="0" fontId="13" fillId="8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3" fillId="22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5" fillId="26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5" fillId="1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3" fillId="26" borderId="0" xfId="0" applyFont="1" applyFill="1" applyAlignment="1">
      <alignment vertical="center"/>
    </xf>
    <xf numFmtId="0" fontId="13" fillId="20" borderId="0" xfId="0" applyFont="1" applyFill="1" applyAlignment="1">
      <alignment vertic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CD6752C8-8317-4645-A7AC-2C9EABB0B58B}"/>
    <cellStyle name="Обычный 5" xfId="5" xr:uid="{5B0CA90C-B6AC-4A8A-8260-520ADD9390A6}"/>
  </cellStyles>
  <dxfs count="5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20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5" x14ac:dyDescent="0.25"/>
  <cols>
    <col min="1" max="1" width="8.42578125" style="1" customWidth="1"/>
    <col min="2" max="2" width="31.28515625" customWidth="1"/>
    <col min="3" max="3" width="5.85546875" customWidth="1"/>
    <col min="4" max="4" width="4.85546875" customWidth="1"/>
    <col min="5" max="5" width="4.7109375" customWidth="1"/>
  </cols>
  <sheetData>
    <row r="1" spans="1:132" s="66" customFormat="1" x14ac:dyDescent="0.25">
      <c r="A1" s="67" t="s">
        <v>996</v>
      </c>
      <c r="B1" s="65" t="s">
        <v>0</v>
      </c>
      <c r="C1" s="66" t="s">
        <v>1343</v>
      </c>
      <c r="D1" s="66" t="s">
        <v>1344</v>
      </c>
      <c r="E1" s="66" t="s">
        <v>1345</v>
      </c>
      <c r="F1" s="68" t="s">
        <v>925</v>
      </c>
      <c r="G1" s="68" t="s">
        <v>926</v>
      </c>
      <c r="H1" s="68" t="s">
        <v>927</v>
      </c>
      <c r="I1" s="68" t="s">
        <v>928</v>
      </c>
      <c r="J1" s="68" t="s">
        <v>929</v>
      </c>
      <c r="K1" s="69" t="s">
        <v>930</v>
      </c>
      <c r="L1" s="69" t="s">
        <v>931</v>
      </c>
      <c r="M1" s="69" t="s">
        <v>932</v>
      </c>
      <c r="N1" s="69" t="s">
        <v>933</v>
      </c>
      <c r="O1" s="69" t="s">
        <v>934</v>
      </c>
      <c r="P1" s="70" t="s">
        <v>920</v>
      </c>
      <c r="Q1" s="70" t="s">
        <v>921</v>
      </c>
      <c r="R1" s="70" t="s">
        <v>922</v>
      </c>
      <c r="S1" s="70" t="s">
        <v>923</v>
      </c>
      <c r="T1" s="70" t="s">
        <v>924</v>
      </c>
      <c r="U1" s="71" t="s">
        <v>910</v>
      </c>
      <c r="V1" s="71" t="s">
        <v>911</v>
      </c>
      <c r="W1" s="71" t="s">
        <v>912</v>
      </c>
      <c r="X1" s="71" t="s">
        <v>913</v>
      </c>
      <c r="Y1" s="71" t="s">
        <v>914</v>
      </c>
      <c r="Z1" s="72" t="s">
        <v>940</v>
      </c>
      <c r="AA1" s="72" t="s">
        <v>941</v>
      </c>
      <c r="AB1" s="72" t="s">
        <v>942</v>
      </c>
      <c r="AC1" s="72" t="s">
        <v>943</v>
      </c>
      <c r="AD1" s="72" t="s">
        <v>944</v>
      </c>
      <c r="AE1" s="73" t="s">
        <v>970</v>
      </c>
      <c r="AF1" s="73" t="s">
        <v>971</v>
      </c>
      <c r="AG1" s="73" t="s">
        <v>972</v>
      </c>
      <c r="AH1" s="73" t="s">
        <v>973</v>
      </c>
      <c r="AI1" s="73" t="s">
        <v>974</v>
      </c>
      <c r="AJ1" s="74" t="s">
        <v>1317</v>
      </c>
      <c r="AK1" s="74" t="s">
        <v>1318</v>
      </c>
      <c r="AL1" s="74" t="s">
        <v>1319</v>
      </c>
      <c r="AM1" s="74" t="s">
        <v>1320</v>
      </c>
      <c r="AN1" s="74" t="s">
        <v>1321</v>
      </c>
      <c r="AO1" s="75" t="s">
        <v>1322</v>
      </c>
      <c r="AP1" s="75" t="s">
        <v>1323</v>
      </c>
      <c r="AQ1" s="75" t="s">
        <v>1324</v>
      </c>
      <c r="AR1" s="75" t="s">
        <v>1325</v>
      </c>
      <c r="AS1" s="75" t="s">
        <v>1326</v>
      </c>
      <c r="AT1" s="69" t="s">
        <v>955</v>
      </c>
      <c r="AU1" s="69" t="s">
        <v>956</v>
      </c>
      <c r="AV1" s="69" t="s">
        <v>957</v>
      </c>
      <c r="AW1" s="69" t="s">
        <v>958</v>
      </c>
      <c r="AX1" s="69" t="s">
        <v>959</v>
      </c>
      <c r="AY1" s="76" t="s">
        <v>965</v>
      </c>
      <c r="AZ1" s="76" t="s">
        <v>966</v>
      </c>
      <c r="BA1" s="76" t="s">
        <v>967</v>
      </c>
      <c r="BB1" s="76" t="s">
        <v>968</v>
      </c>
      <c r="BC1" s="76" t="s">
        <v>969</v>
      </c>
      <c r="BD1" s="77" t="s">
        <v>935</v>
      </c>
      <c r="BE1" s="77" t="s">
        <v>936</v>
      </c>
      <c r="BF1" s="77" t="s">
        <v>937</v>
      </c>
      <c r="BG1" s="77" t="s">
        <v>938</v>
      </c>
      <c r="BH1" s="77" t="s">
        <v>939</v>
      </c>
      <c r="BI1" s="78" t="s">
        <v>915</v>
      </c>
      <c r="BJ1" s="78" t="s">
        <v>916</v>
      </c>
      <c r="BK1" s="78" t="s">
        <v>917</v>
      </c>
      <c r="BL1" s="78" t="s">
        <v>918</v>
      </c>
      <c r="BM1" s="78" t="s">
        <v>919</v>
      </c>
      <c r="BN1" s="72" t="s">
        <v>960</v>
      </c>
      <c r="BO1" s="72" t="s">
        <v>961</v>
      </c>
      <c r="BP1" s="72" t="s">
        <v>962</v>
      </c>
      <c r="BQ1" s="72" t="s">
        <v>963</v>
      </c>
      <c r="BR1" s="72" t="s">
        <v>964</v>
      </c>
      <c r="BS1" s="79" t="s">
        <v>950</v>
      </c>
      <c r="BT1" s="79" t="s">
        <v>951</v>
      </c>
      <c r="BU1" s="79" t="s">
        <v>952</v>
      </c>
      <c r="BV1" s="79" t="s">
        <v>953</v>
      </c>
      <c r="BW1" s="79" t="s">
        <v>954</v>
      </c>
      <c r="BX1" s="80" t="s">
        <v>945</v>
      </c>
      <c r="BY1" s="80" t="s">
        <v>946</v>
      </c>
      <c r="BZ1" s="80" t="s">
        <v>947</v>
      </c>
      <c r="CA1" s="80" t="s">
        <v>948</v>
      </c>
      <c r="CB1" s="80" t="s">
        <v>949</v>
      </c>
      <c r="CC1" s="81" t="s">
        <v>1346</v>
      </c>
      <c r="CD1" s="81" t="s">
        <v>1347</v>
      </c>
      <c r="CE1" s="81" t="s">
        <v>1348</v>
      </c>
      <c r="CF1" s="81" t="s">
        <v>1349</v>
      </c>
      <c r="CG1" s="81" t="s">
        <v>1350</v>
      </c>
      <c r="CH1" s="82" t="s">
        <v>1</v>
      </c>
      <c r="CI1" s="82" t="s">
        <v>2</v>
      </c>
      <c r="CJ1" s="82" t="s">
        <v>3</v>
      </c>
      <c r="CK1" s="82" t="s">
        <v>4</v>
      </c>
      <c r="CL1" s="82" t="s">
        <v>5</v>
      </c>
      <c r="CM1" s="83" t="s">
        <v>1117</v>
      </c>
      <c r="CN1" s="83" t="s">
        <v>1118</v>
      </c>
      <c r="CO1" s="83" t="s">
        <v>1119</v>
      </c>
      <c r="CP1" s="83" t="s">
        <v>1121</v>
      </c>
      <c r="CQ1" s="83" t="s">
        <v>1120</v>
      </c>
      <c r="CR1" s="84" t="s">
        <v>6</v>
      </c>
      <c r="CS1" s="85" t="s">
        <v>7</v>
      </c>
      <c r="CT1" s="86" t="s">
        <v>1127</v>
      </c>
      <c r="CU1" s="86" t="s">
        <v>1128</v>
      </c>
      <c r="CV1" s="86" t="s">
        <v>1129</v>
      </c>
      <c r="CW1" s="86" t="s">
        <v>1130</v>
      </c>
      <c r="CX1" s="86" t="s">
        <v>1131</v>
      </c>
      <c r="CY1" s="87" t="s">
        <v>1132</v>
      </c>
      <c r="CZ1" s="87" t="s">
        <v>1133</v>
      </c>
      <c r="DA1" s="87" t="s">
        <v>1134</v>
      </c>
      <c r="DB1" s="87" t="s">
        <v>1135</v>
      </c>
      <c r="DC1" s="87" t="s">
        <v>1136</v>
      </c>
      <c r="DD1" s="88" t="s">
        <v>1137</v>
      </c>
      <c r="DE1" s="88" t="s">
        <v>1138</v>
      </c>
      <c r="DF1" s="88" t="s">
        <v>1139</v>
      </c>
      <c r="DG1" s="88" t="s">
        <v>1140</v>
      </c>
      <c r="DH1" s="88" t="s">
        <v>1141</v>
      </c>
      <c r="DI1" s="89" t="s">
        <v>1142</v>
      </c>
      <c r="DJ1" s="89" t="s">
        <v>1143</v>
      </c>
      <c r="DK1" s="89" t="s">
        <v>1144</v>
      </c>
      <c r="DL1" s="89" t="s">
        <v>1145</v>
      </c>
      <c r="DM1" s="89" t="s">
        <v>1146</v>
      </c>
      <c r="DN1" s="90" t="s">
        <v>1147</v>
      </c>
      <c r="DO1" s="96" t="s">
        <v>1148</v>
      </c>
      <c r="DP1" s="96" t="s">
        <v>1149</v>
      </c>
      <c r="DQ1" s="96" t="s">
        <v>1150</v>
      </c>
      <c r="DR1" s="96" t="s">
        <v>1151</v>
      </c>
      <c r="DS1" s="97" t="s">
        <v>1152</v>
      </c>
      <c r="DT1" s="99" t="s">
        <v>1153</v>
      </c>
      <c r="DU1" s="99" t="s">
        <v>1154</v>
      </c>
      <c r="DV1" s="99" t="s">
        <v>1155</v>
      </c>
      <c r="DW1" s="99" t="s">
        <v>1156</v>
      </c>
      <c r="DX1" s="91" t="s">
        <v>1157</v>
      </c>
      <c r="DY1" s="91" t="s">
        <v>1158</v>
      </c>
      <c r="DZ1" s="91" t="s">
        <v>1159</v>
      </c>
      <c r="EA1" s="91" t="s">
        <v>1160</v>
      </c>
      <c r="EB1" s="91" t="s">
        <v>1161</v>
      </c>
    </row>
    <row r="2" spans="1:132" x14ac:dyDescent="0.25">
      <c r="A2" s="55" t="s">
        <v>1105</v>
      </c>
      <c r="B2" s="60" t="s">
        <v>8</v>
      </c>
      <c r="C2">
        <f t="shared" ref="C2:C8" si="0">SUM(F2:CG2)</f>
        <v>19772</v>
      </c>
      <c r="D2">
        <v>0</v>
      </c>
      <c r="E2">
        <v>0</v>
      </c>
      <c r="F2" s="36">
        <v>4</v>
      </c>
      <c r="G2" s="36">
        <v>24</v>
      </c>
      <c r="H2" s="36">
        <v>2</v>
      </c>
      <c r="I2" s="36">
        <v>1090</v>
      </c>
      <c r="J2" s="36">
        <v>475</v>
      </c>
      <c r="K2" s="7">
        <v>15</v>
      </c>
      <c r="L2" s="7">
        <v>9</v>
      </c>
      <c r="M2" s="7">
        <v>49</v>
      </c>
      <c r="N2" s="7">
        <v>24</v>
      </c>
      <c r="O2" s="7">
        <v>510</v>
      </c>
      <c r="P2" s="4">
        <v>13</v>
      </c>
      <c r="Q2" s="4">
        <v>3</v>
      </c>
      <c r="R2" s="4">
        <v>534</v>
      </c>
      <c r="S2" s="4">
        <v>740</v>
      </c>
      <c r="T2" s="4">
        <v>430</v>
      </c>
      <c r="U2" s="2">
        <v>82</v>
      </c>
      <c r="V2" s="2">
        <v>94</v>
      </c>
      <c r="W2" s="2">
        <v>61</v>
      </c>
      <c r="X2" s="2">
        <v>96</v>
      </c>
      <c r="Y2" s="2">
        <v>512</v>
      </c>
      <c r="Z2" s="9">
        <v>58</v>
      </c>
      <c r="AA2" s="9">
        <v>91</v>
      </c>
      <c r="AB2" s="9">
        <v>135</v>
      </c>
      <c r="AC2" s="9">
        <v>162</v>
      </c>
      <c r="AD2" s="9">
        <v>337</v>
      </c>
      <c r="AE2" s="13">
        <v>115</v>
      </c>
      <c r="AF2" s="13">
        <v>74</v>
      </c>
      <c r="AG2" s="13">
        <v>102</v>
      </c>
      <c r="AH2" s="13">
        <v>278</v>
      </c>
      <c r="AI2" s="13">
        <v>145</v>
      </c>
      <c r="AJ2" s="5">
        <v>0</v>
      </c>
      <c r="AK2" s="5">
        <v>0</v>
      </c>
      <c r="AL2" s="5">
        <v>9</v>
      </c>
      <c r="AM2" s="5">
        <v>1</v>
      </c>
      <c r="AN2" s="5">
        <v>0</v>
      </c>
      <c r="AO2" s="6">
        <v>2</v>
      </c>
      <c r="AP2" s="6">
        <v>13</v>
      </c>
      <c r="AQ2" s="6">
        <v>5</v>
      </c>
      <c r="AR2" s="6">
        <v>2</v>
      </c>
      <c r="AS2" s="6">
        <v>5</v>
      </c>
      <c r="AT2" s="7">
        <v>98</v>
      </c>
      <c r="AU2" s="7">
        <v>96</v>
      </c>
      <c r="AV2" s="7">
        <v>129</v>
      </c>
      <c r="AW2" s="7">
        <v>158</v>
      </c>
      <c r="AX2" s="7">
        <v>31</v>
      </c>
      <c r="AY2" s="12">
        <v>325</v>
      </c>
      <c r="AZ2" s="12">
        <v>137</v>
      </c>
      <c r="BA2" s="12">
        <v>120</v>
      </c>
      <c r="BB2" s="12">
        <v>1310</v>
      </c>
      <c r="BC2" s="12">
        <v>1480</v>
      </c>
      <c r="BD2" s="8">
        <v>49</v>
      </c>
      <c r="BE2" s="8">
        <v>318</v>
      </c>
      <c r="BF2" s="8">
        <v>124</v>
      </c>
      <c r="BG2" s="8">
        <v>61</v>
      </c>
      <c r="BH2" s="8">
        <v>101</v>
      </c>
      <c r="BI2" s="3">
        <v>81</v>
      </c>
      <c r="BJ2" s="3">
        <v>137</v>
      </c>
      <c r="BK2" s="3">
        <v>92</v>
      </c>
      <c r="BL2" s="3">
        <v>3410</v>
      </c>
      <c r="BM2" s="3">
        <v>1090</v>
      </c>
      <c r="BN2" s="9">
        <v>56</v>
      </c>
      <c r="BO2" s="9">
        <v>86</v>
      </c>
      <c r="BP2" s="9">
        <v>11</v>
      </c>
      <c r="BQ2" s="9">
        <v>478</v>
      </c>
      <c r="BR2" s="9">
        <v>332</v>
      </c>
      <c r="BS2" s="11">
        <v>77</v>
      </c>
      <c r="BT2" s="11">
        <v>305</v>
      </c>
      <c r="BU2" s="11">
        <v>93</v>
      </c>
      <c r="BV2" s="11">
        <v>194</v>
      </c>
      <c r="BW2" s="11">
        <v>89</v>
      </c>
      <c r="BX2" s="10">
        <v>1110</v>
      </c>
      <c r="BY2" s="10">
        <v>265</v>
      </c>
      <c r="BZ2" s="10">
        <v>189</v>
      </c>
      <c r="CA2" s="10">
        <v>62</v>
      </c>
      <c r="CB2" s="10">
        <v>61</v>
      </c>
      <c r="CC2" s="30">
        <v>490</v>
      </c>
      <c r="CD2" s="30">
        <v>10</v>
      </c>
      <c r="CE2" s="30">
        <v>15</v>
      </c>
      <c r="CF2" s="30">
        <v>9</v>
      </c>
      <c r="CG2" s="30">
        <v>192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51">
        <v>0</v>
      </c>
      <c r="CN2" s="51">
        <v>0</v>
      </c>
      <c r="CO2" s="51">
        <v>0</v>
      </c>
      <c r="CP2" s="51">
        <v>0</v>
      </c>
      <c r="CQ2" s="51">
        <v>0</v>
      </c>
      <c r="CR2" s="54">
        <v>0</v>
      </c>
      <c r="CS2" s="53">
        <v>0</v>
      </c>
      <c r="CT2" s="92">
        <v>0</v>
      </c>
      <c r="CU2" s="92">
        <v>0</v>
      </c>
      <c r="CV2" s="92">
        <v>0</v>
      </c>
      <c r="CW2" s="92">
        <v>0</v>
      </c>
      <c r="CX2" s="92">
        <v>0</v>
      </c>
      <c r="CY2" s="54">
        <v>0</v>
      </c>
      <c r="CZ2" s="54">
        <v>0</v>
      </c>
      <c r="DA2" s="54">
        <v>0</v>
      </c>
      <c r="DB2" s="54">
        <v>0</v>
      </c>
      <c r="DC2" s="54">
        <v>0</v>
      </c>
      <c r="DD2" s="93">
        <v>0</v>
      </c>
      <c r="DE2" s="93">
        <v>0</v>
      </c>
      <c r="DF2" s="93">
        <v>0</v>
      </c>
      <c r="DG2" s="93">
        <v>0</v>
      </c>
      <c r="DH2" s="93">
        <v>0</v>
      </c>
      <c r="DI2" s="49">
        <v>0</v>
      </c>
      <c r="DJ2" s="49">
        <v>0</v>
      </c>
      <c r="DK2" s="49">
        <v>0</v>
      </c>
      <c r="DL2" s="49">
        <v>0</v>
      </c>
      <c r="DM2" s="49">
        <v>0</v>
      </c>
      <c r="DN2" s="94">
        <v>0</v>
      </c>
      <c r="DO2" s="98">
        <v>0</v>
      </c>
      <c r="DP2" s="98">
        <v>0</v>
      </c>
      <c r="DQ2" s="98">
        <v>0</v>
      </c>
      <c r="DR2" s="98">
        <v>0</v>
      </c>
      <c r="DS2" s="99">
        <v>0</v>
      </c>
      <c r="DT2" s="99">
        <v>0</v>
      </c>
      <c r="DU2" s="99">
        <v>0</v>
      </c>
      <c r="DV2" s="99">
        <v>0</v>
      </c>
      <c r="DW2" s="99">
        <v>0</v>
      </c>
      <c r="DX2" s="95">
        <v>0</v>
      </c>
      <c r="DY2" s="95">
        <v>0</v>
      </c>
      <c r="DZ2" s="95">
        <v>0</v>
      </c>
      <c r="EA2" s="95">
        <v>0</v>
      </c>
      <c r="EB2" s="95">
        <v>0</v>
      </c>
    </row>
    <row r="3" spans="1:132" x14ac:dyDescent="0.25">
      <c r="A3" s="55" t="s">
        <v>1105</v>
      </c>
      <c r="B3" s="60" t="s">
        <v>10</v>
      </c>
      <c r="C3">
        <f t="shared" si="0"/>
        <v>10765</v>
      </c>
      <c r="D3">
        <v>0</v>
      </c>
      <c r="E3">
        <v>0</v>
      </c>
      <c r="F3" s="36">
        <v>5</v>
      </c>
      <c r="G3" s="36">
        <v>14</v>
      </c>
      <c r="H3" s="36">
        <v>3</v>
      </c>
      <c r="I3" s="36">
        <v>15</v>
      </c>
      <c r="J3" s="36">
        <v>5</v>
      </c>
      <c r="K3" s="37">
        <v>0</v>
      </c>
      <c r="L3" s="37">
        <v>1</v>
      </c>
      <c r="M3" s="37">
        <v>1</v>
      </c>
      <c r="N3" s="37">
        <v>24</v>
      </c>
      <c r="O3" s="37">
        <v>5</v>
      </c>
      <c r="P3" s="33">
        <v>4</v>
      </c>
      <c r="Q3" s="33">
        <v>3</v>
      </c>
      <c r="R3" s="33">
        <v>6</v>
      </c>
      <c r="S3" s="33">
        <v>21</v>
      </c>
      <c r="T3" s="33">
        <v>11</v>
      </c>
      <c r="U3" s="31">
        <v>62</v>
      </c>
      <c r="V3" s="31">
        <v>49</v>
      </c>
      <c r="W3" s="31">
        <v>78</v>
      </c>
      <c r="X3" s="31">
        <v>355</v>
      </c>
      <c r="Y3" s="31">
        <v>97</v>
      </c>
      <c r="Z3" s="39">
        <v>170</v>
      </c>
      <c r="AA3" s="39">
        <v>71</v>
      </c>
      <c r="AB3" s="39">
        <v>220</v>
      </c>
      <c r="AC3" s="39">
        <v>260</v>
      </c>
      <c r="AD3" s="39">
        <v>93</v>
      </c>
      <c r="AE3" s="43">
        <v>138</v>
      </c>
      <c r="AF3" s="43">
        <v>98</v>
      </c>
      <c r="AG3" s="43">
        <v>86</v>
      </c>
      <c r="AH3" s="43">
        <v>154</v>
      </c>
      <c r="AI3" s="43">
        <v>270</v>
      </c>
      <c r="AJ3" s="34">
        <v>42</v>
      </c>
      <c r="AK3" s="34">
        <v>5</v>
      </c>
      <c r="AL3" s="34">
        <v>33</v>
      </c>
      <c r="AM3" s="34">
        <v>21</v>
      </c>
      <c r="AN3" s="34">
        <v>14</v>
      </c>
      <c r="AO3" s="35">
        <v>37</v>
      </c>
      <c r="AP3" s="35">
        <v>57</v>
      </c>
      <c r="AQ3" s="35">
        <v>75</v>
      </c>
      <c r="AR3" s="35">
        <v>73</v>
      </c>
      <c r="AS3" s="35">
        <v>97</v>
      </c>
      <c r="AT3" s="37">
        <v>240</v>
      </c>
      <c r="AU3" s="37">
        <v>336</v>
      </c>
      <c r="AV3" s="37">
        <v>768</v>
      </c>
      <c r="AW3" s="37">
        <v>137</v>
      </c>
      <c r="AX3" s="37">
        <v>709</v>
      </c>
      <c r="AY3" s="42">
        <v>224</v>
      </c>
      <c r="AZ3" s="42">
        <v>168</v>
      </c>
      <c r="BA3" s="42">
        <v>822</v>
      </c>
      <c r="BB3" s="42">
        <v>71</v>
      </c>
      <c r="BC3" s="42">
        <v>51</v>
      </c>
      <c r="BD3" s="38">
        <v>25</v>
      </c>
      <c r="BE3" s="38">
        <v>123</v>
      </c>
      <c r="BF3" s="38">
        <v>197</v>
      </c>
      <c r="BG3" s="38">
        <v>5</v>
      </c>
      <c r="BH3" s="38">
        <v>22</v>
      </c>
      <c r="BI3" s="32">
        <v>92</v>
      </c>
      <c r="BJ3" s="32">
        <v>219</v>
      </c>
      <c r="BK3" s="32">
        <v>88</v>
      </c>
      <c r="BL3" s="32">
        <v>25</v>
      </c>
      <c r="BM3" s="32">
        <v>11</v>
      </c>
      <c r="BN3" s="39">
        <v>452</v>
      </c>
      <c r="BO3" s="39">
        <v>141</v>
      </c>
      <c r="BP3" s="39">
        <v>309</v>
      </c>
      <c r="BQ3" s="39">
        <v>102</v>
      </c>
      <c r="BR3" s="39">
        <v>119</v>
      </c>
      <c r="BS3" s="41">
        <v>285</v>
      </c>
      <c r="BT3" s="41">
        <v>458</v>
      </c>
      <c r="BU3" s="41">
        <v>891</v>
      </c>
      <c r="BV3" s="41">
        <v>74</v>
      </c>
      <c r="BW3" s="41">
        <v>190</v>
      </c>
      <c r="BX3" s="40">
        <v>83</v>
      </c>
      <c r="BY3" s="40">
        <v>102</v>
      </c>
      <c r="BZ3" s="40">
        <v>111</v>
      </c>
      <c r="CA3" s="40">
        <v>39</v>
      </c>
      <c r="CB3" s="40">
        <v>21</v>
      </c>
      <c r="CC3" s="30">
        <v>16</v>
      </c>
      <c r="CD3" s="30">
        <v>83</v>
      </c>
      <c r="CE3" s="30">
        <v>105</v>
      </c>
      <c r="CF3" s="30">
        <v>43</v>
      </c>
      <c r="CG3" s="30">
        <v>35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51">
        <v>0</v>
      </c>
      <c r="CN3" s="51">
        <v>0</v>
      </c>
      <c r="CO3" s="51">
        <v>0</v>
      </c>
      <c r="CP3" s="51">
        <v>0</v>
      </c>
      <c r="CQ3" s="51">
        <v>0</v>
      </c>
      <c r="CR3" s="54">
        <v>0</v>
      </c>
      <c r="CS3" s="53">
        <v>0</v>
      </c>
      <c r="CT3" s="92">
        <v>0</v>
      </c>
      <c r="CU3" s="92">
        <v>0</v>
      </c>
      <c r="CV3" s="92">
        <v>0</v>
      </c>
      <c r="CW3" s="92">
        <v>0</v>
      </c>
      <c r="CX3" s="92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93">
        <v>0</v>
      </c>
      <c r="DE3" s="93">
        <v>0</v>
      </c>
      <c r="DF3" s="93">
        <v>0</v>
      </c>
      <c r="DG3" s="93">
        <v>0</v>
      </c>
      <c r="DH3" s="93">
        <v>0</v>
      </c>
      <c r="DI3" s="49">
        <v>0</v>
      </c>
      <c r="DJ3" s="49">
        <v>0</v>
      </c>
      <c r="DK3" s="49">
        <v>0</v>
      </c>
      <c r="DL3" s="49">
        <v>0</v>
      </c>
      <c r="DM3" s="49">
        <v>0</v>
      </c>
      <c r="DN3" s="94">
        <v>0</v>
      </c>
      <c r="DO3" s="98">
        <v>0</v>
      </c>
      <c r="DP3" s="98">
        <v>0</v>
      </c>
      <c r="DQ3" s="98">
        <v>0</v>
      </c>
      <c r="DR3" s="98">
        <v>0</v>
      </c>
      <c r="DS3" s="99">
        <v>0</v>
      </c>
      <c r="DT3" s="99">
        <v>0</v>
      </c>
      <c r="DU3" s="99">
        <v>0</v>
      </c>
      <c r="DV3" s="99">
        <v>0</v>
      </c>
      <c r="DW3" s="99">
        <v>0</v>
      </c>
      <c r="DX3" s="95">
        <v>0</v>
      </c>
      <c r="DY3" s="95">
        <v>0</v>
      </c>
      <c r="DZ3" s="95">
        <v>0</v>
      </c>
      <c r="EA3" s="95">
        <v>0</v>
      </c>
      <c r="EB3" s="95">
        <v>0</v>
      </c>
    </row>
    <row r="4" spans="1:132" x14ac:dyDescent="0.25">
      <c r="A4" s="55" t="s">
        <v>1105</v>
      </c>
      <c r="B4" s="60" t="s">
        <v>1103</v>
      </c>
      <c r="C4">
        <f t="shared" si="0"/>
        <v>1326</v>
      </c>
      <c r="D4">
        <v>0</v>
      </c>
      <c r="E4">
        <v>0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7">
        <v>2</v>
      </c>
      <c r="L4" s="37">
        <v>2</v>
      </c>
      <c r="M4" s="37">
        <v>4</v>
      </c>
      <c r="N4" s="37">
        <v>28</v>
      </c>
      <c r="O4" s="37">
        <v>35</v>
      </c>
      <c r="P4" s="33">
        <v>4</v>
      </c>
      <c r="Q4" s="33">
        <v>2</v>
      </c>
      <c r="R4" s="33">
        <v>47</v>
      </c>
      <c r="S4" s="33">
        <v>42</v>
      </c>
      <c r="T4" s="33">
        <v>10</v>
      </c>
      <c r="U4" s="31">
        <v>1</v>
      </c>
      <c r="V4" s="31">
        <v>34</v>
      </c>
      <c r="W4" s="31">
        <v>11</v>
      </c>
      <c r="X4" s="31">
        <v>3</v>
      </c>
      <c r="Y4" s="31">
        <v>13</v>
      </c>
      <c r="Z4" s="39">
        <v>12</v>
      </c>
      <c r="AA4" s="39">
        <v>21</v>
      </c>
      <c r="AB4" s="39">
        <v>46</v>
      </c>
      <c r="AC4" s="39">
        <v>7</v>
      </c>
      <c r="AD4" s="39">
        <v>19</v>
      </c>
      <c r="AE4" s="43">
        <v>23</v>
      </c>
      <c r="AF4" s="43">
        <v>23</v>
      </c>
      <c r="AG4" s="43">
        <v>11</v>
      </c>
      <c r="AH4" s="43">
        <v>20</v>
      </c>
      <c r="AI4" s="43">
        <v>46</v>
      </c>
      <c r="AJ4" s="34">
        <v>2</v>
      </c>
      <c r="AK4" s="34">
        <v>1</v>
      </c>
      <c r="AL4" s="34">
        <v>1</v>
      </c>
      <c r="AM4" s="34">
        <v>2</v>
      </c>
      <c r="AN4" s="34">
        <v>1</v>
      </c>
      <c r="AO4" s="35">
        <v>2</v>
      </c>
      <c r="AP4" s="35">
        <v>2</v>
      </c>
      <c r="AQ4" s="35">
        <v>2</v>
      </c>
      <c r="AR4" s="35">
        <v>7</v>
      </c>
      <c r="AS4" s="35">
        <v>2</v>
      </c>
      <c r="AT4" s="37">
        <v>13</v>
      </c>
      <c r="AU4" s="37">
        <v>8</v>
      </c>
      <c r="AV4" s="37">
        <v>83</v>
      </c>
      <c r="AW4" s="37">
        <v>17</v>
      </c>
      <c r="AX4" s="37">
        <v>72</v>
      </c>
      <c r="AY4" s="42">
        <v>20</v>
      </c>
      <c r="AZ4" s="42">
        <v>6</v>
      </c>
      <c r="BA4" s="42">
        <v>11</v>
      </c>
      <c r="BB4" s="42">
        <v>6</v>
      </c>
      <c r="BC4" s="42">
        <v>11</v>
      </c>
      <c r="BD4" s="38">
        <v>31</v>
      </c>
      <c r="BE4" s="38">
        <v>58</v>
      </c>
      <c r="BF4" s="38">
        <v>19</v>
      </c>
      <c r="BG4" s="38">
        <v>11</v>
      </c>
      <c r="BH4" s="38">
        <v>8</v>
      </c>
      <c r="BI4" s="32">
        <v>21</v>
      </c>
      <c r="BJ4" s="32">
        <v>21</v>
      </c>
      <c r="BK4" s="32">
        <v>6</v>
      </c>
      <c r="BL4" s="32">
        <v>5</v>
      </c>
      <c r="BM4" s="32">
        <v>5</v>
      </c>
      <c r="BN4" s="39">
        <v>4</v>
      </c>
      <c r="BO4" s="39">
        <v>7</v>
      </c>
      <c r="BP4" s="39">
        <v>13</v>
      </c>
      <c r="BQ4" s="39">
        <v>13</v>
      </c>
      <c r="BR4" s="39">
        <v>5</v>
      </c>
      <c r="BS4" s="41">
        <v>20</v>
      </c>
      <c r="BT4" s="41">
        <v>14</v>
      </c>
      <c r="BU4" s="41">
        <v>100</v>
      </c>
      <c r="BV4" s="41">
        <v>10</v>
      </c>
      <c r="BW4" s="41">
        <v>18</v>
      </c>
      <c r="BX4" s="40">
        <v>37</v>
      </c>
      <c r="BY4" s="40">
        <v>33</v>
      </c>
      <c r="BZ4" s="40">
        <v>26</v>
      </c>
      <c r="CA4" s="40">
        <v>8</v>
      </c>
      <c r="CB4" s="40">
        <v>13</v>
      </c>
      <c r="CC4" s="30">
        <v>47</v>
      </c>
      <c r="CD4" s="30">
        <v>1</v>
      </c>
      <c r="CE4" s="30">
        <v>1</v>
      </c>
      <c r="CF4" s="30">
        <v>3</v>
      </c>
      <c r="CG4" s="30">
        <v>31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4">
        <v>0</v>
      </c>
      <c r="CS4" s="53">
        <v>0</v>
      </c>
      <c r="CT4" s="92">
        <v>0</v>
      </c>
      <c r="CU4" s="92">
        <v>0</v>
      </c>
      <c r="CV4" s="92">
        <v>0</v>
      </c>
      <c r="CW4" s="92">
        <v>0</v>
      </c>
      <c r="CX4" s="92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93">
        <v>0</v>
      </c>
      <c r="DE4" s="93">
        <v>0</v>
      </c>
      <c r="DF4" s="93">
        <v>0</v>
      </c>
      <c r="DG4" s="93">
        <v>0</v>
      </c>
      <c r="DH4" s="93">
        <v>0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94">
        <v>0</v>
      </c>
      <c r="DO4" s="98">
        <v>0</v>
      </c>
      <c r="DP4" s="98">
        <v>0</v>
      </c>
      <c r="DQ4" s="98">
        <v>0</v>
      </c>
      <c r="DR4" s="98">
        <v>0</v>
      </c>
      <c r="DS4" s="99">
        <v>0</v>
      </c>
      <c r="DT4" s="99">
        <v>0</v>
      </c>
      <c r="DU4" s="99">
        <v>0</v>
      </c>
      <c r="DV4" s="99">
        <v>0</v>
      </c>
      <c r="DW4" s="99">
        <v>0</v>
      </c>
      <c r="DX4" s="95">
        <v>0</v>
      </c>
      <c r="DY4" s="95">
        <v>0</v>
      </c>
      <c r="DZ4" s="95">
        <v>0</v>
      </c>
      <c r="EA4" s="95">
        <v>0</v>
      </c>
      <c r="EB4" s="95">
        <v>0</v>
      </c>
    </row>
    <row r="5" spans="1:132" x14ac:dyDescent="0.25">
      <c r="A5" s="55" t="s">
        <v>1105</v>
      </c>
      <c r="B5" s="60" t="s">
        <v>1104</v>
      </c>
      <c r="C5">
        <f t="shared" si="0"/>
        <v>247</v>
      </c>
      <c r="D5">
        <v>0</v>
      </c>
      <c r="E5">
        <v>0</v>
      </c>
      <c r="F5" s="36">
        <v>1</v>
      </c>
      <c r="G5" s="36">
        <v>0</v>
      </c>
      <c r="H5" s="36">
        <v>1</v>
      </c>
      <c r="I5" s="36">
        <v>0</v>
      </c>
      <c r="J5" s="36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1">
        <v>0</v>
      </c>
      <c r="V5" s="31">
        <v>7</v>
      </c>
      <c r="W5" s="31">
        <v>12</v>
      </c>
      <c r="X5" s="31">
        <v>11</v>
      </c>
      <c r="Y5" s="31">
        <v>2</v>
      </c>
      <c r="Z5" s="39">
        <v>0</v>
      </c>
      <c r="AA5" s="39">
        <v>36</v>
      </c>
      <c r="AB5" s="39">
        <v>78</v>
      </c>
      <c r="AC5" s="39">
        <v>1</v>
      </c>
      <c r="AD5" s="39">
        <v>3</v>
      </c>
      <c r="AE5" s="43">
        <v>2</v>
      </c>
      <c r="AF5" s="43">
        <v>0</v>
      </c>
      <c r="AG5" s="43">
        <v>2</v>
      </c>
      <c r="AH5" s="43">
        <v>6</v>
      </c>
      <c r="AI5" s="43">
        <v>17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5">
        <v>1</v>
      </c>
      <c r="AP5" s="35">
        <v>0</v>
      </c>
      <c r="AQ5" s="35">
        <v>0</v>
      </c>
      <c r="AR5" s="35">
        <v>0</v>
      </c>
      <c r="AS5" s="35">
        <v>0</v>
      </c>
      <c r="AT5" s="37">
        <v>0</v>
      </c>
      <c r="AU5" s="37">
        <v>0</v>
      </c>
      <c r="AV5" s="37">
        <v>16</v>
      </c>
      <c r="AW5" s="37">
        <v>0</v>
      </c>
      <c r="AX5" s="37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38">
        <v>4</v>
      </c>
      <c r="BE5" s="38">
        <v>2</v>
      </c>
      <c r="BF5" s="38">
        <v>0</v>
      </c>
      <c r="BG5" s="38">
        <v>1</v>
      </c>
      <c r="BH5" s="38">
        <v>1</v>
      </c>
      <c r="BI5" s="32">
        <v>1</v>
      </c>
      <c r="BJ5" s="32">
        <v>0</v>
      </c>
      <c r="BK5" s="32">
        <v>0</v>
      </c>
      <c r="BL5" s="32">
        <v>0</v>
      </c>
      <c r="BM5" s="32">
        <v>0</v>
      </c>
      <c r="BN5" s="39">
        <v>3</v>
      </c>
      <c r="BO5" s="39">
        <v>3</v>
      </c>
      <c r="BP5" s="39">
        <v>1</v>
      </c>
      <c r="BQ5" s="39">
        <v>0</v>
      </c>
      <c r="BR5" s="39">
        <v>0</v>
      </c>
      <c r="BS5" s="41">
        <v>1</v>
      </c>
      <c r="BT5" s="41">
        <v>0</v>
      </c>
      <c r="BU5" s="41">
        <v>0</v>
      </c>
      <c r="BV5" s="41">
        <v>0</v>
      </c>
      <c r="BW5" s="41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30">
        <v>2</v>
      </c>
      <c r="CD5" s="30">
        <v>17</v>
      </c>
      <c r="CE5" s="30">
        <v>8</v>
      </c>
      <c r="CF5" s="30">
        <v>6</v>
      </c>
      <c r="CG5" s="30">
        <v>1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4">
        <v>0</v>
      </c>
      <c r="CS5" s="53">
        <v>0</v>
      </c>
      <c r="CT5" s="92">
        <v>0</v>
      </c>
      <c r="CU5" s="92">
        <v>0</v>
      </c>
      <c r="CV5" s="92">
        <v>0</v>
      </c>
      <c r="CW5" s="92">
        <v>0</v>
      </c>
      <c r="CX5" s="92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93">
        <v>0</v>
      </c>
      <c r="DE5" s="93">
        <v>0</v>
      </c>
      <c r="DF5" s="93">
        <v>0</v>
      </c>
      <c r="DG5" s="93">
        <v>0</v>
      </c>
      <c r="DH5" s="93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94">
        <v>0</v>
      </c>
      <c r="DO5" s="98">
        <v>0</v>
      </c>
      <c r="DP5" s="98">
        <v>0</v>
      </c>
      <c r="DQ5" s="98">
        <v>0</v>
      </c>
      <c r="DR5" s="98">
        <v>0</v>
      </c>
      <c r="DS5" s="99">
        <v>0</v>
      </c>
      <c r="DT5" s="99">
        <v>0</v>
      </c>
      <c r="DU5" s="99">
        <v>0</v>
      </c>
      <c r="DV5" s="99">
        <v>0</v>
      </c>
      <c r="DW5" s="99">
        <v>0</v>
      </c>
      <c r="DX5" s="95">
        <v>0</v>
      </c>
      <c r="DY5" s="95">
        <v>0</v>
      </c>
      <c r="DZ5" s="95">
        <v>0</v>
      </c>
      <c r="EA5" s="95">
        <v>0</v>
      </c>
      <c r="EB5" s="95">
        <v>0</v>
      </c>
    </row>
    <row r="6" spans="1:132" x14ac:dyDescent="0.25">
      <c r="A6" s="55" t="s">
        <v>1105</v>
      </c>
      <c r="B6" s="60" t="s">
        <v>1102</v>
      </c>
      <c r="C6">
        <f t="shared" si="0"/>
        <v>10765</v>
      </c>
      <c r="D6">
        <v>0</v>
      </c>
      <c r="E6">
        <v>0</v>
      </c>
      <c r="F6" s="36">
        <f t="shared" ref="F6:AK6" si="1">SUM(F3:F3)</f>
        <v>5</v>
      </c>
      <c r="G6" s="36">
        <f t="shared" si="1"/>
        <v>14</v>
      </c>
      <c r="H6" s="36">
        <f t="shared" si="1"/>
        <v>3</v>
      </c>
      <c r="I6" s="36">
        <f t="shared" si="1"/>
        <v>15</v>
      </c>
      <c r="J6" s="36">
        <f t="shared" si="1"/>
        <v>5</v>
      </c>
      <c r="K6" s="37">
        <f t="shared" si="1"/>
        <v>0</v>
      </c>
      <c r="L6" s="37">
        <f t="shared" si="1"/>
        <v>1</v>
      </c>
      <c r="M6" s="37">
        <f t="shared" si="1"/>
        <v>1</v>
      </c>
      <c r="N6" s="37">
        <f t="shared" si="1"/>
        <v>24</v>
      </c>
      <c r="O6" s="37">
        <f t="shared" si="1"/>
        <v>5</v>
      </c>
      <c r="P6" s="33">
        <f t="shared" si="1"/>
        <v>4</v>
      </c>
      <c r="Q6" s="33">
        <f t="shared" si="1"/>
        <v>3</v>
      </c>
      <c r="R6" s="33">
        <f t="shared" si="1"/>
        <v>6</v>
      </c>
      <c r="S6" s="33">
        <f t="shared" si="1"/>
        <v>21</v>
      </c>
      <c r="T6" s="33">
        <f t="shared" si="1"/>
        <v>11</v>
      </c>
      <c r="U6" s="31">
        <f t="shared" si="1"/>
        <v>62</v>
      </c>
      <c r="V6" s="31">
        <f t="shared" si="1"/>
        <v>49</v>
      </c>
      <c r="W6" s="31">
        <f t="shared" si="1"/>
        <v>78</v>
      </c>
      <c r="X6" s="31">
        <f t="shared" si="1"/>
        <v>355</v>
      </c>
      <c r="Y6" s="31">
        <f t="shared" si="1"/>
        <v>97</v>
      </c>
      <c r="Z6" s="39">
        <f t="shared" si="1"/>
        <v>170</v>
      </c>
      <c r="AA6" s="39">
        <f t="shared" si="1"/>
        <v>71</v>
      </c>
      <c r="AB6" s="39">
        <f t="shared" si="1"/>
        <v>220</v>
      </c>
      <c r="AC6" s="39">
        <f t="shared" si="1"/>
        <v>260</v>
      </c>
      <c r="AD6" s="39">
        <f t="shared" si="1"/>
        <v>93</v>
      </c>
      <c r="AE6" s="43">
        <f t="shared" si="1"/>
        <v>138</v>
      </c>
      <c r="AF6" s="43">
        <f t="shared" si="1"/>
        <v>98</v>
      </c>
      <c r="AG6" s="43">
        <f t="shared" si="1"/>
        <v>86</v>
      </c>
      <c r="AH6" s="43">
        <f t="shared" si="1"/>
        <v>154</v>
      </c>
      <c r="AI6" s="43">
        <f t="shared" si="1"/>
        <v>270</v>
      </c>
      <c r="AJ6" s="34">
        <f t="shared" si="1"/>
        <v>42</v>
      </c>
      <c r="AK6" s="34">
        <f t="shared" si="1"/>
        <v>5</v>
      </c>
      <c r="AL6" s="34">
        <f t="shared" ref="AL6:BQ6" si="2">SUM(AL3:AL3)</f>
        <v>33</v>
      </c>
      <c r="AM6" s="34">
        <f t="shared" si="2"/>
        <v>21</v>
      </c>
      <c r="AN6" s="34">
        <f t="shared" si="2"/>
        <v>14</v>
      </c>
      <c r="AO6" s="35">
        <f t="shared" si="2"/>
        <v>37</v>
      </c>
      <c r="AP6" s="35">
        <f t="shared" si="2"/>
        <v>57</v>
      </c>
      <c r="AQ6" s="35">
        <f t="shared" si="2"/>
        <v>75</v>
      </c>
      <c r="AR6" s="35">
        <f t="shared" si="2"/>
        <v>73</v>
      </c>
      <c r="AS6" s="35">
        <f t="shared" si="2"/>
        <v>97</v>
      </c>
      <c r="AT6" s="37">
        <f t="shared" si="2"/>
        <v>240</v>
      </c>
      <c r="AU6" s="37">
        <f t="shared" si="2"/>
        <v>336</v>
      </c>
      <c r="AV6" s="37">
        <f t="shared" si="2"/>
        <v>768</v>
      </c>
      <c r="AW6" s="37">
        <f t="shared" si="2"/>
        <v>137</v>
      </c>
      <c r="AX6" s="37">
        <f t="shared" si="2"/>
        <v>709</v>
      </c>
      <c r="AY6" s="42">
        <f t="shared" si="2"/>
        <v>224</v>
      </c>
      <c r="AZ6" s="42">
        <f t="shared" si="2"/>
        <v>168</v>
      </c>
      <c r="BA6" s="42">
        <f t="shared" si="2"/>
        <v>822</v>
      </c>
      <c r="BB6" s="42">
        <f t="shared" si="2"/>
        <v>71</v>
      </c>
      <c r="BC6" s="42">
        <f t="shared" si="2"/>
        <v>51</v>
      </c>
      <c r="BD6" s="38">
        <f t="shared" si="2"/>
        <v>25</v>
      </c>
      <c r="BE6" s="38">
        <f t="shared" si="2"/>
        <v>123</v>
      </c>
      <c r="BF6" s="38">
        <f t="shared" si="2"/>
        <v>197</v>
      </c>
      <c r="BG6" s="38">
        <f t="shared" si="2"/>
        <v>5</v>
      </c>
      <c r="BH6" s="38">
        <f t="shared" si="2"/>
        <v>22</v>
      </c>
      <c r="BI6" s="32">
        <f t="shared" si="2"/>
        <v>92</v>
      </c>
      <c r="BJ6" s="32">
        <f t="shared" si="2"/>
        <v>219</v>
      </c>
      <c r="BK6" s="32">
        <f t="shared" si="2"/>
        <v>88</v>
      </c>
      <c r="BL6" s="32">
        <f t="shared" si="2"/>
        <v>25</v>
      </c>
      <c r="BM6" s="32">
        <f t="shared" si="2"/>
        <v>11</v>
      </c>
      <c r="BN6" s="39">
        <f t="shared" si="2"/>
        <v>452</v>
      </c>
      <c r="BO6" s="39">
        <f t="shared" si="2"/>
        <v>141</v>
      </c>
      <c r="BP6" s="39">
        <f t="shared" si="2"/>
        <v>309</v>
      </c>
      <c r="BQ6" s="39">
        <f t="shared" si="2"/>
        <v>102</v>
      </c>
      <c r="BR6" s="39">
        <f t="shared" ref="BR6:CG6" si="3">SUM(BR3:BR3)</f>
        <v>119</v>
      </c>
      <c r="BS6" s="41">
        <f t="shared" si="3"/>
        <v>285</v>
      </c>
      <c r="BT6" s="41">
        <f t="shared" si="3"/>
        <v>458</v>
      </c>
      <c r="BU6" s="41">
        <f t="shared" si="3"/>
        <v>891</v>
      </c>
      <c r="BV6" s="41">
        <f t="shared" si="3"/>
        <v>74</v>
      </c>
      <c r="BW6" s="41">
        <f t="shared" si="3"/>
        <v>190</v>
      </c>
      <c r="BX6" s="40">
        <f t="shared" si="3"/>
        <v>83</v>
      </c>
      <c r="BY6" s="40">
        <f t="shared" si="3"/>
        <v>102</v>
      </c>
      <c r="BZ6" s="40">
        <f t="shared" si="3"/>
        <v>111</v>
      </c>
      <c r="CA6" s="40">
        <f t="shared" si="3"/>
        <v>39</v>
      </c>
      <c r="CB6" s="40">
        <f t="shared" si="3"/>
        <v>21</v>
      </c>
      <c r="CC6" s="30">
        <f t="shared" si="3"/>
        <v>16</v>
      </c>
      <c r="CD6" s="30">
        <f t="shared" si="3"/>
        <v>83</v>
      </c>
      <c r="CE6" s="30">
        <f t="shared" si="3"/>
        <v>105</v>
      </c>
      <c r="CF6" s="30">
        <f t="shared" si="3"/>
        <v>43</v>
      </c>
      <c r="CG6" s="30">
        <f t="shared" si="3"/>
        <v>35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51">
        <v>0</v>
      </c>
      <c r="CN6" s="51">
        <v>0</v>
      </c>
      <c r="CO6" s="51">
        <v>0</v>
      </c>
      <c r="CP6" s="51">
        <v>0</v>
      </c>
      <c r="CQ6" s="51">
        <v>0</v>
      </c>
      <c r="CR6" s="54">
        <v>0</v>
      </c>
      <c r="CS6" s="53">
        <v>0</v>
      </c>
      <c r="CT6" s="92">
        <v>0</v>
      </c>
      <c r="CU6" s="92">
        <v>0</v>
      </c>
      <c r="CV6" s="92">
        <v>0</v>
      </c>
      <c r="CW6" s="92">
        <v>0</v>
      </c>
      <c r="CX6" s="92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93">
        <v>0</v>
      </c>
      <c r="DE6" s="93">
        <v>0</v>
      </c>
      <c r="DF6" s="93">
        <v>0</v>
      </c>
      <c r="DG6" s="93">
        <v>0</v>
      </c>
      <c r="DH6" s="93">
        <v>0</v>
      </c>
      <c r="DI6" s="49">
        <v>0</v>
      </c>
      <c r="DJ6" s="49">
        <v>0</v>
      </c>
      <c r="DK6" s="49">
        <v>0</v>
      </c>
      <c r="DL6" s="49">
        <v>0</v>
      </c>
      <c r="DM6" s="49">
        <v>0</v>
      </c>
      <c r="DN6" s="94">
        <v>0</v>
      </c>
      <c r="DO6" s="98">
        <v>0</v>
      </c>
      <c r="DP6" s="98">
        <v>0</v>
      </c>
      <c r="DQ6" s="98">
        <v>0</v>
      </c>
      <c r="DR6" s="98">
        <v>0</v>
      </c>
      <c r="DS6" s="99">
        <v>0</v>
      </c>
      <c r="DT6" s="99">
        <v>0</v>
      </c>
      <c r="DU6" s="99">
        <v>0</v>
      </c>
      <c r="DV6" s="99">
        <v>0</v>
      </c>
      <c r="DW6" s="99">
        <v>0</v>
      </c>
      <c r="DX6" s="95">
        <v>0</v>
      </c>
      <c r="DY6" s="95">
        <v>0</v>
      </c>
      <c r="DZ6" s="95">
        <v>0</v>
      </c>
      <c r="EA6" s="95">
        <v>0</v>
      </c>
      <c r="EB6" s="95">
        <v>0</v>
      </c>
    </row>
    <row r="7" spans="1:132" x14ac:dyDescent="0.25">
      <c r="A7" s="55" t="s">
        <v>1105</v>
      </c>
      <c r="B7" s="61" t="s">
        <v>1108</v>
      </c>
      <c r="C7">
        <f t="shared" si="0"/>
        <v>2381</v>
      </c>
      <c r="D7">
        <v>0</v>
      </c>
      <c r="E7">
        <v>0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7">
        <v>0</v>
      </c>
      <c r="L7" s="37">
        <v>0</v>
      </c>
      <c r="M7" s="37">
        <v>0</v>
      </c>
      <c r="N7" s="37">
        <v>5</v>
      </c>
      <c r="O7" s="37">
        <v>1</v>
      </c>
      <c r="P7" s="33">
        <v>1</v>
      </c>
      <c r="Q7" s="33">
        <v>0</v>
      </c>
      <c r="R7" s="33">
        <v>4</v>
      </c>
      <c r="S7" s="33">
        <v>6</v>
      </c>
      <c r="T7" s="33">
        <v>0</v>
      </c>
      <c r="U7" s="31">
        <v>1</v>
      </c>
      <c r="V7" s="31">
        <v>2</v>
      </c>
      <c r="W7" s="31">
        <v>2</v>
      </c>
      <c r="X7" s="31">
        <v>2</v>
      </c>
      <c r="Y7" s="31">
        <v>30</v>
      </c>
      <c r="Z7" s="39">
        <v>14</v>
      </c>
      <c r="AA7" s="39">
        <v>17</v>
      </c>
      <c r="AB7" s="39">
        <v>9</v>
      </c>
      <c r="AC7" s="39">
        <v>1</v>
      </c>
      <c r="AD7" s="39">
        <v>11</v>
      </c>
      <c r="AE7" s="43">
        <v>70</v>
      </c>
      <c r="AF7" s="43">
        <v>31</v>
      </c>
      <c r="AG7" s="43">
        <v>47</v>
      </c>
      <c r="AH7" s="43">
        <v>71</v>
      </c>
      <c r="AI7" s="43">
        <v>139</v>
      </c>
      <c r="AJ7" s="34">
        <v>2</v>
      </c>
      <c r="AK7" s="34">
        <v>1</v>
      </c>
      <c r="AL7" s="34">
        <v>6</v>
      </c>
      <c r="AM7" s="34">
        <v>0</v>
      </c>
      <c r="AN7" s="34">
        <v>1</v>
      </c>
      <c r="AO7" s="35">
        <v>14</v>
      </c>
      <c r="AP7" s="35">
        <v>12</v>
      </c>
      <c r="AQ7" s="35">
        <v>21</v>
      </c>
      <c r="AR7" s="35">
        <v>12</v>
      </c>
      <c r="AS7" s="35">
        <v>17</v>
      </c>
      <c r="AT7" s="37">
        <v>3</v>
      </c>
      <c r="AU7" s="37">
        <v>136</v>
      </c>
      <c r="AV7" s="37">
        <v>123</v>
      </c>
      <c r="AW7" s="37">
        <v>14</v>
      </c>
      <c r="AX7" s="37">
        <v>40</v>
      </c>
      <c r="AY7" s="42">
        <v>35</v>
      </c>
      <c r="AZ7" s="42">
        <v>38</v>
      </c>
      <c r="BA7" s="42">
        <v>3</v>
      </c>
      <c r="BB7" s="42">
        <v>27</v>
      </c>
      <c r="BC7" s="42">
        <v>66</v>
      </c>
      <c r="BD7" s="38">
        <v>84</v>
      </c>
      <c r="BE7" s="38">
        <v>84</v>
      </c>
      <c r="BF7" s="38">
        <v>37</v>
      </c>
      <c r="BG7" s="38">
        <v>4</v>
      </c>
      <c r="BH7" s="38">
        <v>10</v>
      </c>
      <c r="BI7" s="32">
        <v>122</v>
      </c>
      <c r="BJ7" s="32">
        <v>61</v>
      </c>
      <c r="BK7" s="32">
        <v>2</v>
      </c>
      <c r="BL7" s="32">
        <v>59</v>
      </c>
      <c r="BM7" s="32">
        <v>39</v>
      </c>
      <c r="BN7" s="39">
        <v>91</v>
      </c>
      <c r="BO7" s="39">
        <v>19</v>
      </c>
      <c r="BP7" s="39">
        <v>40</v>
      </c>
      <c r="BQ7" s="39">
        <v>65</v>
      </c>
      <c r="BR7" s="39">
        <v>12</v>
      </c>
      <c r="BS7" s="41">
        <v>38</v>
      </c>
      <c r="BT7" s="41">
        <v>65</v>
      </c>
      <c r="BU7" s="41">
        <v>115</v>
      </c>
      <c r="BV7" s="41">
        <v>1</v>
      </c>
      <c r="BW7" s="41">
        <v>2</v>
      </c>
      <c r="BX7" s="40">
        <v>95</v>
      </c>
      <c r="BY7" s="40">
        <v>8</v>
      </c>
      <c r="BZ7" s="40">
        <v>24</v>
      </c>
      <c r="CA7" s="40">
        <v>4</v>
      </c>
      <c r="CB7" s="40">
        <v>2</v>
      </c>
      <c r="CC7" s="30">
        <v>20</v>
      </c>
      <c r="CD7" s="30">
        <v>31</v>
      </c>
      <c r="CE7" s="30">
        <v>18</v>
      </c>
      <c r="CF7" s="30">
        <v>28</v>
      </c>
      <c r="CG7" s="30">
        <v>165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4">
        <v>0</v>
      </c>
      <c r="CS7" s="53">
        <v>0</v>
      </c>
      <c r="CT7" s="92">
        <v>0</v>
      </c>
      <c r="CU7" s="92">
        <v>0</v>
      </c>
      <c r="CV7" s="92">
        <v>0</v>
      </c>
      <c r="CW7" s="92">
        <v>0</v>
      </c>
      <c r="CX7" s="92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93">
        <v>0</v>
      </c>
      <c r="DE7" s="93">
        <v>0</v>
      </c>
      <c r="DF7" s="93">
        <v>0</v>
      </c>
      <c r="DG7" s="93">
        <v>0</v>
      </c>
      <c r="DH7" s="93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94">
        <v>0</v>
      </c>
      <c r="DO7" s="98">
        <v>0</v>
      </c>
      <c r="DP7" s="98">
        <v>0</v>
      </c>
      <c r="DQ7" s="98">
        <v>0</v>
      </c>
      <c r="DR7" s="98">
        <v>0</v>
      </c>
      <c r="DS7" s="99">
        <v>0</v>
      </c>
      <c r="DT7" s="99">
        <v>0</v>
      </c>
      <c r="DU7" s="99">
        <v>0</v>
      </c>
      <c r="DV7" s="99">
        <v>0</v>
      </c>
      <c r="DW7" s="99">
        <v>0</v>
      </c>
      <c r="DX7" s="95">
        <v>0</v>
      </c>
      <c r="DY7" s="95">
        <v>0</v>
      </c>
      <c r="DZ7" s="95">
        <v>0</v>
      </c>
      <c r="EA7" s="95">
        <v>0</v>
      </c>
      <c r="EB7" s="95">
        <v>0</v>
      </c>
    </row>
    <row r="8" spans="1:132" x14ac:dyDescent="0.25">
      <c r="A8" s="55" t="s">
        <v>1105</v>
      </c>
      <c r="B8" s="61" t="s">
        <v>1106</v>
      </c>
      <c r="C8">
        <f t="shared" si="0"/>
        <v>432</v>
      </c>
      <c r="D8">
        <v>0</v>
      </c>
      <c r="E8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3">
        <v>0</v>
      </c>
      <c r="Q8" s="33">
        <v>0</v>
      </c>
      <c r="R8" s="33">
        <v>0</v>
      </c>
      <c r="S8" s="33">
        <v>5</v>
      </c>
      <c r="T8" s="33">
        <v>0</v>
      </c>
      <c r="U8" s="31">
        <v>0</v>
      </c>
      <c r="V8" s="31">
        <v>1</v>
      </c>
      <c r="W8" s="31">
        <v>0</v>
      </c>
      <c r="X8" s="31">
        <v>0</v>
      </c>
      <c r="Y8" s="31">
        <v>9</v>
      </c>
      <c r="Z8" s="39">
        <v>0</v>
      </c>
      <c r="AA8" s="39">
        <v>1</v>
      </c>
      <c r="AB8" s="39">
        <v>13</v>
      </c>
      <c r="AC8" s="39">
        <v>0</v>
      </c>
      <c r="AD8" s="39">
        <v>7</v>
      </c>
      <c r="AE8" s="43">
        <v>6</v>
      </c>
      <c r="AF8" s="43">
        <v>0</v>
      </c>
      <c r="AG8" s="43">
        <v>3</v>
      </c>
      <c r="AH8" s="43">
        <v>14</v>
      </c>
      <c r="AI8" s="43">
        <v>5</v>
      </c>
      <c r="AJ8" s="34">
        <v>0</v>
      </c>
      <c r="AK8" s="34">
        <v>2</v>
      </c>
      <c r="AL8" s="34">
        <v>0</v>
      </c>
      <c r="AM8" s="34">
        <v>0</v>
      </c>
      <c r="AN8" s="34">
        <v>0</v>
      </c>
      <c r="AO8" s="35">
        <v>14</v>
      </c>
      <c r="AP8" s="35">
        <v>14</v>
      </c>
      <c r="AQ8" s="35">
        <v>15</v>
      </c>
      <c r="AR8" s="35">
        <v>14</v>
      </c>
      <c r="AS8" s="35">
        <v>11</v>
      </c>
      <c r="AT8" s="37">
        <v>0</v>
      </c>
      <c r="AU8" s="37">
        <v>39</v>
      </c>
      <c r="AV8" s="37">
        <v>62</v>
      </c>
      <c r="AW8" s="37">
        <v>8</v>
      </c>
      <c r="AX8" s="37">
        <v>6</v>
      </c>
      <c r="AY8" s="42">
        <v>0</v>
      </c>
      <c r="AZ8" s="42">
        <v>4</v>
      </c>
      <c r="BA8" s="42">
        <v>1</v>
      </c>
      <c r="BB8" s="42">
        <v>1</v>
      </c>
      <c r="BC8" s="42">
        <v>3</v>
      </c>
      <c r="BD8" s="38">
        <v>27</v>
      </c>
      <c r="BE8" s="38">
        <v>20</v>
      </c>
      <c r="BF8" s="38">
        <v>12</v>
      </c>
      <c r="BG8" s="38">
        <v>0</v>
      </c>
      <c r="BH8" s="38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9">
        <v>0</v>
      </c>
      <c r="BO8" s="39">
        <v>2</v>
      </c>
      <c r="BP8" s="39">
        <v>19</v>
      </c>
      <c r="BQ8" s="39">
        <v>7</v>
      </c>
      <c r="BR8" s="39">
        <v>4</v>
      </c>
      <c r="BS8" s="41">
        <v>0</v>
      </c>
      <c r="BT8" s="41">
        <v>0</v>
      </c>
      <c r="BU8" s="41">
        <v>52</v>
      </c>
      <c r="BV8" s="41">
        <v>0</v>
      </c>
      <c r="BW8" s="41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30">
        <v>12</v>
      </c>
      <c r="CD8" s="30">
        <v>9</v>
      </c>
      <c r="CE8" s="30">
        <v>8</v>
      </c>
      <c r="CF8" s="30">
        <v>2</v>
      </c>
      <c r="CG8" s="30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4">
        <v>0</v>
      </c>
      <c r="CS8" s="53">
        <v>0</v>
      </c>
      <c r="CT8" s="92">
        <v>0</v>
      </c>
      <c r="CU8" s="92">
        <v>0</v>
      </c>
      <c r="CV8" s="92">
        <v>0</v>
      </c>
      <c r="CW8" s="92">
        <v>0</v>
      </c>
      <c r="CX8" s="92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93">
        <v>0</v>
      </c>
      <c r="DE8" s="93">
        <v>0</v>
      </c>
      <c r="DF8" s="93">
        <v>0</v>
      </c>
      <c r="DG8" s="93">
        <v>0</v>
      </c>
      <c r="DH8" s="93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94">
        <v>0</v>
      </c>
      <c r="DO8" s="98">
        <v>0</v>
      </c>
      <c r="DP8" s="98">
        <v>0</v>
      </c>
      <c r="DQ8" s="98">
        <v>0</v>
      </c>
      <c r="DR8" s="98">
        <v>0</v>
      </c>
      <c r="DS8" s="99">
        <v>0</v>
      </c>
      <c r="DT8" s="99">
        <v>0</v>
      </c>
      <c r="DU8" s="99">
        <v>0</v>
      </c>
      <c r="DV8" s="99">
        <v>0</v>
      </c>
      <c r="DW8" s="99">
        <v>0</v>
      </c>
      <c r="DX8" s="95">
        <v>0</v>
      </c>
      <c r="DY8" s="95">
        <v>0</v>
      </c>
      <c r="DZ8" s="95">
        <v>0</v>
      </c>
      <c r="EA8" s="95">
        <v>0</v>
      </c>
      <c r="EB8" s="95">
        <v>0</v>
      </c>
    </row>
    <row r="9" spans="1:132" x14ac:dyDescent="0.25">
      <c r="A9" s="55" t="s">
        <v>1105</v>
      </c>
      <c r="B9" s="61" t="s">
        <v>1107</v>
      </c>
      <c r="C9">
        <v>318</v>
      </c>
      <c r="D9">
        <v>0</v>
      </c>
      <c r="E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1">
        <v>0</v>
      </c>
      <c r="V9" s="31">
        <v>0</v>
      </c>
      <c r="W9" s="31">
        <v>0</v>
      </c>
      <c r="X9" s="31">
        <v>1</v>
      </c>
      <c r="Y9" s="31">
        <v>9</v>
      </c>
      <c r="Z9" s="39">
        <v>0</v>
      </c>
      <c r="AA9" s="39">
        <v>0</v>
      </c>
      <c r="AB9" s="39">
        <v>1</v>
      </c>
      <c r="AC9" s="39">
        <v>0</v>
      </c>
      <c r="AD9" s="39">
        <v>1</v>
      </c>
      <c r="AE9" s="43">
        <v>4</v>
      </c>
      <c r="AF9" s="43">
        <v>3</v>
      </c>
      <c r="AG9" s="43">
        <v>4</v>
      </c>
      <c r="AH9" s="43">
        <v>4</v>
      </c>
      <c r="AI9" s="43">
        <v>7</v>
      </c>
      <c r="AJ9" s="34">
        <v>0</v>
      </c>
      <c r="AK9" s="34">
        <v>0</v>
      </c>
      <c r="AL9" s="34">
        <v>49</v>
      </c>
      <c r="AM9" s="34">
        <v>1</v>
      </c>
      <c r="AN9" s="34">
        <v>0</v>
      </c>
      <c r="AO9" s="35">
        <v>5</v>
      </c>
      <c r="AP9" s="35">
        <v>0</v>
      </c>
      <c r="AQ9" s="35">
        <v>1</v>
      </c>
      <c r="AR9" s="35">
        <v>2</v>
      </c>
      <c r="AS9" s="35">
        <v>1</v>
      </c>
      <c r="AT9" s="37">
        <v>0</v>
      </c>
      <c r="AU9" s="37">
        <v>4</v>
      </c>
      <c r="AV9" s="37">
        <v>3</v>
      </c>
      <c r="AW9" s="37">
        <v>1</v>
      </c>
      <c r="AX9" s="37">
        <v>98</v>
      </c>
      <c r="AY9" s="42">
        <v>4</v>
      </c>
      <c r="AZ9" s="42">
        <v>2</v>
      </c>
      <c r="BA9" s="42">
        <v>0</v>
      </c>
      <c r="BB9" s="42">
        <v>0</v>
      </c>
      <c r="BC9" s="42">
        <v>3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9">
        <v>3</v>
      </c>
      <c r="BO9" s="39">
        <v>2</v>
      </c>
      <c r="BP9" s="39">
        <v>0</v>
      </c>
      <c r="BQ9" s="39">
        <v>7</v>
      </c>
      <c r="BR9" s="39">
        <v>4</v>
      </c>
      <c r="BS9" s="41">
        <v>0</v>
      </c>
      <c r="BT9" s="41">
        <v>1</v>
      </c>
      <c r="BU9" s="41">
        <v>2</v>
      </c>
      <c r="BV9" s="41">
        <v>0</v>
      </c>
      <c r="BW9" s="41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30">
        <v>28</v>
      </c>
      <c r="CD9" s="30">
        <v>31</v>
      </c>
      <c r="CE9" s="30">
        <v>25</v>
      </c>
      <c r="CF9" s="30">
        <v>3</v>
      </c>
      <c r="CG9" s="30">
        <v>2</v>
      </c>
      <c r="CH9" s="50">
        <v>3</v>
      </c>
      <c r="CI9" s="50">
        <v>1</v>
      </c>
      <c r="CJ9" s="50">
        <v>1</v>
      </c>
      <c r="CK9" s="50">
        <v>1</v>
      </c>
      <c r="CL9" s="50">
        <v>1</v>
      </c>
      <c r="CM9" s="52">
        <v>32</v>
      </c>
      <c r="CN9" s="52">
        <v>39</v>
      </c>
      <c r="CO9" s="52">
        <v>36</v>
      </c>
      <c r="CP9" s="52">
        <v>11</v>
      </c>
      <c r="CQ9" s="52">
        <v>6</v>
      </c>
      <c r="CR9" s="54">
        <v>1</v>
      </c>
      <c r="CS9" s="53">
        <v>0</v>
      </c>
      <c r="CT9" s="92">
        <v>0</v>
      </c>
      <c r="CU9" s="92">
        <v>0</v>
      </c>
      <c r="CV9" s="92">
        <v>2</v>
      </c>
      <c r="CW9" s="92">
        <v>0</v>
      </c>
      <c r="CX9" s="92">
        <v>0</v>
      </c>
      <c r="CY9" s="54">
        <v>5</v>
      </c>
      <c r="CZ9" s="54">
        <v>0</v>
      </c>
      <c r="DA9" s="54">
        <v>0</v>
      </c>
      <c r="DB9" s="54">
        <v>0</v>
      </c>
      <c r="DC9" s="54">
        <v>0</v>
      </c>
      <c r="DD9" s="93">
        <v>0</v>
      </c>
      <c r="DE9" s="93">
        <v>2</v>
      </c>
      <c r="DF9" s="93">
        <v>1</v>
      </c>
      <c r="DG9" s="93">
        <v>1</v>
      </c>
      <c r="DH9" s="93">
        <v>0</v>
      </c>
      <c r="DI9" s="49">
        <v>0</v>
      </c>
      <c r="DJ9" s="49">
        <v>1</v>
      </c>
      <c r="DK9" s="49">
        <v>0</v>
      </c>
      <c r="DL9" s="49">
        <v>0</v>
      </c>
      <c r="DM9" s="49">
        <v>0</v>
      </c>
      <c r="DN9" s="94">
        <v>0</v>
      </c>
      <c r="DO9" s="98">
        <v>0</v>
      </c>
      <c r="DP9" s="98">
        <v>0</v>
      </c>
      <c r="DQ9" s="98">
        <v>0</v>
      </c>
      <c r="DR9" s="98">
        <v>0</v>
      </c>
      <c r="DS9" s="99">
        <v>0</v>
      </c>
      <c r="DT9" s="99">
        <v>0</v>
      </c>
      <c r="DU9" s="99">
        <v>1</v>
      </c>
      <c r="DV9" s="99">
        <v>0</v>
      </c>
      <c r="DW9" s="99">
        <v>0</v>
      </c>
      <c r="DX9" s="95">
        <v>0</v>
      </c>
      <c r="DY9" s="95">
        <v>1</v>
      </c>
      <c r="DZ9" s="95">
        <v>2</v>
      </c>
      <c r="EA9" s="95">
        <v>0</v>
      </c>
      <c r="EB9" s="95">
        <v>1</v>
      </c>
    </row>
    <row r="10" spans="1:132" x14ac:dyDescent="0.25">
      <c r="A10" s="58" t="s">
        <v>634</v>
      </c>
      <c r="B10" s="59" t="s">
        <v>40</v>
      </c>
      <c r="C10">
        <v>25</v>
      </c>
      <c r="D10">
        <v>25</v>
      </c>
      <c r="E10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1</v>
      </c>
      <c r="AU10" s="14">
        <v>0</v>
      </c>
      <c r="AV10" s="14">
        <v>0</v>
      </c>
      <c r="AW10" s="14">
        <v>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1</v>
      </c>
      <c r="CD10" s="14">
        <v>2</v>
      </c>
      <c r="CE10" s="14">
        <v>1</v>
      </c>
      <c r="CF10" s="14">
        <v>2</v>
      </c>
      <c r="CG10" s="14">
        <v>12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 t="s">
        <v>41</v>
      </c>
      <c r="CN10" s="14">
        <v>1</v>
      </c>
      <c r="CO10" s="14" t="s">
        <v>13</v>
      </c>
      <c r="CP10" s="14">
        <v>1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</row>
    <row r="11" spans="1:132" x14ac:dyDescent="0.25">
      <c r="A11" s="58" t="s">
        <v>634</v>
      </c>
      <c r="B11" s="59" t="s">
        <v>12</v>
      </c>
      <c r="C11">
        <v>1</v>
      </c>
      <c r="D11">
        <v>1</v>
      </c>
      <c r="E11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0</v>
      </c>
      <c r="CH11" s="14" t="s">
        <v>13</v>
      </c>
      <c r="CI11" s="14" t="s">
        <v>14</v>
      </c>
      <c r="CJ11" s="14" t="s">
        <v>14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</row>
    <row r="12" spans="1:132" x14ac:dyDescent="0.25">
      <c r="A12" s="58" t="s">
        <v>634</v>
      </c>
      <c r="B12" s="59" t="s">
        <v>54</v>
      </c>
      <c r="C12">
        <v>101</v>
      </c>
      <c r="D12">
        <v>101</v>
      </c>
      <c r="E12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1</v>
      </c>
      <c r="X12" s="14">
        <v>0</v>
      </c>
      <c r="Y12" s="14">
        <v>1</v>
      </c>
      <c r="Z12" s="14">
        <v>1</v>
      </c>
      <c r="AA12" s="14">
        <v>3</v>
      </c>
      <c r="AB12" s="14">
        <v>1</v>
      </c>
      <c r="AC12" s="14">
        <v>0</v>
      </c>
      <c r="AD12" s="14">
        <v>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87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</row>
    <row r="13" spans="1:132" x14ac:dyDescent="0.25">
      <c r="A13" s="58" t="s">
        <v>634</v>
      </c>
      <c r="B13" s="59" t="s">
        <v>132</v>
      </c>
      <c r="C13">
        <v>1</v>
      </c>
      <c r="D13">
        <v>1</v>
      </c>
      <c r="E13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</row>
    <row r="14" spans="1:132" x14ac:dyDescent="0.25">
      <c r="A14" s="58" t="s">
        <v>634</v>
      </c>
      <c r="B14" s="59" t="s">
        <v>125</v>
      </c>
      <c r="C14">
        <v>24</v>
      </c>
      <c r="D14">
        <v>20</v>
      </c>
      <c r="E14">
        <v>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3</v>
      </c>
      <c r="AF14" s="14">
        <v>0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 t="s">
        <v>126</v>
      </c>
      <c r="AW14" s="14">
        <v>0</v>
      </c>
      <c r="AX14" s="14">
        <v>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</row>
    <row r="15" spans="1:132" x14ac:dyDescent="0.25">
      <c r="A15" s="58" t="s">
        <v>634</v>
      </c>
      <c r="B15" s="59" t="s">
        <v>43</v>
      </c>
      <c r="C15">
        <v>0</v>
      </c>
      <c r="D15">
        <v>0</v>
      </c>
      <c r="E15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14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</row>
    <row r="16" spans="1:132" x14ac:dyDescent="0.25">
      <c r="A16" s="58" t="s">
        <v>634</v>
      </c>
      <c r="B16" s="59" t="s">
        <v>16</v>
      </c>
      <c r="C16">
        <v>0</v>
      </c>
      <c r="D16">
        <v>0</v>
      </c>
      <c r="E16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1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</row>
    <row r="17" spans="1:132" x14ac:dyDescent="0.25">
      <c r="A17" s="58" t="s">
        <v>634</v>
      </c>
      <c r="B17" s="59" t="s">
        <v>976</v>
      </c>
      <c r="C17">
        <v>49</v>
      </c>
      <c r="D17">
        <v>42</v>
      </c>
      <c r="E17">
        <v>7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98</v>
      </c>
      <c r="AF17" s="14">
        <v>3</v>
      </c>
      <c r="AG17" s="14" t="s">
        <v>123</v>
      </c>
      <c r="AH17" s="14">
        <v>1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1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</row>
    <row r="18" spans="1:132" x14ac:dyDescent="0.25">
      <c r="A18" s="58" t="s">
        <v>634</v>
      </c>
      <c r="B18" s="59" t="s">
        <v>92</v>
      </c>
      <c r="C18">
        <v>102</v>
      </c>
      <c r="D18">
        <v>59</v>
      </c>
      <c r="E18">
        <v>43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 t="s">
        <v>93</v>
      </c>
      <c r="AP18" s="14" t="s">
        <v>94</v>
      </c>
      <c r="AQ18" s="14" t="s">
        <v>95</v>
      </c>
      <c r="AR18" s="14" t="s">
        <v>96</v>
      </c>
      <c r="AS18" s="14" t="s">
        <v>97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 t="s">
        <v>98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</row>
    <row r="19" spans="1:132" x14ac:dyDescent="0.25">
      <c r="A19" s="58" t="s">
        <v>634</v>
      </c>
      <c r="B19" s="59" t="s">
        <v>1163</v>
      </c>
      <c r="C19">
        <v>0</v>
      </c>
      <c r="D19">
        <v>0</v>
      </c>
      <c r="E19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127</v>
      </c>
      <c r="CU19" s="14">
        <v>104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</row>
    <row r="20" spans="1:132" x14ac:dyDescent="0.25">
      <c r="A20" s="58" t="s">
        <v>634</v>
      </c>
      <c r="B20" s="59" t="s">
        <v>17</v>
      </c>
      <c r="C20">
        <v>0</v>
      </c>
      <c r="D20">
        <v>0</v>
      </c>
      <c r="E20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1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</row>
    <row r="21" spans="1:132" x14ac:dyDescent="0.25">
      <c r="A21" s="58" t="s">
        <v>634</v>
      </c>
      <c r="B21" s="59" t="s">
        <v>57</v>
      </c>
      <c r="C21">
        <v>24</v>
      </c>
      <c r="D21">
        <v>13</v>
      </c>
      <c r="E21">
        <v>11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1</v>
      </c>
      <c r="AF21" s="14">
        <v>1</v>
      </c>
      <c r="AG21" s="14">
        <v>0</v>
      </c>
      <c r="AH21" s="14">
        <v>2</v>
      </c>
      <c r="AI21" s="14">
        <v>5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 t="s">
        <v>58</v>
      </c>
      <c r="CD21" s="14" t="s">
        <v>34</v>
      </c>
      <c r="CE21" s="14" t="s">
        <v>14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</row>
    <row r="22" spans="1:132" x14ac:dyDescent="0.25">
      <c r="A22" s="58" t="s">
        <v>634</v>
      </c>
      <c r="B22" s="59" t="s">
        <v>44</v>
      </c>
      <c r="C22">
        <v>69</v>
      </c>
      <c r="D22">
        <v>60</v>
      </c>
      <c r="E22">
        <v>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48</v>
      </c>
      <c r="AF22" s="14">
        <v>4</v>
      </c>
      <c r="AG22" s="14">
        <v>6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 t="s">
        <v>45</v>
      </c>
      <c r="CD22" s="14" t="s">
        <v>46</v>
      </c>
      <c r="CE22" s="14" t="s">
        <v>36</v>
      </c>
      <c r="CF22" s="14" t="s">
        <v>47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 t="s">
        <v>1162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</row>
    <row r="23" spans="1:132" x14ac:dyDescent="0.25">
      <c r="A23" s="58" t="s">
        <v>634</v>
      </c>
      <c r="B23" s="59" t="s">
        <v>975</v>
      </c>
      <c r="C23">
        <v>18</v>
      </c>
      <c r="D23">
        <v>18</v>
      </c>
      <c r="E2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18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</row>
    <row r="24" spans="1:132" x14ac:dyDescent="0.25">
      <c r="A24" s="58" t="s">
        <v>634</v>
      </c>
      <c r="B24" s="59" t="s">
        <v>130</v>
      </c>
      <c r="C24">
        <v>2</v>
      </c>
      <c r="D24">
        <v>2</v>
      </c>
      <c r="E2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</row>
    <row r="25" spans="1:132" x14ac:dyDescent="0.25">
      <c r="A25" s="58" t="s">
        <v>634</v>
      </c>
      <c r="B25" s="59" t="s">
        <v>124</v>
      </c>
      <c r="C25">
        <v>1</v>
      </c>
      <c r="D25">
        <v>1</v>
      </c>
      <c r="E25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</row>
    <row r="26" spans="1:132" x14ac:dyDescent="0.25">
      <c r="A26" s="58" t="s">
        <v>634</v>
      </c>
      <c r="B26" s="59" t="s">
        <v>61</v>
      </c>
      <c r="C26">
        <v>30</v>
      </c>
      <c r="D26">
        <v>29</v>
      </c>
      <c r="E26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 t="s">
        <v>62</v>
      </c>
      <c r="BF26" s="14">
        <v>1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1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</row>
    <row r="27" spans="1:132" x14ac:dyDescent="0.25">
      <c r="A27" s="58" t="s">
        <v>634</v>
      </c>
      <c r="B27" s="59" t="s">
        <v>1171</v>
      </c>
      <c r="C27">
        <v>0</v>
      </c>
      <c r="D27">
        <v>0</v>
      </c>
      <c r="E27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1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</row>
    <row r="28" spans="1:132" x14ac:dyDescent="0.25">
      <c r="A28" s="58" t="s">
        <v>634</v>
      </c>
      <c r="B28" s="59" t="s">
        <v>59</v>
      </c>
      <c r="C28">
        <v>3</v>
      </c>
      <c r="D28">
        <v>1</v>
      </c>
      <c r="E28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13</v>
      </c>
      <c r="CD28" s="14" t="s">
        <v>13</v>
      </c>
      <c r="CE28" s="14">
        <v>1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</row>
    <row r="29" spans="1:132" x14ac:dyDescent="0.25">
      <c r="A29" s="58" t="s">
        <v>634</v>
      </c>
      <c r="B29" s="59" t="s">
        <v>63</v>
      </c>
      <c r="C29">
        <v>14</v>
      </c>
      <c r="D29">
        <v>13</v>
      </c>
      <c r="E29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 t="s">
        <v>64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</row>
    <row r="30" spans="1:132" x14ac:dyDescent="0.25">
      <c r="A30" s="58" t="s">
        <v>634</v>
      </c>
      <c r="B30" s="59" t="s">
        <v>111</v>
      </c>
      <c r="C30">
        <v>9</v>
      </c>
      <c r="D30">
        <v>9</v>
      </c>
      <c r="E30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2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7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</row>
    <row r="31" spans="1:132" x14ac:dyDescent="0.25">
      <c r="A31" s="58" t="s">
        <v>634</v>
      </c>
      <c r="B31" s="59" t="s">
        <v>42</v>
      </c>
      <c r="C31">
        <v>0</v>
      </c>
      <c r="D31">
        <v>0</v>
      </c>
      <c r="E31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1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</row>
    <row r="32" spans="1:132" x14ac:dyDescent="0.25">
      <c r="A32" s="58" t="s">
        <v>634</v>
      </c>
      <c r="B32" s="59" t="s">
        <v>1170</v>
      </c>
      <c r="C32">
        <v>0</v>
      </c>
      <c r="D32">
        <v>0</v>
      </c>
      <c r="E32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</row>
    <row r="33" spans="1:132" x14ac:dyDescent="0.25">
      <c r="A33" s="58" t="s">
        <v>634</v>
      </c>
      <c r="B33" s="59" t="s">
        <v>105</v>
      </c>
      <c r="C33">
        <v>1</v>
      </c>
      <c r="D33">
        <v>1</v>
      </c>
      <c r="E33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</row>
    <row r="34" spans="1:132" x14ac:dyDescent="0.25">
      <c r="A34" s="58" t="s">
        <v>634</v>
      </c>
      <c r="B34" s="59" t="s">
        <v>104</v>
      </c>
      <c r="C34">
        <v>1</v>
      </c>
      <c r="D34">
        <v>1</v>
      </c>
      <c r="E3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</row>
    <row r="35" spans="1:132" x14ac:dyDescent="0.25">
      <c r="A35" s="58" t="s">
        <v>634</v>
      </c>
      <c r="B35" s="59" t="s">
        <v>112</v>
      </c>
      <c r="C35">
        <v>1</v>
      </c>
      <c r="D35">
        <v>1</v>
      </c>
      <c r="E35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</row>
    <row r="36" spans="1:132" x14ac:dyDescent="0.25">
      <c r="A36" s="58" t="s">
        <v>634</v>
      </c>
      <c r="B36" s="59" t="s">
        <v>69</v>
      </c>
      <c r="C36">
        <v>1</v>
      </c>
      <c r="D36">
        <v>1</v>
      </c>
      <c r="E36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</row>
    <row r="37" spans="1:132" x14ac:dyDescent="0.25">
      <c r="A37" s="58" t="s">
        <v>634</v>
      </c>
      <c r="B37" s="59" t="s">
        <v>99</v>
      </c>
      <c r="C37">
        <v>71</v>
      </c>
      <c r="D37">
        <v>52</v>
      </c>
      <c r="E37">
        <v>19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4</v>
      </c>
      <c r="AF37" s="14">
        <v>0</v>
      </c>
      <c r="AG37" s="14">
        <v>0</v>
      </c>
      <c r="AH37" s="14">
        <v>0</v>
      </c>
      <c r="AI37" s="14" t="s">
        <v>102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 t="s">
        <v>100</v>
      </c>
      <c r="BF37" s="14" t="s">
        <v>101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3</v>
      </c>
      <c r="DH37" s="14">
        <v>0</v>
      </c>
      <c r="DI37" s="14">
        <v>3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 t="s">
        <v>1182</v>
      </c>
      <c r="EA37" s="14">
        <v>0</v>
      </c>
      <c r="EB37" s="14">
        <v>0</v>
      </c>
    </row>
    <row r="38" spans="1:132" x14ac:dyDescent="0.25">
      <c r="A38" s="58" t="s">
        <v>634</v>
      </c>
      <c r="B38" s="59" t="s">
        <v>116</v>
      </c>
      <c r="C38">
        <v>76</v>
      </c>
      <c r="D38">
        <v>36</v>
      </c>
      <c r="E38">
        <v>40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 t="s">
        <v>117</v>
      </c>
      <c r="BE38" s="14" t="s">
        <v>118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</row>
    <row r="39" spans="1:132" x14ac:dyDescent="0.25">
      <c r="A39" s="58" t="s">
        <v>634</v>
      </c>
      <c r="B39" s="59" t="s">
        <v>66</v>
      </c>
      <c r="C39">
        <v>44</v>
      </c>
      <c r="D39">
        <v>44</v>
      </c>
      <c r="E39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44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</row>
    <row r="40" spans="1:132" x14ac:dyDescent="0.25">
      <c r="A40" s="58" t="s">
        <v>634</v>
      </c>
      <c r="B40" s="59" t="s">
        <v>18</v>
      </c>
      <c r="C40">
        <v>13</v>
      </c>
      <c r="D40">
        <v>13</v>
      </c>
      <c r="E40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</v>
      </c>
      <c r="AK40" s="14">
        <v>0</v>
      </c>
      <c r="AL40" s="14">
        <v>0</v>
      </c>
      <c r="AM40" s="14">
        <v>0</v>
      </c>
      <c r="AN40" s="14">
        <v>1</v>
      </c>
      <c r="AO40" s="14">
        <v>0</v>
      </c>
      <c r="AP40" s="14">
        <v>2</v>
      </c>
      <c r="AQ40" s="14">
        <v>1</v>
      </c>
      <c r="AR40" s="14">
        <v>2</v>
      </c>
      <c r="AS40" s="14">
        <v>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1</v>
      </c>
      <c r="CF40" s="14">
        <v>1</v>
      </c>
      <c r="CG40" s="14">
        <v>1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1</v>
      </c>
      <c r="CW40" s="14">
        <v>2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1</v>
      </c>
      <c r="DZ40" s="14">
        <v>0</v>
      </c>
      <c r="EA40" s="14">
        <v>0</v>
      </c>
      <c r="EB40" s="14">
        <v>0</v>
      </c>
    </row>
    <row r="41" spans="1:132" x14ac:dyDescent="0.25">
      <c r="A41" s="58" t="s">
        <v>634</v>
      </c>
      <c r="B41" s="59" t="s">
        <v>129</v>
      </c>
      <c r="C41">
        <v>1</v>
      </c>
      <c r="D41">
        <v>1</v>
      </c>
      <c r="E41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</row>
    <row r="42" spans="1:132" x14ac:dyDescent="0.25">
      <c r="A42" s="58" t="s">
        <v>634</v>
      </c>
      <c r="B42" s="59" t="s">
        <v>128</v>
      </c>
      <c r="C42">
        <v>26</v>
      </c>
      <c r="D42">
        <v>26</v>
      </c>
      <c r="E42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6</v>
      </c>
      <c r="AF42" s="14">
        <v>5</v>
      </c>
      <c r="AG42" s="14">
        <v>6</v>
      </c>
      <c r="AH42" s="14">
        <v>8</v>
      </c>
      <c r="AI42" s="14">
        <v>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</row>
    <row r="43" spans="1:132" x14ac:dyDescent="0.25">
      <c r="A43" s="58" t="s">
        <v>634</v>
      </c>
      <c r="B43" s="59" t="s">
        <v>15</v>
      </c>
      <c r="C43">
        <v>55</v>
      </c>
      <c r="D43">
        <v>55</v>
      </c>
      <c r="E4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2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7</v>
      </c>
      <c r="AF43" s="14">
        <v>0</v>
      </c>
      <c r="AG43" s="14">
        <v>7</v>
      </c>
      <c r="AH43" s="14">
        <v>2</v>
      </c>
      <c r="AI43" s="14">
        <v>0</v>
      </c>
      <c r="AJ43" s="14">
        <v>0</v>
      </c>
      <c r="AK43" s="14">
        <v>0</v>
      </c>
      <c r="AL43" s="14">
        <v>5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4</v>
      </c>
      <c r="BE43" s="14">
        <v>21</v>
      </c>
      <c r="BF43" s="14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1</v>
      </c>
      <c r="CJ43" s="14">
        <v>0</v>
      </c>
      <c r="CK43" s="14">
        <v>1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1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1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1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1</v>
      </c>
      <c r="DZ43" s="14">
        <v>0</v>
      </c>
      <c r="EA43" s="14">
        <v>0</v>
      </c>
      <c r="EB43" s="14">
        <v>0</v>
      </c>
    </row>
    <row r="44" spans="1:132" x14ac:dyDescent="0.25">
      <c r="A44" s="58" t="s">
        <v>634</v>
      </c>
      <c r="B44" s="59" t="s">
        <v>28</v>
      </c>
      <c r="C44">
        <v>77</v>
      </c>
      <c r="D44">
        <v>69</v>
      </c>
      <c r="E44">
        <v>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 t="s">
        <v>13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37</v>
      </c>
      <c r="AI44" s="14">
        <v>0</v>
      </c>
      <c r="AJ44" s="14">
        <v>0</v>
      </c>
      <c r="AK44" s="14" t="s">
        <v>34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1</v>
      </c>
      <c r="AV44" s="14" t="s">
        <v>35</v>
      </c>
      <c r="AW44" s="14">
        <v>0</v>
      </c>
      <c r="AX44" s="14">
        <v>0</v>
      </c>
      <c r="AY44" s="14">
        <v>0</v>
      </c>
      <c r="AZ44" s="14">
        <v>0</v>
      </c>
      <c r="BA44" s="14">
        <v>1</v>
      </c>
      <c r="BB44" s="14">
        <v>0</v>
      </c>
      <c r="BC44" s="14">
        <v>0</v>
      </c>
      <c r="BD44" s="14">
        <v>14</v>
      </c>
      <c r="BE44" s="14">
        <v>1</v>
      </c>
      <c r="BF44" s="14">
        <v>1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 t="s">
        <v>36</v>
      </c>
      <c r="BQ44" s="14">
        <v>0</v>
      </c>
      <c r="BR44" s="14">
        <v>0</v>
      </c>
      <c r="BS44" s="14">
        <v>0</v>
      </c>
      <c r="BT44" s="14">
        <v>0</v>
      </c>
      <c r="BU44" s="14">
        <v>1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 t="s">
        <v>34</v>
      </c>
      <c r="CF44" s="14">
        <v>1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 t="s">
        <v>29</v>
      </c>
      <c r="CN44" s="14" t="s">
        <v>30</v>
      </c>
      <c r="CO44" s="14" t="s">
        <v>31</v>
      </c>
      <c r="CP44" s="14" t="s">
        <v>32</v>
      </c>
      <c r="CQ44" s="14" t="s">
        <v>33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</row>
    <row r="45" spans="1:132" x14ac:dyDescent="0.25">
      <c r="A45" s="58" t="s">
        <v>634</v>
      </c>
      <c r="B45" s="59" t="s">
        <v>1180</v>
      </c>
      <c r="C45">
        <v>0</v>
      </c>
      <c r="D45">
        <v>0</v>
      </c>
      <c r="E45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1181</v>
      </c>
      <c r="DJ45" s="14">
        <v>3</v>
      </c>
      <c r="DK45" s="14" t="s">
        <v>14</v>
      </c>
      <c r="DL45" s="14">
        <v>0</v>
      </c>
      <c r="DM45" s="14" t="s">
        <v>13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</row>
    <row r="46" spans="1:132" x14ac:dyDescent="0.25">
      <c r="A46" s="58" t="s">
        <v>634</v>
      </c>
      <c r="B46" s="59" t="s">
        <v>110</v>
      </c>
      <c r="C46">
        <v>1</v>
      </c>
      <c r="D46">
        <v>1</v>
      </c>
      <c r="E46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</row>
    <row r="47" spans="1:132" x14ac:dyDescent="0.25">
      <c r="A47" s="58" t="s">
        <v>634</v>
      </c>
      <c r="B47" s="59" t="s">
        <v>27</v>
      </c>
      <c r="C47">
        <v>1</v>
      </c>
      <c r="D47">
        <v>1</v>
      </c>
      <c r="E47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1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2</v>
      </c>
      <c r="CO47" s="14">
        <v>0</v>
      </c>
      <c r="CP47" s="14">
        <v>2</v>
      </c>
      <c r="CQ47" s="14">
        <v>1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</row>
    <row r="48" spans="1:132" x14ac:dyDescent="0.25">
      <c r="A48" s="58" t="s">
        <v>634</v>
      </c>
      <c r="B48" s="59" t="s">
        <v>1169</v>
      </c>
      <c r="C48">
        <v>0</v>
      </c>
      <c r="D48">
        <v>0</v>
      </c>
      <c r="E48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1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</row>
    <row r="49" spans="1:132" x14ac:dyDescent="0.25">
      <c r="A49" s="58" t="s">
        <v>634</v>
      </c>
      <c r="B49" s="59" t="s">
        <v>49</v>
      </c>
      <c r="C49">
        <v>4</v>
      </c>
      <c r="D49">
        <v>4</v>
      </c>
      <c r="E49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1</v>
      </c>
      <c r="CD49" s="14">
        <v>2</v>
      </c>
      <c r="CE49" s="14">
        <v>1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</row>
    <row r="50" spans="1:132" x14ac:dyDescent="0.25">
      <c r="A50" s="58" t="s">
        <v>634</v>
      </c>
      <c r="B50" s="59" t="s">
        <v>121</v>
      </c>
      <c r="C50">
        <v>17</v>
      </c>
      <c r="D50">
        <v>16</v>
      </c>
      <c r="E50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</v>
      </c>
      <c r="BF50" s="14" t="s">
        <v>122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</row>
    <row r="51" spans="1:132" x14ac:dyDescent="0.25">
      <c r="A51" s="58" t="s">
        <v>634</v>
      </c>
      <c r="B51" s="59" t="s">
        <v>55</v>
      </c>
      <c r="C51">
        <v>7</v>
      </c>
      <c r="D51">
        <v>7</v>
      </c>
      <c r="E51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7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</row>
    <row r="52" spans="1:132" x14ac:dyDescent="0.25">
      <c r="A52" s="58" t="s">
        <v>634</v>
      </c>
      <c r="B52" s="59" t="s">
        <v>53</v>
      </c>
      <c r="C52">
        <v>5</v>
      </c>
      <c r="D52">
        <v>3</v>
      </c>
      <c r="E52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 t="s">
        <v>41</v>
      </c>
      <c r="CE52" s="14" t="s">
        <v>14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</row>
    <row r="53" spans="1:132" x14ac:dyDescent="0.25">
      <c r="A53" s="58" t="s">
        <v>634</v>
      </c>
      <c r="B53" s="59" t="s">
        <v>120</v>
      </c>
      <c r="C53">
        <v>7</v>
      </c>
      <c r="D53">
        <v>7</v>
      </c>
      <c r="E5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2</v>
      </c>
      <c r="BE53" s="14">
        <v>3</v>
      </c>
      <c r="BF53" s="14">
        <v>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1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</row>
    <row r="54" spans="1:132" x14ac:dyDescent="0.25">
      <c r="A54" s="58" t="s">
        <v>634</v>
      </c>
      <c r="B54" s="59" t="s">
        <v>1185</v>
      </c>
      <c r="C54">
        <v>0</v>
      </c>
      <c r="D54">
        <v>0</v>
      </c>
      <c r="E5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 t="s">
        <v>14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</row>
    <row r="55" spans="1:132" x14ac:dyDescent="0.25">
      <c r="A55" s="58" t="s">
        <v>634</v>
      </c>
      <c r="B55" s="59" t="s">
        <v>23</v>
      </c>
      <c r="C55">
        <v>20</v>
      </c>
      <c r="D55">
        <v>20</v>
      </c>
      <c r="E55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1</v>
      </c>
      <c r="AG55" s="14">
        <v>3</v>
      </c>
      <c r="AH55" s="14">
        <v>0</v>
      </c>
      <c r="AI55" s="14">
        <v>8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3</v>
      </c>
      <c r="CD55" s="14">
        <v>0</v>
      </c>
      <c r="CE55" s="14">
        <v>3</v>
      </c>
      <c r="CF55" s="14">
        <v>2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8</v>
      </c>
      <c r="CN55" s="14">
        <v>5</v>
      </c>
      <c r="CO55" s="14">
        <v>11</v>
      </c>
      <c r="CP55" s="14">
        <v>9</v>
      </c>
      <c r="CQ55" s="14">
        <v>2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 t="s">
        <v>52</v>
      </c>
      <c r="DY55" s="14" t="s">
        <v>1186</v>
      </c>
      <c r="DZ55" s="14">
        <v>0</v>
      </c>
      <c r="EA55" s="14" t="s">
        <v>51</v>
      </c>
      <c r="EB55" s="14" t="s">
        <v>14</v>
      </c>
    </row>
    <row r="56" spans="1:132" x14ac:dyDescent="0.25">
      <c r="A56" s="58" t="s">
        <v>634</v>
      </c>
      <c r="B56" s="59" t="s">
        <v>21</v>
      </c>
      <c r="C56">
        <v>16</v>
      </c>
      <c r="D56">
        <v>14</v>
      </c>
      <c r="E56">
        <v>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 t="s">
        <v>22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1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</v>
      </c>
      <c r="CZ56" s="14" t="s">
        <v>1174</v>
      </c>
      <c r="DA56" s="14">
        <v>3</v>
      </c>
      <c r="DB56" s="14" t="s">
        <v>1175</v>
      </c>
      <c r="DC56" s="14" t="s">
        <v>1176</v>
      </c>
      <c r="DD56" s="14" t="s">
        <v>1177</v>
      </c>
      <c r="DE56" s="14" t="s">
        <v>1178</v>
      </c>
      <c r="DF56" s="14" t="s">
        <v>91</v>
      </c>
      <c r="DG56" s="14">
        <v>1</v>
      </c>
      <c r="DH56" s="14" t="s">
        <v>73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2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</row>
    <row r="57" spans="1:132" x14ac:dyDescent="0.25">
      <c r="A57" s="58" t="s">
        <v>634</v>
      </c>
      <c r="B57" s="59" t="s">
        <v>20</v>
      </c>
      <c r="C57">
        <v>4</v>
      </c>
      <c r="D57">
        <v>4</v>
      </c>
      <c r="E57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1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2</v>
      </c>
      <c r="CN57" s="14">
        <v>2</v>
      </c>
      <c r="CO57" s="14">
        <v>4</v>
      </c>
      <c r="CP57" s="14">
        <v>2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1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1</v>
      </c>
      <c r="DJ57" s="14">
        <v>0</v>
      </c>
      <c r="DK57" s="14">
        <v>0</v>
      </c>
      <c r="DL57" s="14">
        <v>1</v>
      </c>
      <c r="DM57" s="14" t="s">
        <v>1173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1</v>
      </c>
      <c r="DY57" s="14">
        <v>0</v>
      </c>
      <c r="DZ57" s="14">
        <v>0</v>
      </c>
      <c r="EA57" s="14">
        <v>0</v>
      </c>
      <c r="EB57" s="14">
        <v>0</v>
      </c>
    </row>
    <row r="58" spans="1:132" x14ac:dyDescent="0.25">
      <c r="A58" s="58" t="s">
        <v>634</v>
      </c>
      <c r="B58" s="59" t="s">
        <v>977</v>
      </c>
      <c r="C58">
        <v>2</v>
      </c>
      <c r="D58">
        <v>2</v>
      </c>
      <c r="E58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2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</row>
    <row r="59" spans="1:132" x14ac:dyDescent="0.25">
      <c r="A59" s="58" t="s">
        <v>634</v>
      </c>
      <c r="B59" s="59" t="s">
        <v>56</v>
      </c>
      <c r="C59">
        <v>2</v>
      </c>
      <c r="D59">
        <v>2</v>
      </c>
      <c r="E59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1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</row>
    <row r="60" spans="1:132" x14ac:dyDescent="0.25">
      <c r="A60" s="58" t="s">
        <v>634</v>
      </c>
      <c r="B60" s="59" t="s">
        <v>103</v>
      </c>
      <c r="C60">
        <v>25</v>
      </c>
      <c r="D60">
        <v>25</v>
      </c>
      <c r="E60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3</v>
      </c>
      <c r="AF60" s="14">
        <v>7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13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</row>
    <row r="61" spans="1:132" x14ac:dyDescent="0.25">
      <c r="A61" s="58" t="s">
        <v>634</v>
      </c>
      <c r="B61" s="59" t="s">
        <v>131</v>
      </c>
      <c r="C61">
        <v>92</v>
      </c>
      <c r="D61">
        <v>92</v>
      </c>
      <c r="E61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3</v>
      </c>
      <c r="AF61" s="14">
        <v>4</v>
      </c>
      <c r="AG61" s="14">
        <v>0</v>
      </c>
      <c r="AH61" s="14">
        <v>3</v>
      </c>
      <c r="AI61" s="14">
        <v>82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</row>
    <row r="62" spans="1:132" x14ac:dyDescent="0.25">
      <c r="A62" s="58" t="s">
        <v>634</v>
      </c>
      <c r="B62" s="59" t="s">
        <v>68</v>
      </c>
      <c r="C62">
        <v>445</v>
      </c>
      <c r="D62">
        <v>445</v>
      </c>
      <c r="E62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1</v>
      </c>
      <c r="AU62" s="14">
        <v>0</v>
      </c>
      <c r="AV62" s="14">
        <v>0</v>
      </c>
      <c r="AW62" s="14">
        <v>3</v>
      </c>
      <c r="AX62" s="14">
        <v>0</v>
      </c>
      <c r="AY62" s="14">
        <v>28</v>
      </c>
      <c r="AZ62" s="14">
        <v>2</v>
      </c>
      <c r="BA62" s="14">
        <v>0</v>
      </c>
      <c r="BB62" s="14">
        <v>3</v>
      </c>
      <c r="BC62" s="14">
        <v>22</v>
      </c>
      <c r="BD62" s="14">
        <v>0</v>
      </c>
      <c r="BE62" s="14">
        <v>0</v>
      </c>
      <c r="BF62" s="14">
        <v>6</v>
      </c>
      <c r="BG62" s="14">
        <v>3</v>
      </c>
      <c r="BH62" s="14">
        <v>2</v>
      </c>
      <c r="BI62" s="14">
        <v>34</v>
      </c>
      <c r="BJ62" s="14">
        <v>19</v>
      </c>
      <c r="BK62" s="14">
        <v>0</v>
      </c>
      <c r="BL62" s="14">
        <v>1</v>
      </c>
      <c r="BM62" s="14">
        <v>25</v>
      </c>
      <c r="BN62" s="14">
        <v>74</v>
      </c>
      <c r="BO62" s="14">
        <v>0</v>
      </c>
      <c r="BP62" s="14">
        <v>0</v>
      </c>
      <c r="BQ62" s="14">
        <v>49</v>
      </c>
      <c r="BR62" s="14">
        <v>0</v>
      </c>
      <c r="BS62" s="14">
        <v>34</v>
      </c>
      <c r="BT62" s="14">
        <v>55</v>
      </c>
      <c r="BU62" s="14">
        <v>0</v>
      </c>
      <c r="BV62" s="14">
        <v>1</v>
      </c>
      <c r="BW62" s="14">
        <v>0</v>
      </c>
      <c r="BX62" s="14">
        <v>54</v>
      </c>
      <c r="BY62" s="14">
        <v>5</v>
      </c>
      <c r="BZ62" s="14">
        <v>20</v>
      </c>
      <c r="CA62" s="14">
        <v>2</v>
      </c>
      <c r="CB62" s="14">
        <v>1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</row>
    <row r="63" spans="1:132" x14ac:dyDescent="0.25">
      <c r="A63" s="58" t="s">
        <v>634</v>
      </c>
      <c r="B63" s="59" t="s">
        <v>1179</v>
      </c>
      <c r="C63">
        <v>0</v>
      </c>
      <c r="D63">
        <v>0</v>
      </c>
      <c r="E63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9</v>
      </c>
      <c r="DJ63" s="14">
        <v>44</v>
      </c>
      <c r="DK63" s="14">
        <v>1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</row>
    <row r="64" spans="1:132" x14ac:dyDescent="0.25">
      <c r="A64" s="58" t="s">
        <v>634</v>
      </c>
      <c r="B64" s="59" t="s">
        <v>38</v>
      </c>
      <c r="C64">
        <v>15</v>
      </c>
      <c r="D64">
        <v>15</v>
      </c>
      <c r="E6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4</v>
      </c>
      <c r="AG64" s="14">
        <v>0</v>
      </c>
      <c r="AH64" s="14">
        <v>3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1</v>
      </c>
      <c r="AW64" s="14">
        <v>0</v>
      </c>
      <c r="AX64" s="14">
        <v>4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2</v>
      </c>
      <c r="CO64" s="14">
        <v>2</v>
      </c>
      <c r="CP64" s="14">
        <v>0</v>
      </c>
      <c r="CQ64" s="14">
        <v>1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</row>
    <row r="65" spans="1:132" x14ac:dyDescent="0.25">
      <c r="A65" s="58" t="s">
        <v>634</v>
      </c>
      <c r="B65" s="59" t="s">
        <v>1166</v>
      </c>
      <c r="C65">
        <v>0</v>
      </c>
      <c r="D65">
        <v>0</v>
      </c>
      <c r="E65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 t="s">
        <v>1164</v>
      </c>
      <c r="CU65" s="14" t="s">
        <v>1165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</row>
    <row r="66" spans="1:132" x14ac:dyDescent="0.25">
      <c r="A66" s="58" t="s">
        <v>634</v>
      </c>
      <c r="B66" s="59" t="s">
        <v>72</v>
      </c>
      <c r="C66">
        <v>680</v>
      </c>
      <c r="D66">
        <v>444</v>
      </c>
      <c r="E66">
        <v>236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 t="s">
        <v>51</v>
      </c>
      <c r="Z66" s="14">
        <v>12</v>
      </c>
      <c r="AA66" s="14">
        <v>14</v>
      </c>
      <c r="AB66" s="14" t="s">
        <v>36</v>
      </c>
      <c r="AC66" s="14">
        <v>0</v>
      </c>
      <c r="AD66" s="14" t="s">
        <v>77</v>
      </c>
      <c r="AE66" s="14" t="s">
        <v>87</v>
      </c>
      <c r="AF66" s="14">
        <v>0</v>
      </c>
      <c r="AG66" s="14">
        <v>4</v>
      </c>
      <c r="AH66" s="14" t="s">
        <v>88</v>
      </c>
      <c r="AI66" s="14" t="s">
        <v>89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 t="s">
        <v>73</v>
      </c>
      <c r="AP66" s="14" t="s">
        <v>41</v>
      </c>
      <c r="AQ66" s="14" t="s">
        <v>74</v>
      </c>
      <c r="AR66" s="14" t="s">
        <v>75</v>
      </c>
      <c r="AS66" s="14" t="s">
        <v>76</v>
      </c>
      <c r="AT66" s="14">
        <v>0</v>
      </c>
      <c r="AU66" s="14" t="s">
        <v>79</v>
      </c>
      <c r="AV66" s="14" t="s">
        <v>80</v>
      </c>
      <c r="AW66" s="14" t="s">
        <v>81</v>
      </c>
      <c r="AX66" s="14" t="s">
        <v>33</v>
      </c>
      <c r="AY66" s="14">
        <v>1</v>
      </c>
      <c r="AZ66" s="14" t="s">
        <v>32</v>
      </c>
      <c r="BA66" s="14" t="s">
        <v>14</v>
      </c>
      <c r="BB66" s="14" t="s">
        <v>13</v>
      </c>
      <c r="BC66" s="14" t="s">
        <v>86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7</v>
      </c>
      <c r="BO66" s="14" t="s">
        <v>82</v>
      </c>
      <c r="BP66" s="14" t="s">
        <v>83</v>
      </c>
      <c r="BQ66" s="14" t="s">
        <v>84</v>
      </c>
      <c r="BR66" s="14" t="s">
        <v>85</v>
      </c>
      <c r="BS66" s="14">
        <v>0</v>
      </c>
      <c r="BT66" s="14">
        <v>0</v>
      </c>
      <c r="BU66" s="14" t="s">
        <v>78</v>
      </c>
      <c r="BV66" s="14">
        <v>0</v>
      </c>
      <c r="BW66" s="14">
        <v>0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3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 t="s">
        <v>1184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9</v>
      </c>
      <c r="DZ66" s="14">
        <v>0</v>
      </c>
      <c r="EA66" s="14">
        <v>0</v>
      </c>
      <c r="EB66" s="14">
        <v>1</v>
      </c>
    </row>
    <row r="67" spans="1:132" x14ac:dyDescent="0.25">
      <c r="A67" s="58" t="s">
        <v>634</v>
      </c>
      <c r="B67" s="59" t="s">
        <v>90</v>
      </c>
      <c r="C67">
        <v>16</v>
      </c>
      <c r="D67">
        <v>10</v>
      </c>
      <c r="E67">
        <v>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 t="s">
        <v>14</v>
      </c>
      <c r="AP67" s="14" t="s">
        <v>91</v>
      </c>
      <c r="AQ67" s="14">
        <v>3</v>
      </c>
      <c r="AR67" s="14">
        <v>1</v>
      </c>
      <c r="AS67" s="14" t="s">
        <v>41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</row>
    <row r="68" spans="1:132" x14ac:dyDescent="0.25">
      <c r="A68" s="58" t="s">
        <v>634</v>
      </c>
      <c r="B68" s="59" t="s">
        <v>1183</v>
      </c>
      <c r="C68">
        <v>0</v>
      </c>
      <c r="D68">
        <v>0</v>
      </c>
      <c r="E68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1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</row>
    <row r="69" spans="1:132" x14ac:dyDescent="0.25">
      <c r="A69" s="58" t="s">
        <v>634</v>
      </c>
      <c r="B69" s="59" t="s">
        <v>50</v>
      </c>
      <c r="C69">
        <v>11</v>
      </c>
      <c r="D69">
        <v>4</v>
      </c>
      <c r="E69">
        <v>7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51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 t="s">
        <v>51</v>
      </c>
      <c r="CE69" s="14" t="s">
        <v>52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</row>
    <row r="70" spans="1:132" x14ac:dyDescent="0.25">
      <c r="A70" s="58" t="s">
        <v>634</v>
      </c>
      <c r="B70" s="59" t="s">
        <v>106</v>
      </c>
      <c r="C70">
        <v>3</v>
      </c>
      <c r="D70">
        <v>3</v>
      </c>
      <c r="E70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v>1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</row>
    <row r="71" spans="1:132" x14ac:dyDescent="0.25">
      <c r="A71" s="58" t="s">
        <v>634</v>
      </c>
      <c r="B71" s="59" t="s">
        <v>108</v>
      </c>
      <c r="C71">
        <v>5</v>
      </c>
      <c r="D71">
        <v>5</v>
      </c>
      <c r="E71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2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1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1</v>
      </c>
      <c r="DM71" s="14">
        <v>3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</row>
    <row r="72" spans="1:132" x14ac:dyDescent="0.25">
      <c r="A72" s="58" t="s">
        <v>634</v>
      </c>
      <c r="B72" s="59" t="s">
        <v>107</v>
      </c>
      <c r="C72">
        <v>2</v>
      </c>
      <c r="D72">
        <v>2</v>
      </c>
      <c r="E72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1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</row>
    <row r="73" spans="1:132" x14ac:dyDescent="0.25">
      <c r="A73" s="58" t="s">
        <v>634</v>
      </c>
      <c r="B73" s="59" t="s">
        <v>19</v>
      </c>
      <c r="C73">
        <v>0</v>
      </c>
      <c r="D73">
        <v>0</v>
      </c>
      <c r="E73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</row>
    <row r="74" spans="1:132" x14ac:dyDescent="0.25">
      <c r="A74" s="58" t="s">
        <v>634</v>
      </c>
      <c r="B74" s="59" t="s">
        <v>119</v>
      </c>
      <c r="C74">
        <v>14</v>
      </c>
      <c r="D74">
        <v>9</v>
      </c>
      <c r="E74">
        <v>5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 t="s">
        <v>86</v>
      </c>
      <c r="AV74" s="14">
        <v>0</v>
      </c>
      <c r="AW74" s="14">
        <v>0</v>
      </c>
      <c r="AX74" s="14" t="s">
        <v>41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3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 t="s">
        <v>13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</row>
    <row r="75" spans="1:132" x14ac:dyDescent="0.25">
      <c r="A75" s="58" t="s">
        <v>634</v>
      </c>
      <c r="B75" s="59" t="s">
        <v>1167</v>
      </c>
      <c r="C75">
        <v>28</v>
      </c>
      <c r="D75">
        <v>18</v>
      </c>
      <c r="E75">
        <v>10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 t="s">
        <v>71</v>
      </c>
      <c r="T75" s="14">
        <v>0</v>
      </c>
      <c r="U75" s="14">
        <v>0</v>
      </c>
      <c r="V75" s="14" t="s">
        <v>14</v>
      </c>
      <c r="W75" s="14">
        <v>0</v>
      </c>
      <c r="X75" s="14">
        <v>0</v>
      </c>
      <c r="Y75" s="14" t="s">
        <v>70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</row>
    <row r="76" spans="1:132" x14ac:dyDescent="0.25">
      <c r="A76" s="58" t="s">
        <v>634</v>
      </c>
      <c r="B76" s="59" t="s">
        <v>1172</v>
      </c>
      <c r="C76">
        <v>0</v>
      </c>
      <c r="D76">
        <v>0</v>
      </c>
      <c r="E76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1</v>
      </c>
      <c r="CZ76" s="14">
        <v>0</v>
      </c>
      <c r="DA76" s="14">
        <v>0</v>
      </c>
      <c r="DB76" s="14">
        <v>0</v>
      </c>
      <c r="DC76" s="14">
        <v>1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0</v>
      </c>
      <c r="DX76" s="14">
        <v>0</v>
      </c>
      <c r="DY76" s="14">
        <v>0</v>
      </c>
      <c r="DZ76" s="14">
        <v>0</v>
      </c>
      <c r="EA76" s="14">
        <v>0</v>
      </c>
      <c r="EB76" s="14">
        <v>0</v>
      </c>
    </row>
    <row r="77" spans="1:132" ht="15" customHeight="1" x14ac:dyDescent="0.25">
      <c r="A77" s="58" t="s">
        <v>634</v>
      </c>
      <c r="B77" s="59" t="s">
        <v>60</v>
      </c>
      <c r="C77">
        <v>9</v>
      </c>
      <c r="D77">
        <v>9</v>
      </c>
      <c r="E77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5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1</v>
      </c>
      <c r="CG77" s="14">
        <v>1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1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</row>
    <row r="78" spans="1:132" x14ac:dyDescent="0.25">
      <c r="A78" s="58" t="s">
        <v>634</v>
      </c>
      <c r="B78" s="59" t="s">
        <v>113</v>
      </c>
      <c r="C78">
        <v>27</v>
      </c>
      <c r="D78">
        <v>9</v>
      </c>
      <c r="E78">
        <v>18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13</v>
      </c>
      <c r="AB78" s="14" t="s">
        <v>114</v>
      </c>
      <c r="AC78" s="14">
        <v>0</v>
      </c>
      <c r="AD78" s="14" t="s">
        <v>115</v>
      </c>
      <c r="AE78" s="14">
        <v>0</v>
      </c>
      <c r="AF78" s="14">
        <v>0</v>
      </c>
      <c r="AG78" s="14">
        <v>1</v>
      </c>
      <c r="AH78" s="14">
        <v>6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1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</row>
    <row r="79" spans="1:132" x14ac:dyDescent="0.25">
      <c r="A79" s="58" t="s">
        <v>634</v>
      </c>
      <c r="B79" s="59" t="s">
        <v>39</v>
      </c>
      <c r="C79">
        <v>0</v>
      </c>
      <c r="D79">
        <v>0</v>
      </c>
      <c r="E79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1</v>
      </c>
      <c r="CO79" s="14">
        <v>0</v>
      </c>
      <c r="CP79" s="14">
        <v>1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</row>
    <row r="80" spans="1:132" x14ac:dyDescent="0.25">
      <c r="A80" s="58" t="s">
        <v>634</v>
      </c>
      <c r="B80" s="59" t="s">
        <v>67</v>
      </c>
      <c r="C80">
        <v>7</v>
      </c>
      <c r="D80">
        <v>7</v>
      </c>
      <c r="E80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6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</row>
    <row r="81" spans="1:132" x14ac:dyDescent="0.25">
      <c r="A81" s="58" t="s">
        <v>634</v>
      </c>
      <c r="B81" s="59" t="s">
        <v>127</v>
      </c>
      <c r="C81">
        <v>12</v>
      </c>
      <c r="D81">
        <v>12</v>
      </c>
      <c r="E81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1</v>
      </c>
      <c r="AF81" s="14">
        <v>1</v>
      </c>
      <c r="AG81" s="14">
        <v>2</v>
      </c>
      <c r="AH81" s="14">
        <v>5</v>
      </c>
      <c r="AI81" s="14">
        <v>3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</row>
    <row r="82" spans="1:132" x14ac:dyDescent="0.25">
      <c r="A82" s="58" t="s">
        <v>634</v>
      </c>
      <c r="B82" s="59" t="s">
        <v>65</v>
      </c>
      <c r="C82">
        <v>2</v>
      </c>
      <c r="D82">
        <v>2</v>
      </c>
      <c r="E82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1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</row>
    <row r="83" spans="1:132" x14ac:dyDescent="0.25">
      <c r="A83" s="58" t="s">
        <v>634</v>
      </c>
      <c r="B83" s="59" t="s">
        <v>24</v>
      </c>
      <c r="C83">
        <v>2</v>
      </c>
      <c r="D83">
        <v>2</v>
      </c>
      <c r="E83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1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</row>
    <row r="84" spans="1:132" x14ac:dyDescent="0.25">
      <c r="A84" s="58" t="s">
        <v>634</v>
      </c>
      <c r="B84" s="59" t="s">
        <v>26</v>
      </c>
      <c r="C84">
        <v>2</v>
      </c>
      <c r="D84">
        <v>2</v>
      </c>
      <c r="E8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2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2</v>
      </c>
      <c r="CN84" s="14">
        <v>7</v>
      </c>
      <c r="CO84" s="14">
        <v>6</v>
      </c>
      <c r="CP84" s="14">
        <v>1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</row>
    <row r="85" spans="1:132" x14ac:dyDescent="0.25">
      <c r="A85" s="58" t="s">
        <v>634</v>
      </c>
      <c r="B85" s="59" t="s">
        <v>25</v>
      </c>
      <c r="C85">
        <v>62</v>
      </c>
      <c r="D85">
        <v>62</v>
      </c>
      <c r="E85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2</v>
      </c>
      <c r="O85" s="14">
        <v>1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</v>
      </c>
      <c r="AA85" s="14">
        <v>0</v>
      </c>
      <c r="AB85" s="14">
        <v>0</v>
      </c>
      <c r="AC85" s="14">
        <v>0</v>
      </c>
      <c r="AD85" s="14">
        <v>1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1</v>
      </c>
      <c r="AU85" s="14">
        <v>34</v>
      </c>
      <c r="AV85" s="14">
        <v>0</v>
      </c>
      <c r="AW85" s="14">
        <v>0</v>
      </c>
      <c r="AX85" s="14">
        <v>14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1</v>
      </c>
      <c r="CD85" s="14">
        <v>0</v>
      </c>
      <c r="CE85" s="14">
        <v>1</v>
      </c>
      <c r="CF85" s="14">
        <v>0</v>
      </c>
      <c r="CG85" s="14">
        <v>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</row>
    <row r="86" spans="1:132" x14ac:dyDescent="0.25">
      <c r="A86" s="58" t="s">
        <v>634</v>
      </c>
      <c r="B86" s="59" t="s">
        <v>109</v>
      </c>
      <c r="C86">
        <v>428</v>
      </c>
      <c r="D86">
        <v>428</v>
      </c>
      <c r="E86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1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6</v>
      </c>
      <c r="AZ86" s="14">
        <v>30</v>
      </c>
      <c r="BA86" s="14">
        <v>1</v>
      </c>
      <c r="BB86" s="14">
        <v>24</v>
      </c>
      <c r="BC86" s="14">
        <v>41</v>
      </c>
      <c r="BD86" s="14">
        <v>12</v>
      </c>
      <c r="BE86" s="14">
        <v>1</v>
      </c>
      <c r="BF86" s="14">
        <v>0</v>
      </c>
      <c r="BG86" s="14">
        <v>1</v>
      </c>
      <c r="BH86" s="14">
        <v>1</v>
      </c>
      <c r="BI86" s="14">
        <v>88</v>
      </c>
      <c r="BJ86" s="14">
        <v>41</v>
      </c>
      <c r="BK86" s="14">
        <v>2</v>
      </c>
      <c r="BL86" s="14">
        <v>58</v>
      </c>
      <c r="BM86" s="14">
        <v>14</v>
      </c>
      <c r="BN86" s="14">
        <v>10</v>
      </c>
      <c r="BO86" s="14">
        <v>15</v>
      </c>
      <c r="BP86" s="14">
        <v>4</v>
      </c>
      <c r="BQ86" s="14">
        <v>0</v>
      </c>
      <c r="BR86" s="14">
        <v>3</v>
      </c>
      <c r="BS86" s="14">
        <v>4</v>
      </c>
      <c r="BT86" s="14">
        <v>10</v>
      </c>
      <c r="BU86" s="14">
        <v>8</v>
      </c>
      <c r="BV86" s="14">
        <v>0</v>
      </c>
      <c r="BW86" s="14">
        <v>2</v>
      </c>
      <c r="BX86" s="14">
        <v>41</v>
      </c>
      <c r="BY86" s="14">
        <v>3</v>
      </c>
      <c r="BZ86" s="14">
        <v>3</v>
      </c>
      <c r="CA86" s="14">
        <v>2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</row>
    <row r="87" spans="1:132" ht="15" customHeight="1" x14ac:dyDescent="0.25">
      <c r="A87" s="57" t="s">
        <v>11</v>
      </c>
      <c r="B87" s="27" t="s">
        <v>1212</v>
      </c>
      <c r="C87">
        <f t="shared" ref="C87:C118" si="4">SUM(F87:CG87)</f>
        <v>1</v>
      </c>
      <c r="D87">
        <v>0</v>
      </c>
      <c r="E87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</row>
    <row r="88" spans="1:132" x14ac:dyDescent="0.25">
      <c r="A88" s="57" t="s">
        <v>11</v>
      </c>
      <c r="B88" s="63" t="s">
        <v>145</v>
      </c>
      <c r="C88">
        <f t="shared" si="4"/>
        <v>1</v>
      </c>
      <c r="D88">
        <v>0</v>
      </c>
      <c r="E88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1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</row>
    <row r="89" spans="1:132" x14ac:dyDescent="0.25">
      <c r="A89" s="57" t="s">
        <v>11</v>
      </c>
      <c r="B89" s="63" t="s">
        <v>148</v>
      </c>
      <c r="C89">
        <f t="shared" si="4"/>
        <v>17</v>
      </c>
      <c r="D89">
        <v>0</v>
      </c>
      <c r="E89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16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</row>
    <row r="90" spans="1:132" x14ac:dyDescent="0.25">
      <c r="A90" s="57" t="s">
        <v>11</v>
      </c>
      <c r="B90" s="63" t="s">
        <v>1206</v>
      </c>
      <c r="C90">
        <f t="shared" si="4"/>
        <v>6</v>
      </c>
      <c r="D90">
        <v>0</v>
      </c>
      <c r="E90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3</v>
      </c>
      <c r="BQ90" s="14">
        <v>0</v>
      </c>
      <c r="BR90" s="14">
        <v>0</v>
      </c>
      <c r="BS90" s="14">
        <v>2</v>
      </c>
      <c r="BT90" s="14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</row>
    <row r="91" spans="1:132" x14ac:dyDescent="0.25">
      <c r="A91" s="57" t="s">
        <v>11</v>
      </c>
      <c r="B91" s="63" t="s">
        <v>159</v>
      </c>
      <c r="C91">
        <f t="shared" si="4"/>
        <v>0</v>
      </c>
      <c r="D91">
        <v>0</v>
      </c>
      <c r="E91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1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0</v>
      </c>
      <c r="DW91" s="14">
        <v>0</v>
      </c>
      <c r="DX91" s="14">
        <v>0</v>
      </c>
      <c r="DY91" s="14">
        <v>0</v>
      </c>
      <c r="DZ91" s="14">
        <v>0</v>
      </c>
      <c r="EA91" s="14">
        <v>0</v>
      </c>
      <c r="EB91" s="14">
        <v>0</v>
      </c>
    </row>
    <row r="92" spans="1:132" x14ac:dyDescent="0.25">
      <c r="A92" s="57" t="s">
        <v>11</v>
      </c>
      <c r="B92" s="63" t="s">
        <v>1221</v>
      </c>
      <c r="C92">
        <f t="shared" si="4"/>
        <v>0</v>
      </c>
      <c r="D92">
        <v>0</v>
      </c>
      <c r="E92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</row>
    <row r="93" spans="1:132" x14ac:dyDescent="0.25">
      <c r="A93" s="57" t="s">
        <v>11</v>
      </c>
      <c r="B93" s="63" t="s">
        <v>147</v>
      </c>
      <c r="C93">
        <f t="shared" si="4"/>
        <v>0</v>
      </c>
      <c r="D93">
        <v>0</v>
      </c>
      <c r="E93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1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</row>
    <row r="94" spans="1:132" x14ac:dyDescent="0.25">
      <c r="A94" s="57" t="s">
        <v>11</v>
      </c>
      <c r="B94" s="63" t="s">
        <v>173</v>
      </c>
      <c r="C94">
        <f t="shared" si="4"/>
        <v>71</v>
      </c>
      <c r="D94">
        <v>0</v>
      </c>
      <c r="E9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1</v>
      </c>
      <c r="AY94" s="14">
        <v>2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1</v>
      </c>
      <c r="BQ94" s="14">
        <v>0</v>
      </c>
      <c r="BR94" s="14">
        <v>0</v>
      </c>
      <c r="BS94" s="14">
        <v>6</v>
      </c>
      <c r="BT94" s="14">
        <v>0</v>
      </c>
      <c r="BU94" s="14">
        <v>32</v>
      </c>
      <c r="BV94" s="14">
        <v>3</v>
      </c>
      <c r="BW94" s="14">
        <v>0</v>
      </c>
      <c r="BX94" s="14">
        <v>0</v>
      </c>
      <c r="BY94" s="14">
        <v>5</v>
      </c>
      <c r="BZ94" s="14">
        <v>12</v>
      </c>
      <c r="CA94" s="14">
        <v>3</v>
      </c>
      <c r="CB94" s="14">
        <v>5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10</v>
      </c>
      <c r="CN94" s="14">
        <v>6</v>
      </c>
      <c r="CO94" s="14">
        <v>13</v>
      </c>
      <c r="CP94" s="14">
        <v>8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</row>
    <row r="95" spans="1:132" x14ac:dyDescent="0.25">
      <c r="A95" s="57" t="s">
        <v>11</v>
      </c>
      <c r="B95" s="63" t="s">
        <v>175</v>
      </c>
      <c r="C95">
        <f t="shared" si="4"/>
        <v>0</v>
      </c>
      <c r="D95">
        <v>0</v>
      </c>
      <c r="E95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</row>
    <row r="96" spans="1:132" x14ac:dyDescent="0.25">
      <c r="A96" s="57" t="s">
        <v>11</v>
      </c>
      <c r="B96" s="63" t="s">
        <v>174</v>
      </c>
      <c r="C96">
        <f t="shared" si="4"/>
        <v>22</v>
      </c>
      <c r="D96">
        <v>0</v>
      </c>
      <c r="E96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5</v>
      </c>
      <c r="AF96" s="14">
        <v>1</v>
      </c>
      <c r="AG96" s="14">
        <v>1</v>
      </c>
      <c r="AH96" s="14">
        <v>2</v>
      </c>
      <c r="AI96" s="14">
        <v>13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</row>
    <row r="97" spans="1:132" x14ac:dyDescent="0.25">
      <c r="A97" s="57" t="s">
        <v>11</v>
      </c>
      <c r="B97" s="63" t="s">
        <v>189</v>
      </c>
      <c r="C97">
        <f t="shared" si="4"/>
        <v>0</v>
      </c>
      <c r="D97">
        <v>0</v>
      </c>
      <c r="E97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</row>
    <row r="98" spans="1:132" x14ac:dyDescent="0.25">
      <c r="A98" s="57" t="s">
        <v>11</v>
      </c>
      <c r="B98" s="63" t="s">
        <v>142</v>
      </c>
      <c r="C98">
        <f t="shared" si="4"/>
        <v>69</v>
      </c>
      <c r="D98">
        <v>0</v>
      </c>
      <c r="E98">
        <v>0</v>
      </c>
      <c r="F98" s="14">
        <v>0</v>
      </c>
      <c r="G98" s="14">
        <v>0</v>
      </c>
      <c r="H98" s="14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2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8</v>
      </c>
      <c r="AZ98" s="14">
        <v>2</v>
      </c>
      <c r="BA98" s="14">
        <v>1</v>
      </c>
      <c r="BB98" s="14">
        <v>1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1</v>
      </c>
      <c r="BJ98" s="14">
        <v>8</v>
      </c>
      <c r="BK98" s="14">
        <v>0</v>
      </c>
      <c r="BL98" s="14">
        <v>1</v>
      </c>
      <c r="BM98" s="14">
        <v>1</v>
      </c>
      <c r="BN98" s="14">
        <v>1</v>
      </c>
      <c r="BO98" s="14">
        <v>4</v>
      </c>
      <c r="BP98" s="14">
        <v>1</v>
      </c>
      <c r="BQ98" s="14">
        <v>0</v>
      </c>
      <c r="BR98" s="14">
        <v>0</v>
      </c>
      <c r="BS98" s="14">
        <v>0</v>
      </c>
      <c r="BT98" s="14">
        <v>1</v>
      </c>
      <c r="BU98" s="14">
        <v>0</v>
      </c>
      <c r="BV98" s="14">
        <v>0</v>
      </c>
      <c r="BW98" s="14">
        <v>0</v>
      </c>
      <c r="BX98" s="14">
        <v>5</v>
      </c>
      <c r="BY98" s="14">
        <v>2</v>
      </c>
      <c r="BZ98" s="14">
        <v>8</v>
      </c>
      <c r="CA98" s="14">
        <v>3</v>
      </c>
      <c r="CB98" s="14">
        <v>1</v>
      </c>
      <c r="CC98" s="14">
        <v>14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1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</row>
    <row r="99" spans="1:132" x14ac:dyDescent="0.25">
      <c r="A99" s="57" t="s">
        <v>11</v>
      </c>
      <c r="B99" s="63" t="s">
        <v>1208</v>
      </c>
      <c r="C99">
        <f t="shared" si="4"/>
        <v>1</v>
      </c>
      <c r="D99">
        <v>0</v>
      </c>
      <c r="E99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1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</row>
    <row r="100" spans="1:132" x14ac:dyDescent="0.25">
      <c r="A100" s="57" t="s">
        <v>11</v>
      </c>
      <c r="B100" s="63" t="s">
        <v>1209</v>
      </c>
      <c r="C100">
        <f t="shared" si="4"/>
        <v>1</v>
      </c>
      <c r="D100">
        <v>0</v>
      </c>
      <c r="E100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1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14">
        <v>0</v>
      </c>
      <c r="DY100" s="14">
        <v>0</v>
      </c>
      <c r="DZ100" s="14">
        <v>0</v>
      </c>
      <c r="EA100" s="14">
        <v>0</v>
      </c>
      <c r="EB100" s="14">
        <v>0</v>
      </c>
    </row>
    <row r="101" spans="1:132" x14ac:dyDescent="0.25">
      <c r="A101" s="57" t="s">
        <v>11</v>
      </c>
      <c r="B101" s="63" t="s">
        <v>143</v>
      </c>
      <c r="C101">
        <f t="shared" si="4"/>
        <v>72</v>
      </c>
      <c r="D101">
        <v>0</v>
      </c>
      <c r="E101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0</v>
      </c>
      <c r="R101" s="14">
        <v>1</v>
      </c>
      <c r="S101" s="14">
        <v>39</v>
      </c>
      <c r="T101" s="14">
        <v>8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1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18</v>
      </c>
      <c r="CD101" s="14">
        <v>1</v>
      </c>
      <c r="CE101" s="14">
        <v>0</v>
      </c>
      <c r="CF101" s="14">
        <v>0</v>
      </c>
      <c r="CG101" s="14">
        <v>0</v>
      </c>
      <c r="CH101" s="14">
        <v>6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</row>
    <row r="102" spans="1:132" x14ac:dyDescent="0.25">
      <c r="A102" s="57" t="s">
        <v>11</v>
      </c>
      <c r="B102" s="63" t="s">
        <v>144</v>
      </c>
      <c r="C102">
        <f t="shared" si="4"/>
        <v>9</v>
      </c>
      <c r="D102">
        <v>0</v>
      </c>
      <c r="E102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4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3</v>
      </c>
      <c r="BY102" s="14">
        <v>1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</row>
    <row r="103" spans="1:132" x14ac:dyDescent="0.25">
      <c r="A103" s="57" t="s">
        <v>11</v>
      </c>
      <c r="B103" s="63" t="s">
        <v>993</v>
      </c>
      <c r="C103">
        <f t="shared" si="4"/>
        <v>63</v>
      </c>
      <c r="D103">
        <v>0</v>
      </c>
      <c r="E103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4</v>
      </c>
      <c r="N103" s="14">
        <v>0</v>
      </c>
      <c r="O103" s="14">
        <v>32</v>
      </c>
      <c r="P103" s="14">
        <v>0</v>
      </c>
      <c r="Q103" s="14">
        <v>0</v>
      </c>
      <c r="R103" s="14">
        <v>3</v>
      </c>
      <c r="S103" s="14">
        <v>0</v>
      </c>
      <c r="T103" s="14">
        <v>0</v>
      </c>
      <c r="U103" s="14">
        <v>0</v>
      </c>
      <c r="V103" s="14">
        <v>1</v>
      </c>
      <c r="W103" s="14">
        <v>0</v>
      </c>
      <c r="X103" s="14">
        <v>0</v>
      </c>
      <c r="Y103" s="14">
        <v>4</v>
      </c>
      <c r="Z103" s="14">
        <v>0</v>
      </c>
      <c r="AA103" s="14">
        <v>1</v>
      </c>
      <c r="AB103" s="14">
        <v>1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4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1</v>
      </c>
      <c r="BF103" s="14">
        <v>2</v>
      </c>
      <c r="BG103" s="14">
        <v>0</v>
      </c>
      <c r="BH103" s="14">
        <v>1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3</v>
      </c>
      <c r="BT103" s="14">
        <v>2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3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</row>
    <row r="104" spans="1:132" x14ac:dyDescent="0.25">
      <c r="A104" s="57" t="s">
        <v>11</v>
      </c>
      <c r="B104" s="63" t="s">
        <v>995</v>
      </c>
      <c r="C104">
        <f t="shared" si="4"/>
        <v>1</v>
      </c>
      <c r="D104">
        <v>0</v>
      </c>
      <c r="E10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1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</row>
    <row r="105" spans="1:132" x14ac:dyDescent="0.25">
      <c r="A105" s="57" t="s">
        <v>11</v>
      </c>
      <c r="B105" s="63" t="s">
        <v>156</v>
      </c>
      <c r="C105">
        <f t="shared" si="4"/>
        <v>4</v>
      </c>
      <c r="D105">
        <v>0</v>
      </c>
      <c r="E105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2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</row>
    <row r="106" spans="1:132" x14ac:dyDescent="0.25">
      <c r="A106" s="57" t="s">
        <v>11</v>
      </c>
      <c r="B106" s="63" t="s">
        <v>157</v>
      </c>
      <c r="C106">
        <f t="shared" si="4"/>
        <v>2</v>
      </c>
      <c r="D106">
        <v>0</v>
      </c>
      <c r="E106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2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</row>
    <row r="107" spans="1:132" x14ac:dyDescent="0.25">
      <c r="A107" s="57" t="s">
        <v>11</v>
      </c>
      <c r="B107" s="63" t="s">
        <v>186</v>
      </c>
      <c r="C107">
        <f t="shared" si="4"/>
        <v>0</v>
      </c>
      <c r="D107">
        <v>0</v>
      </c>
      <c r="E107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1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</row>
    <row r="108" spans="1:132" x14ac:dyDescent="0.25">
      <c r="A108" s="57" t="s">
        <v>11</v>
      </c>
      <c r="B108" s="63" t="s">
        <v>137</v>
      </c>
      <c r="C108">
        <f t="shared" si="4"/>
        <v>0</v>
      </c>
      <c r="D108">
        <v>0</v>
      </c>
      <c r="E108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</row>
    <row r="109" spans="1:132" x14ac:dyDescent="0.25">
      <c r="A109" s="57" t="s">
        <v>11</v>
      </c>
      <c r="B109" s="63" t="s">
        <v>136</v>
      </c>
      <c r="C109">
        <f t="shared" si="4"/>
        <v>0</v>
      </c>
      <c r="D109">
        <v>0</v>
      </c>
      <c r="E109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6</v>
      </c>
      <c r="CO109" s="14">
        <v>3</v>
      </c>
      <c r="CP109" s="14">
        <v>6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</row>
    <row r="110" spans="1:132" x14ac:dyDescent="0.25">
      <c r="A110" s="57" t="s">
        <v>11</v>
      </c>
      <c r="B110" s="63" t="s">
        <v>139</v>
      </c>
      <c r="C110">
        <f t="shared" si="4"/>
        <v>0</v>
      </c>
      <c r="D110">
        <v>0</v>
      </c>
      <c r="E110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1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</row>
    <row r="111" spans="1:132" x14ac:dyDescent="0.25">
      <c r="A111" s="57" t="s">
        <v>11</v>
      </c>
      <c r="B111" s="63" t="s">
        <v>140</v>
      </c>
      <c r="C111">
        <f t="shared" si="4"/>
        <v>72</v>
      </c>
      <c r="D111">
        <v>0</v>
      </c>
      <c r="E111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16</v>
      </c>
      <c r="AI111" s="14">
        <v>29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5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6</v>
      </c>
      <c r="BF111" s="14">
        <v>13</v>
      </c>
      <c r="BG111" s="14">
        <v>3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14">
        <v>0</v>
      </c>
      <c r="DY111" s="14">
        <v>0</v>
      </c>
      <c r="DZ111" s="14">
        <v>0</v>
      </c>
      <c r="EA111" s="14">
        <v>0</v>
      </c>
      <c r="EB111" s="14">
        <v>0</v>
      </c>
    </row>
    <row r="112" spans="1:132" x14ac:dyDescent="0.25">
      <c r="A112" s="57" t="s">
        <v>11</v>
      </c>
      <c r="B112" s="63" t="s">
        <v>135</v>
      </c>
      <c r="C112">
        <f t="shared" si="4"/>
        <v>0</v>
      </c>
      <c r="D112">
        <v>0</v>
      </c>
      <c r="E112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14">
        <v>0</v>
      </c>
      <c r="DY112" s="14">
        <v>0</v>
      </c>
      <c r="DZ112" s="14">
        <v>0</v>
      </c>
      <c r="EA112" s="14">
        <v>0</v>
      </c>
      <c r="EB112" s="14">
        <v>0</v>
      </c>
    </row>
    <row r="113" spans="1:132" x14ac:dyDescent="0.25">
      <c r="A113" s="57" t="s">
        <v>11</v>
      </c>
      <c r="B113" s="63" t="s">
        <v>196</v>
      </c>
      <c r="C113">
        <f t="shared" si="4"/>
        <v>0</v>
      </c>
      <c r="D113">
        <v>0</v>
      </c>
      <c r="E113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</row>
    <row r="114" spans="1:132" x14ac:dyDescent="0.25">
      <c r="A114" s="57" t="s">
        <v>11</v>
      </c>
      <c r="B114" s="63" t="s">
        <v>190</v>
      </c>
      <c r="C114">
        <f t="shared" si="4"/>
        <v>0</v>
      </c>
      <c r="D114">
        <v>0</v>
      </c>
      <c r="E1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</row>
    <row r="115" spans="1:132" x14ac:dyDescent="0.25">
      <c r="A115" s="57" t="s">
        <v>11</v>
      </c>
      <c r="B115" s="63" t="s">
        <v>193</v>
      </c>
      <c r="C115">
        <f t="shared" si="4"/>
        <v>0</v>
      </c>
      <c r="D115">
        <v>0</v>
      </c>
      <c r="E115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</row>
    <row r="116" spans="1:132" x14ac:dyDescent="0.25">
      <c r="A116" s="57" t="s">
        <v>11</v>
      </c>
      <c r="B116" s="63" t="s">
        <v>1011</v>
      </c>
      <c r="C116">
        <f t="shared" si="4"/>
        <v>25</v>
      </c>
      <c r="D116">
        <v>0</v>
      </c>
      <c r="E116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1</v>
      </c>
      <c r="AF116" s="14">
        <v>1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22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14">
        <v>0</v>
      </c>
      <c r="DY116" s="14">
        <v>0</v>
      </c>
      <c r="DZ116" s="14">
        <v>0</v>
      </c>
      <c r="EA116" s="14">
        <v>0</v>
      </c>
      <c r="EB116" s="14">
        <v>0</v>
      </c>
    </row>
    <row r="117" spans="1:132" x14ac:dyDescent="0.25">
      <c r="A117" s="57" t="s">
        <v>11</v>
      </c>
      <c r="B117" s="63" t="s">
        <v>158</v>
      </c>
      <c r="C117">
        <f t="shared" si="4"/>
        <v>0</v>
      </c>
      <c r="D117">
        <v>0</v>
      </c>
      <c r="E117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1</v>
      </c>
      <c r="CN117" s="14">
        <v>1</v>
      </c>
      <c r="CO117" s="14">
        <v>0</v>
      </c>
      <c r="CP117" s="14">
        <v>1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</row>
    <row r="118" spans="1:132" x14ac:dyDescent="0.25">
      <c r="A118" s="57" t="s">
        <v>11</v>
      </c>
      <c r="B118" s="63" t="s">
        <v>154</v>
      </c>
      <c r="C118">
        <f t="shared" si="4"/>
        <v>54</v>
      </c>
      <c r="D118">
        <v>0</v>
      </c>
      <c r="E118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2</v>
      </c>
      <c r="X118" s="14">
        <v>0</v>
      </c>
      <c r="Y118" s="14">
        <v>0</v>
      </c>
      <c r="Z118" s="14">
        <v>5</v>
      </c>
      <c r="AA118" s="14">
        <v>9</v>
      </c>
      <c r="AB118" s="14">
        <v>6</v>
      </c>
      <c r="AC118" s="14">
        <v>0</v>
      </c>
      <c r="AD118" s="14">
        <v>1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11</v>
      </c>
      <c r="AW118" s="14">
        <v>0</v>
      </c>
      <c r="AX118" s="14">
        <v>0</v>
      </c>
      <c r="AY118" s="14">
        <v>0</v>
      </c>
      <c r="AZ118" s="14">
        <v>0</v>
      </c>
      <c r="BA118" s="14">
        <v>7</v>
      </c>
      <c r="BB118" s="14">
        <v>1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1</v>
      </c>
      <c r="BO118" s="14">
        <v>1</v>
      </c>
      <c r="BP118" s="14">
        <v>0</v>
      </c>
      <c r="BQ118" s="14">
        <v>0</v>
      </c>
      <c r="BR118" s="14">
        <v>3</v>
      </c>
      <c r="BS118" s="14">
        <v>0</v>
      </c>
      <c r="BT118" s="14">
        <v>0</v>
      </c>
      <c r="BU118" s="14">
        <v>2</v>
      </c>
      <c r="BV118" s="14">
        <v>0</v>
      </c>
      <c r="BW118" s="14">
        <v>1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4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</row>
    <row r="119" spans="1:132" x14ac:dyDescent="0.25">
      <c r="A119" s="57" t="s">
        <v>11</v>
      </c>
      <c r="B119" s="63" t="s">
        <v>152</v>
      </c>
      <c r="C119">
        <f t="shared" ref="C119:C150" si="5">SUM(F119:CG119)</f>
        <v>1</v>
      </c>
      <c r="D119">
        <v>0</v>
      </c>
      <c r="E119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1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2</v>
      </c>
      <c r="CN119" s="14">
        <v>3</v>
      </c>
      <c r="CO119" s="14">
        <v>1</v>
      </c>
      <c r="CP119" s="14">
        <v>2</v>
      </c>
      <c r="CQ119" s="14">
        <v>1</v>
      </c>
      <c r="CR119" s="14">
        <v>9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</row>
    <row r="120" spans="1:132" x14ac:dyDescent="0.25">
      <c r="A120" s="57" t="s">
        <v>11</v>
      </c>
      <c r="B120" s="63" t="s">
        <v>153</v>
      </c>
      <c r="C120">
        <f t="shared" si="5"/>
        <v>41</v>
      </c>
      <c r="D120">
        <v>0</v>
      </c>
      <c r="E120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5</v>
      </c>
      <c r="AZ120" s="14">
        <v>0</v>
      </c>
      <c r="BA120" s="14">
        <v>0</v>
      </c>
      <c r="BB120" s="14">
        <v>2</v>
      </c>
      <c r="BC120" s="14">
        <v>10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1</v>
      </c>
      <c r="BO120" s="14">
        <v>1</v>
      </c>
      <c r="BP120" s="14">
        <v>0</v>
      </c>
      <c r="BQ120" s="14">
        <v>13</v>
      </c>
      <c r="BR120" s="14">
        <v>1</v>
      </c>
      <c r="BS120" s="14">
        <v>0</v>
      </c>
      <c r="BT120" s="14">
        <v>0</v>
      </c>
      <c r="BU120" s="14">
        <v>7</v>
      </c>
      <c r="BV120" s="14">
        <v>1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2</v>
      </c>
      <c r="CN120" s="14">
        <v>2</v>
      </c>
      <c r="CO120" s="14">
        <v>3</v>
      </c>
      <c r="CP120" s="14">
        <v>2</v>
      </c>
      <c r="CQ120" s="14">
        <v>2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</row>
    <row r="121" spans="1:132" x14ac:dyDescent="0.25">
      <c r="A121" s="57" t="s">
        <v>11</v>
      </c>
      <c r="B121" s="63" t="s">
        <v>155</v>
      </c>
      <c r="C121">
        <f t="shared" si="5"/>
        <v>0</v>
      </c>
      <c r="D121">
        <v>0</v>
      </c>
      <c r="E121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</row>
    <row r="122" spans="1:132" x14ac:dyDescent="0.25">
      <c r="A122" s="57" t="s">
        <v>11</v>
      </c>
      <c r="B122" s="63" t="s">
        <v>994</v>
      </c>
      <c r="C122">
        <f t="shared" si="5"/>
        <v>0</v>
      </c>
      <c r="D122">
        <v>0</v>
      </c>
      <c r="E122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2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</row>
    <row r="123" spans="1:132" x14ac:dyDescent="0.25">
      <c r="A123" s="57" t="s">
        <v>11</v>
      </c>
      <c r="B123" s="63" t="s">
        <v>177</v>
      </c>
      <c r="C123">
        <f t="shared" si="5"/>
        <v>39</v>
      </c>
      <c r="D123">
        <v>0</v>
      </c>
      <c r="E123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3</v>
      </c>
      <c r="AB123" s="14">
        <v>30</v>
      </c>
      <c r="AC123" s="14">
        <v>1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1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3</v>
      </c>
      <c r="BF123" s="14">
        <v>0</v>
      </c>
      <c r="BG123" s="14">
        <v>0</v>
      </c>
      <c r="BH123" s="14">
        <v>1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</row>
    <row r="124" spans="1:132" x14ac:dyDescent="0.25">
      <c r="A124" s="57" t="s">
        <v>11</v>
      </c>
      <c r="B124" s="63" t="s">
        <v>1223</v>
      </c>
      <c r="C124">
        <f t="shared" si="5"/>
        <v>15</v>
      </c>
      <c r="D124">
        <v>0</v>
      </c>
      <c r="E12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15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</row>
    <row r="125" spans="1:132" x14ac:dyDescent="0.25">
      <c r="A125" s="57" t="s">
        <v>11</v>
      </c>
      <c r="B125" s="63" t="s">
        <v>178</v>
      </c>
      <c r="C125">
        <f t="shared" si="5"/>
        <v>1</v>
      </c>
      <c r="D125">
        <v>0</v>
      </c>
      <c r="E125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1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</row>
    <row r="126" spans="1:132" x14ac:dyDescent="0.25">
      <c r="A126" s="57" t="s">
        <v>11</v>
      </c>
      <c r="B126" s="63" t="s">
        <v>181</v>
      </c>
      <c r="C126">
        <f t="shared" si="5"/>
        <v>7</v>
      </c>
      <c r="D126">
        <v>0</v>
      </c>
      <c r="E126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7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</row>
    <row r="127" spans="1:132" x14ac:dyDescent="0.25">
      <c r="A127" s="57" t="s">
        <v>11</v>
      </c>
      <c r="B127" s="63" t="s">
        <v>133</v>
      </c>
      <c r="C127">
        <f t="shared" si="5"/>
        <v>0</v>
      </c>
      <c r="D127">
        <v>0</v>
      </c>
      <c r="E127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2</v>
      </c>
      <c r="CI127" s="14">
        <v>0</v>
      </c>
      <c r="CJ127" s="14">
        <v>2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1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</row>
    <row r="128" spans="1:132" x14ac:dyDescent="0.25">
      <c r="A128" s="57" t="s">
        <v>11</v>
      </c>
      <c r="B128" s="63" t="s">
        <v>1202</v>
      </c>
      <c r="C128">
        <f t="shared" si="5"/>
        <v>0</v>
      </c>
      <c r="D128">
        <v>0</v>
      </c>
      <c r="E128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109</v>
      </c>
      <c r="CI128" s="14">
        <v>2</v>
      </c>
      <c r="CJ128" s="14">
        <v>3</v>
      </c>
      <c r="CK128" s="14">
        <v>1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14">
        <v>0</v>
      </c>
      <c r="DY128" s="14">
        <v>0</v>
      </c>
      <c r="DZ128" s="14">
        <v>0</v>
      </c>
      <c r="EA128" s="14">
        <v>0</v>
      </c>
      <c r="EB128" s="14">
        <v>0</v>
      </c>
    </row>
    <row r="129" spans="1:132" x14ac:dyDescent="0.25">
      <c r="A129" s="57" t="s">
        <v>11</v>
      </c>
      <c r="B129" s="63" t="s">
        <v>1222</v>
      </c>
      <c r="C129">
        <f t="shared" si="5"/>
        <v>1</v>
      </c>
      <c r="D129">
        <v>0</v>
      </c>
      <c r="E129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14">
        <v>0</v>
      </c>
      <c r="DZ129" s="14">
        <v>0</v>
      </c>
      <c r="EA129" s="14">
        <v>0</v>
      </c>
      <c r="EB129" s="14">
        <v>0</v>
      </c>
    </row>
    <row r="130" spans="1:132" x14ac:dyDescent="0.25">
      <c r="A130" s="57" t="s">
        <v>11</v>
      </c>
      <c r="B130" s="63" t="s">
        <v>162</v>
      </c>
      <c r="C130">
        <f t="shared" si="5"/>
        <v>0</v>
      </c>
      <c r="D130">
        <v>0</v>
      </c>
      <c r="E130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</row>
    <row r="131" spans="1:132" x14ac:dyDescent="0.25">
      <c r="A131" s="57" t="s">
        <v>11</v>
      </c>
      <c r="B131" s="63" t="s">
        <v>141</v>
      </c>
      <c r="C131">
        <f t="shared" si="5"/>
        <v>2</v>
      </c>
      <c r="D131">
        <v>0</v>
      </c>
      <c r="E131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1</v>
      </c>
      <c r="AD131" s="14">
        <v>1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1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</row>
    <row r="132" spans="1:132" x14ac:dyDescent="0.25">
      <c r="A132" s="57" t="s">
        <v>11</v>
      </c>
      <c r="B132" s="63" t="s">
        <v>1207</v>
      </c>
      <c r="C132">
        <f t="shared" si="5"/>
        <v>1</v>
      </c>
      <c r="D132">
        <v>0</v>
      </c>
      <c r="E132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14">
        <v>0</v>
      </c>
    </row>
    <row r="133" spans="1:132" x14ac:dyDescent="0.25">
      <c r="A133" s="57" t="s">
        <v>11</v>
      </c>
      <c r="B133" s="63" t="s">
        <v>1205</v>
      </c>
      <c r="C133">
        <f t="shared" si="5"/>
        <v>32</v>
      </c>
      <c r="D133">
        <v>0</v>
      </c>
      <c r="E133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3</v>
      </c>
      <c r="S133" s="14">
        <v>1</v>
      </c>
      <c r="T133" s="14">
        <v>0</v>
      </c>
      <c r="U133" s="14">
        <v>0</v>
      </c>
      <c r="V133" s="14">
        <v>3</v>
      </c>
      <c r="W133" s="14">
        <v>0</v>
      </c>
      <c r="X133" s="14">
        <v>0</v>
      </c>
      <c r="Y133" s="14">
        <v>0</v>
      </c>
      <c r="Z133" s="14">
        <v>1</v>
      </c>
      <c r="AA133" s="14">
        <v>0</v>
      </c>
      <c r="AB133" s="14">
        <v>1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2</v>
      </c>
      <c r="AZ133" s="14">
        <v>0</v>
      </c>
      <c r="BA133" s="14">
        <v>1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3</v>
      </c>
      <c r="BH133" s="14">
        <v>1</v>
      </c>
      <c r="BI133" s="14">
        <v>2</v>
      </c>
      <c r="BJ133" s="14">
        <v>2</v>
      </c>
      <c r="BK133" s="14">
        <v>0</v>
      </c>
      <c r="BL133" s="14">
        <v>1</v>
      </c>
      <c r="BM133" s="14">
        <v>1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2</v>
      </c>
      <c r="BY133" s="14">
        <v>0</v>
      </c>
      <c r="BZ133" s="14">
        <v>1</v>
      </c>
      <c r="CA133" s="14">
        <v>1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</row>
    <row r="134" spans="1:132" x14ac:dyDescent="0.25">
      <c r="A134" s="57" t="s">
        <v>11</v>
      </c>
      <c r="B134" s="63" t="s">
        <v>987</v>
      </c>
      <c r="C134">
        <f t="shared" si="5"/>
        <v>1</v>
      </c>
      <c r="D134">
        <v>0</v>
      </c>
      <c r="E13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1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</row>
    <row r="135" spans="1:132" x14ac:dyDescent="0.25">
      <c r="A135" s="57" t="s">
        <v>11</v>
      </c>
      <c r="B135" s="63" t="s">
        <v>992</v>
      </c>
      <c r="C135">
        <f t="shared" si="5"/>
        <v>2</v>
      </c>
      <c r="D135">
        <v>0</v>
      </c>
      <c r="E135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1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</row>
    <row r="136" spans="1:132" x14ac:dyDescent="0.25">
      <c r="A136" s="57" t="s">
        <v>11</v>
      </c>
      <c r="B136" s="63" t="s">
        <v>1204</v>
      </c>
      <c r="C136">
        <f t="shared" si="5"/>
        <v>1</v>
      </c>
      <c r="D136">
        <v>0</v>
      </c>
      <c r="E136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1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</row>
    <row r="137" spans="1:132" x14ac:dyDescent="0.25">
      <c r="A137" s="57" t="s">
        <v>11</v>
      </c>
      <c r="B137" s="63" t="s">
        <v>176</v>
      </c>
      <c r="C137">
        <f t="shared" si="5"/>
        <v>54</v>
      </c>
      <c r="D137">
        <v>0</v>
      </c>
      <c r="E137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4</v>
      </c>
      <c r="AU137" s="14">
        <v>0</v>
      </c>
      <c r="AV137" s="14">
        <v>0</v>
      </c>
      <c r="AW137" s="14">
        <v>3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1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2</v>
      </c>
      <c r="BU137" s="14">
        <v>3</v>
      </c>
      <c r="BV137" s="14">
        <v>0</v>
      </c>
      <c r="BW137" s="14">
        <v>12</v>
      </c>
      <c r="BX137" s="14">
        <v>5</v>
      </c>
      <c r="BY137" s="14">
        <v>19</v>
      </c>
      <c r="BZ137" s="14">
        <v>0</v>
      </c>
      <c r="CA137" s="14">
        <v>1</v>
      </c>
      <c r="CB137" s="14">
        <v>4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</row>
    <row r="138" spans="1:132" x14ac:dyDescent="0.25">
      <c r="A138" s="57" t="s">
        <v>11</v>
      </c>
      <c r="B138" s="63" t="s">
        <v>134</v>
      </c>
      <c r="C138">
        <f t="shared" si="5"/>
        <v>39</v>
      </c>
      <c r="D138">
        <v>0</v>
      </c>
      <c r="E138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2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17</v>
      </c>
      <c r="AW138" s="14">
        <v>2</v>
      </c>
      <c r="AX138" s="14">
        <v>18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</row>
    <row r="139" spans="1:132" x14ac:dyDescent="0.25">
      <c r="A139" s="57" t="s">
        <v>11</v>
      </c>
      <c r="B139" s="63" t="s">
        <v>1230</v>
      </c>
      <c r="C139">
        <f t="shared" si="5"/>
        <v>2</v>
      </c>
      <c r="D139">
        <v>0</v>
      </c>
      <c r="E139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2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</row>
    <row r="140" spans="1:132" x14ac:dyDescent="0.25">
      <c r="A140" s="57" t="s">
        <v>11</v>
      </c>
      <c r="B140" s="63" t="s">
        <v>165</v>
      </c>
      <c r="C140">
        <f t="shared" si="5"/>
        <v>0</v>
      </c>
      <c r="D140">
        <v>0</v>
      </c>
      <c r="E140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3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</row>
    <row r="141" spans="1:132" x14ac:dyDescent="0.25">
      <c r="A141" s="57" t="s">
        <v>11</v>
      </c>
      <c r="B141" s="63" t="s">
        <v>166</v>
      </c>
      <c r="C141">
        <f t="shared" si="5"/>
        <v>24</v>
      </c>
      <c r="D141">
        <v>0</v>
      </c>
      <c r="E141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16</v>
      </c>
      <c r="BE141" s="14">
        <v>5</v>
      </c>
      <c r="BF141" s="14">
        <v>0</v>
      </c>
      <c r="BG141" s="14">
        <v>1</v>
      </c>
      <c r="BH141" s="14">
        <v>2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</row>
    <row r="142" spans="1:132" x14ac:dyDescent="0.25">
      <c r="A142" s="57" t="s">
        <v>11</v>
      </c>
      <c r="B142" s="63" t="s">
        <v>167</v>
      </c>
      <c r="C142">
        <f t="shared" si="5"/>
        <v>1</v>
      </c>
      <c r="D142">
        <v>0</v>
      </c>
      <c r="E142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</row>
    <row r="143" spans="1:132" x14ac:dyDescent="0.25">
      <c r="A143" s="57" t="s">
        <v>11</v>
      </c>
      <c r="B143" s="63" t="s">
        <v>163</v>
      </c>
      <c r="C143">
        <f t="shared" si="5"/>
        <v>0</v>
      </c>
      <c r="D143">
        <v>0</v>
      </c>
      <c r="E143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1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</row>
    <row r="144" spans="1:132" x14ac:dyDescent="0.25">
      <c r="A144" s="57" t="s">
        <v>11</v>
      </c>
      <c r="B144" s="63" t="s">
        <v>168</v>
      </c>
      <c r="C144">
        <f t="shared" si="5"/>
        <v>0</v>
      </c>
      <c r="D144">
        <v>0</v>
      </c>
      <c r="E14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15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</row>
    <row r="145" spans="1:132" x14ac:dyDescent="0.25">
      <c r="A145" s="57" t="s">
        <v>11</v>
      </c>
      <c r="B145" s="63" t="s">
        <v>164</v>
      </c>
      <c r="C145">
        <f t="shared" si="5"/>
        <v>0</v>
      </c>
      <c r="D145">
        <v>0</v>
      </c>
      <c r="E145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41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</row>
    <row r="146" spans="1:132" x14ac:dyDescent="0.25">
      <c r="A146" s="57" t="s">
        <v>11</v>
      </c>
      <c r="B146" s="63" t="s">
        <v>1219</v>
      </c>
      <c r="C146">
        <f t="shared" si="5"/>
        <v>46</v>
      </c>
      <c r="D146">
        <v>0</v>
      </c>
      <c r="E146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4</v>
      </c>
      <c r="O146" s="14">
        <v>0</v>
      </c>
      <c r="P146" s="14">
        <v>0</v>
      </c>
      <c r="Q146" s="14">
        <v>2</v>
      </c>
      <c r="R146" s="14">
        <v>12</v>
      </c>
      <c r="S146" s="14">
        <v>2</v>
      </c>
      <c r="T146" s="14">
        <v>1</v>
      </c>
      <c r="U146" s="14">
        <v>0</v>
      </c>
      <c r="V146" s="14">
        <v>3</v>
      </c>
      <c r="W146" s="14">
        <v>3</v>
      </c>
      <c r="X146" s="14">
        <v>2</v>
      </c>
      <c r="Y146" s="14">
        <v>0</v>
      </c>
      <c r="Z146" s="14">
        <v>1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2</v>
      </c>
      <c r="BG146" s="14">
        <v>0</v>
      </c>
      <c r="BH146" s="14">
        <v>1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1</v>
      </c>
      <c r="BU146" s="14">
        <v>0</v>
      </c>
      <c r="BV146" s="14">
        <v>0</v>
      </c>
      <c r="BW146" s="14">
        <v>1</v>
      </c>
      <c r="BX146" s="14">
        <v>0</v>
      </c>
      <c r="BY146" s="14">
        <v>0</v>
      </c>
      <c r="BZ146" s="14">
        <v>1</v>
      </c>
      <c r="CA146" s="14">
        <v>0</v>
      </c>
      <c r="CB146" s="14">
        <v>1</v>
      </c>
      <c r="CC146" s="14">
        <v>9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6</v>
      </c>
      <c r="CN146" s="14">
        <v>7</v>
      </c>
      <c r="CO146" s="14">
        <v>5</v>
      </c>
      <c r="CP146" s="14">
        <v>2</v>
      </c>
      <c r="CQ146" s="14">
        <v>1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</row>
    <row r="147" spans="1:132" x14ac:dyDescent="0.25">
      <c r="A147" s="57" t="s">
        <v>11</v>
      </c>
      <c r="B147" s="63" t="s">
        <v>195</v>
      </c>
      <c r="C147">
        <f t="shared" si="5"/>
        <v>0</v>
      </c>
      <c r="D147">
        <v>0</v>
      </c>
      <c r="E147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</row>
    <row r="148" spans="1:132" x14ac:dyDescent="0.25">
      <c r="A148" s="57" t="s">
        <v>11</v>
      </c>
      <c r="B148" s="63" t="s">
        <v>1000</v>
      </c>
      <c r="C148">
        <f t="shared" si="5"/>
        <v>0</v>
      </c>
      <c r="D148">
        <v>0</v>
      </c>
      <c r="E148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</row>
    <row r="149" spans="1:132" x14ac:dyDescent="0.25">
      <c r="A149" s="57" t="s">
        <v>11</v>
      </c>
      <c r="B149" s="63" t="s">
        <v>138</v>
      </c>
      <c r="C149">
        <f t="shared" si="5"/>
        <v>0</v>
      </c>
      <c r="D149">
        <v>0</v>
      </c>
      <c r="E149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</row>
    <row r="150" spans="1:132" x14ac:dyDescent="0.25">
      <c r="A150" s="57" t="s">
        <v>11</v>
      </c>
      <c r="B150" s="63" t="s">
        <v>188</v>
      </c>
      <c r="C150">
        <f t="shared" si="5"/>
        <v>2</v>
      </c>
      <c r="D150">
        <v>0</v>
      </c>
      <c r="E150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1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1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</row>
    <row r="151" spans="1:132" x14ac:dyDescent="0.25">
      <c r="A151" s="57" t="s">
        <v>11</v>
      </c>
      <c r="B151" s="63" t="s">
        <v>1090</v>
      </c>
      <c r="C151">
        <f t="shared" ref="C151:C182" si="6">SUM(F151:CG151)</f>
        <v>35</v>
      </c>
      <c r="D151">
        <v>0</v>
      </c>
      <c r="E151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16</v>
      </c>
      <c r="O151" s="14">
        <v>0</v>
      </c>
      <c r="P151" s="14">
        <v>0</v>
      </c>
      <c r="Q151" s="14">
        <v>0</v>
      </c>
      <c r="R151" s="14">
        <v>16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1</v>
      </c>
      <c r="AD151" s="14">
        <v>1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</row>
    <row r="152" spans="1:132" x14ac:dyDescent="0.25">
      <c r="A152" s="57" t="s">
        <v>11</v>
      </c>
      <c r="B152" s="63" t="s">
        <v>171</v>
      </c>
      <c r="C152">
        <f t="shared" si="6"/>
        <v>46</v>
      </c>
      <c r="D152">
        <v>0</v>
      </c>
      <c r="E152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8</v>
      </c>
      <c r="BJ152" s="14">
        <v>3</v>
      </c>
      <c r="BK152" s="14">
        <v>0</v>
      </c>
      <c r="BL152" s="14">
        <v>2</v>
      </c>
      <c r="BM152" s="14">
        <v>1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3</v>
      </c>
      <c r="BU152" s="14">
        <v>0</v>
      </c>
      <c r="BV152" s="14">
        <v>1</v>
      </c>
      <c r="BW152" s="14">
        <v>0</v>
      </c>
      <c r="BX152" s="14">
        <v>18</v>
      </c>
      <c r="BY152" s="14">
        <v>5</v>
      </c>
      <c r="BZ152" s="14">
        <v>3</v>
      </c>
      <c r="CA152" s="14">
        <v>0</v>
      </c>
      <c r="CB152" s="14">
        <v>2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</row>
    <row r="153" spans="1:132" x14ac:dyDescent="0.25">
      <c r="A153" s="57" t="s">
        <v>11</v>
      </c>
      <c r="B153" s="63" t="s">
        <v>172</v>
      </c>
      <c r="C153">
        <f t="shared" si="6"/>
        <v>11</v>
      </c>
      <c r="D153">
        <v>0</v>
      </c>
      <c r="E153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1</v>
      </c>
      <c r="U153" s="14">
        <v>0</v>
      </c>
      <c r="V153" s="14">
        <v>2</v>
      </c>
      <c r="W153" s="14">
        <v>3</v>
      </c>
      <c r="X153" s="14">
        <v>1</v>
      </c>
      <c r="Y153" s="14">
        <v>1</v>
      </c>
      <c r="Z153" s="14">
        <v>0</v>
      </c>
      <c r="AA153" s="14">
        <v>3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</row>
    <row r="154" spans="1:132" ht="15" customHeight="1" x14ac:dyDescent="0.25">
      <c r="A154" s="57" t="s">
        <v>11</v>
      </c>
      <c r="B154" s="63" t="s">
        <v>146</v>
      </c>
      <c r="C154">
        <f t="shared" si="6"/>
        <v>13</v>
      </c>
      <c r="D154">
        <v>0</v>
      </c>
      <c r="E15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2</v>
      </c>
      <c r="AZ154" s="14">
        <v>2</v>
      </c>
      <c r="BA154" s="14">
        <v>1</v>
      </c>
      <c r="BB154" s="14">
        <v>1</v>
      </c>
      <c r="BC154" s="14">
        <v>1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3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1</v>
      </c>
      <c r="BP154" s="14">
        <v>2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6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0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0</v>
      </c>
      <c r="DZ154" s="14">
        <v>0</v>
      </c>
      <c r="EA154" s="14">
        <v>0</v>
      </c>
      <c r="EB154" s="14">
        <v>0</v>
      </c>
    </row>
    <row r="155" spans="1:132" x14ac:dyDescent="0.25">
      <c r="A155" s="57" t="s">
        <v>11</v>
      </c>
      <c r="B155" s="63" t="s">
        <v>1214</v>
      </c>
      <c r="C155">
        <f t="shared" si="6"/>
        <v>7</v>
      </c>
      <c r="D155">
        <v>0</v>
      </c>
      <c r="E155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1</v>
      </c>
      <c r="BJ155" s="14">
        <v>0</v>
      </c>
      <c r="BK155" s="14">
        <v>1</v>
      </c>
      <c r="BL155" s="14">
        <v>0</v>
      </c>
      <c r="BM155" s="14">
        <v>1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2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</row>
    <row r="156" spans="1:132" x14ac:dyDescent="0.25">
      <c r="A156" s="57" t="s">
        <v>11</v>
      </c>
      <c r="B156" s="63" t="s">
        <v>1215</v>
      </c>
      <c r="C156">
        <f t="shared" si="6"/>
        <v>3</v>
      </c>
      <c r="D156">
        <v>0</v>
      </c>
      <c r="E156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2</v>
      </c>
      <c r="O156" s="14">
        <v>0</v>
      </c>
      <c r="P156" s="14">
        <v>1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</row>
    <row r="157" spans="1:132" x14ac:dyDescent="0.25">
      <c r="A157" s="57" t="s">
        <v>11</v>
      </c>
      <c r="B157" s="63" t="s">
        <v>1216</v>
      </c>
      <c r="C157">
        <f t="shared" si="6"/>
        <v>3</v>
      </c>
      <c r="D157">
        <v>0</v>
      </c>
      <c r="E157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1</v>
      </c>
      <c r="AV157" s="14">
        <v>2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</row>
    <row r="158" spans="1:132" x14ac:dyDescent="0.25">
      <c r="A158" s="57" t="s">
        <v>11</v>
      </c>
      <c r="B158" s="63" t="s">
        <v>160</v>
      </c>
      <c r="C158">
        <f t="shared" si="6"/>
        <v>23</v>
      </c>
      <c r="D158">
        <v>0</v>
      </c>
      <c r="E158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11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3</v>
      </c>
      <c r="BE158" s="14">
        <v>4</v>
      </c>
      <c r="BF158" s="14">
        <v>0</v>
      </c>
      <c r="BG158" s="14">
        <v>0</v>
      </c>
      <c r="BH158" s="14">
        <v>1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4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</row>
    <row r="159" spans="1:132" x14ac:dyDescent="0.25">
      <c r="A159" s="57" t="s">
        <v>11</v>
      </c>
      <c r="B159" s="63" t="s">
        <v>161</v>
      </c>
      <c r="C159">
        <f t="shared" si="6"/>
        <v>12</v>
      </c>
      <c r="D159">
        <v>0</v>
      </c>
      <c r="E159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8</v>
      </c>
      <c r="BK159" s="14">
        <v>0</v>
      </c>
      <c r="BL159" s="14">
        <v>0</v>
      </c>
      <c r="BM159" s="14">
        <v>0</v>
      </c>
      <c r="BN159" s="14">
        <v>1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1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</row>
    <row r="160" spans="1:132" x14ac:dyDescent="0.25">
      <c r="A160" s="57" t="s">
        <v>11</v>
      </c>
      <c r="B160" s="63" t="s">
        <v>1220</v>
      </c>
      <c r="C160">
        <f t="shared" si="6"/>
        <v>1</v>
      </c>
      <c r="D160">
        <v>0</v>
      </c>
      <c r="E160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1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</row>
    <row r="161" spans="1:132" x14ac:dyDescent="0.25">
      <c r="A161" s="57" t="s">
        <v>11</v>
      </c>
      <c r="B161" s="63" t="s">
        <v>169</v>
      </c>
      <c r="C161">
        <f t="shared" si="6"/>
        <v>5</v>
      </c>
      <c r="D161">
        <v>0</v>
      </c>
      <c r="E161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1</v>
      </c>
      <c r="X161" s="14">
        <v>0</v>
      </c>
      <c r="Y161" s="14">
        <v>0</v>
      </c>
      <c r="Z161" s="14">
        <v>2</v>
      </c>
      <c r="AA161" s="14">
        <v>0</v>
      </c>
      <c r="AB161" s="14">
        <v>0</v>
      </c>
      <c r="AC161" s="14">
        <v>0</v>
      </c>
      <c r="AD161" s="14">
        <v>2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</row>
    <row r="162" spans="1:132" x14ac:dyDescent="0.25">
      <c r="A162" s="57" t="s">
        <v>11</v>
      </c>
      <c r="B162" s="63" t="s">
        <v>1227</v>
      </c>
      <c r="C162">
        <f t="shared" si="6"/>
        <v>86</v>
      </c>
      <c r="D162">
        <v>0</v>
      </c>
      <c r="E162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2</v>
      </c>
      <c r="P162" s="14">
        <v>0</v>
      </c>
      <c r="Q162" s="14">
        <v>0</v>
      </c>
      <c r="R162" s="14">
        <v>2</v>
      </c>
      <c r="S162" s="14">
        <v>0</v>
      </c>
      <c r="T162" s="14">
        <v>0</v>
      </c>
      <c r="U162" s="14">
        <v>0</v>
      </c>
      <c r="V162" s="14">
        <v>2</v>
      </c>
      <c r="W162" s="14">
        <v>1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1</v>
      </c>
      <c r="AD162" s="14">
        <v>8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1</v>
      </c>
      <c r="BC162" s="14">
        <v>0</v>
      </c>
      <c r="BD162" s="14">
        <v>12</v>
      </c>
      <c r="BE162" s="14">
        <v>31</v>
      </c>
      <c r="BF162" s="14">
        <v>0</v>
      </c>
      <c r="BG162" s="14">
        <v>4</v>
      </c>
      <c r="BH162" s="14">
        <v>1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1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1</v>
      </c>
      <c r="CD162" s="14">
        <v>0</v>
      </c>
      <c r="CE162" s="14">
        <v>0</v>
      </c>
      <c r="CF162" s="14">
        <v>0</v>
      </c>
      <c r="CG162" s="14">
        <v>18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</row>
    <row r="163" spans="1:132" x14ac:dyDescent="0.25">
      <c r="A163" s="57" t="s">
        <v>11</v>
      </c>
      <c r="B163" s="63" t="s">
        <v>1226</v>
      </c>
      <c r="C163">
        <f t="shared" si="6"/>
        <v>0</v>
      </c>
      <c r="D163">
        <v>0</v>
      </c>
      <c r="E163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2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</row>
    <row r="164" spans="1:132" x14ac:dyDescent="0.25">
      <c r="A164" s="57" t="s">
        <v>11</v>
      </c>
      <c r="B164" s="63" t="s">
        <v>1225</v>
      </c>
      <c r="C164">
        <f t="shared" si="6"/>
        <v>2</v>
      </c>
      <c r="D164">
        <v>0</v>
      </c>
      <c r="E16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2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28</v>
      </c>
      <c r="CN164" s="14">
        <v>27</v>
      </c>
      <c r="CO164" s="14">
        <v>25</v>
      </c>
      <c r="CP164" s="14">
        <v>24</v>
      </c>
      <c r="CQ164" s="14">
        <v>18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</row>
    <row r="165" spans="1:132" x14ac:dyDescent="0.25">
      <c r="A165" s="57" t="s">
        <v>11</v>
      </c>
      <c r="B165" s="63" t="s">
        <v>1224</v>
      </c>
      <c r="C165">
        <f t="shared" si="6"/>
        <v>1</v>
      </c>
      <c r="D165">
        <v>0</v>
      </c>
      <c r="E165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1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478</v>
      </c>
      <c r="CI165" s="14">
        <v>46</v>
      </c>
      <c r="CJ165" s="14">
        <v>39</v>
      </c>
      <c r="CK165" s="14">
        <v>10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23</v>
      </c>
      <c r="CS165" s="14">
        <v>16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</row>
    <row r="166" spans="1:132" x14ac:dyDescent="0.25">
      <c r="A166" s="57" t="s">
        <v>11</v>
      </c>
      <c r="B166" s="63" t="s">
        <v>1203</v>
      </c>
      <c r="C166">
        <f t="shared" si="6"/>
        <v>30</v>
      </c>
      <c r="D166">
        <v>0</v>
      </c>
      <c r="E166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11</v>
      </c>
      <c r="W166" s="14">
        <v>0</v>
      </c>
      <c r="X166" s="14">
        <v>0</v>
      </c>
      <c r="Y166" s="14">
        <v>7</v>
      </c>
      <c r="Z166" s="14">
        <v>0</v>
      </c>
      <c r="AA166" s="14">
        <v>2</v>
      </c>
      <c r="AB166" s="14">
        <v>5</v>
      </c>
      <c r="AC166" s="14">
        <v>3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1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1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</row>
    <row r="167" spans="1:132" x14ac:dyDescent="0.25">
      <c r="A167" s="57" t="s">
        <v>11</v>
      </c>
      <c r="B167" s="63" t="s">
        <v>1217</v>
      </c>
      <c r="C167">
        <f t="shared" si="6"/>
        <v>1</v>
      </c>
      <c r="D167">
        <v>0</v>
      </c>
      <c r="E167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1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</row>
    <row r="168" spans="1:132" x14ac:dyDescent="0.25">
      <c r="A168" s="57" t="s">
        <v>11</v>
      </c>
      <c r="B168" s="63" t="s">
        <v>1210</v>
      </c>
      <c r="C168">
        <f t="shared" si="6"/>
        <v>2</v>
      </c>
      <c r="D168">
        <v>0</v>
      </c>
      <c r="E168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2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</row>
    <row r="169" spans="1:132" x14ac:dyDescent="0.25">
      <c r="A169" s="57" t="s">
        <v>11</v>
      </c>
      <c r="B169" s="63" t="s">
        <v>149</v>
      </c>
      <c r="C169">
        <f t="shared" si="6"/>
        <v>3</v>
      </c>
      <c r="D169">
        <v>0</v>
      </c>
      <c r="E169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2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</row>
    <row r="170" spans="1:132" x14ac:dyDescent="0.25">
      <c r="A170" s="57" t="s">
        <v>11</v>
      </c>
      <c r="B170" s="63" t="s">
        <v>197</v>
      </c>
      <c r="C170">
        <f t="shared" si="6"/>
        <v>0</v>
      </c>
      <c r="D170">
        <v>0</v>
      </c>
      <c r="E170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</row>
    <row r="171" spans="1:132" x14ac:dyDescent="0.25">
      <c r="A171" s="57" t="s">
        <v>11</v>
      </c>
      <c r="B171" s="63" t="s">
        <v>1218</v>
      </c>
      <c r="C171">
        <f t="shared" si="6"/>
        <v>18</v>
      </c>
      <c r="D171">
        <v>0</v>
      </c>
      <c r="E171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1</v>
      </c>
      <c r="X171" s="14">
        <v>0</v>
      </c>
      <c r="Y171" s="14">
        <v>0</v>
      </c>
      <c r="Z171" s="14">
        <v>3</v>
      </c>
      <c r="AA171" s="14">
        <v>1</v>
      </c>
      <c r="AB171" s="14">
        <v>1</v>
      </c>
      <c r="AC171" s="14">
        <v>0</v>
      </c>
      <c r="AD171" s="14">
        <v>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6</v>
      </c>
      <c r="BT171" s="14">
        <v>2</v>
      </c>
      <c r="BU171" s="14">
        <v>0</v>
      </c>
      <c r="BV171" s="14">
        <v>0</v>
      </c>
      <c r="BW171" s="14">
        <v>2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</row>
    <row r="172" spans="1:132" x14ac:dyDescent="0.25">
      <c r="A172" s="57" t="s">
        <v>11</v>
      </c>
      <c r="B172" s="63" t="s">
        <v>150</v>
      </c>
      <c r="C172">
        <f t="shared" si="6"/>
        <v>8</v>
      </c>
      <c r="D172">
        <v>0</v>
      </c>
      <c r="E172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5</v>
      </c>
      <c r="AU172" s="14">
        <v>0</v>
      </c>
      <c r="AV172" s="14">
        <v>1</v>
      </c>
      <c r="AW172" s="14">
        <v>0</v>
      </c>
      <c r="AX172" s="14">
        <v>2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</row>
    <row r="173" spans="1:132" x14ac:dyDescent="0.25">
      <c r="A173" s="57" t="s">
        <v>11</v>
      </c>
      <c r="B173" s="63" t="s">
        <v>988</v>
      </c>
      <c r="C173">
        <f t="shared" si="6"/>
        <v>1</v>
      </c>
      <c r="D173">
        <v>0</v>
      </c>
      <c r="E173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</row>
    <row r="174" spans="1:132" x14ac:dyDescent="0.25">
      <c r="A174" s="57" t="s">
        <v>11</v>
      </c>
      <c r="B174" s="63" t="s">
        <v>1213</v>
      </c>
      <c r="C174">
        <f t="shared" si="6"/>
        <v>2</v>
      </c>
      <c r="D174">
        <v>0</v>
      </c>
      <c r="E17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1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1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</row>
    <row r="175" spans="1:132" x14ac:dyDescent="0.25">
      <c r="A175" s="57" t="s">
        <v>11</v>
      </c>
      <c r="B175" s="63" t="s">
        <v>179</v>
      </c>
      <c r="C175">
        <f t="shared" si="6"/>
        <v>9</v>
      </c>
      <c r="D175">
        <v>0</v>
      </c>
      <c r="E175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1</v>
      </c>
      <c r="AF175" s="14">
        <v>5</v>
      </c>
      <c r="AG175" s="14">
        <v>2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1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</row>
    <row r="176" spans="1:132" x14ac:dyDescent="0.25">
      <c r="A176" s="57" t="s">
        <v>11</v>
      </c>
      <c r="B176" s="63" t="s">
        <v>180</v>
      </c>
      <c r="C176">
        <f t="shared" si="6"/>
        <v>77</v>
      </c>
      <c r="D176">
        <v>0</v>
      </c>
      <c r="E176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  <c r="AS176" s="14">
        <v>0</v>
      </c>
      <c r="AT176" s="14">
        <v>3</v>
      </c>
      <c r="AU176" s="14">
        <v>1</v>
      </c>
      <c r="AV176" s="14">
        <v>10</v>
      </c>
      <c r="AW176" s="14">
        <v>10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4</v>
      </c>
      <c r="BL176" s="14">
        <v>0</v>
      </c>
      <c r="BM176" s="14">
        <v>1</v>
      </c>
      <c r="BN176" s="14">
        <v>0</v>
      </c>
      <c r="BO176" s="14">
        <v>0</v>
      </c>
      <c r="BP176" s="14">
        <v>1</v>
      </c>
      <c r="BQ176" s="14">
        <v>0</v>
      </c>
      <c r="BR176" s="14">
        <v>0</v>
      </c>
      <c r="BS176" s="14">
        <v>0</v>
      </c>
      <c r="BT176" s="14">
        <v>1</v>
      </c>
      <c r="BU176" s="14">
        <v>40</v>
      </c>
      <c r="BV176" s="14">
        <v>4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1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4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</row>
    <row r="177" spans="1:132" x14ac:dyDescent="0.25">
      <c r="A177" s="57" t="s">
        <v>11</v>
      </c>
      <c r="B177" s="63" t="s">
        <v>982</v>
      </c>
      <c r="C177">
        <f t="shared" si="6"/>
        <v>5</v>
      </c>
      <c r="D177">
        <v>0</v>
      </c>
      <c r="E177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1</v>
      </c>
      <c r="AP177" s="14">
        <v>1</v>
      </c>
      <c r="AQ177" s="14">
        <v>0</v>
      </c>
      <c r="AR177" s="14">
        <v>0</v>
      </c>
      <c r="AS177" s="14">
        <v>2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1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</row>
    <row r="178" spans="1:132" x14ac:dyDescent="0.25">
      <c r="A178" s="57" t="s">
        <v>11</v>
      </c>
      <c r="B178" s="63" t="s">
        <v>989</v>
      </c>
      <c r="C178">
        <f t="shared" si="6"/>
        <v>3</v>
      </c>
      <c r="D178">
        <v>0</v>
      </c>
      <c r="E178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1</v>
      </c>
      <c r="AG178" s="14">
        <v>0</v>
      </c>
      <c r="AH178" s="14">
        <v>0</v>
      </c>
      <c r="AI178" s="14">
        <v>0</v>
      </c>
      <c r="AJ178" s="14">
        <v>1</v>
      </c>
      <c r="AK178" s="14">
        <v>0</v>
      </c>
      <c r="AL178" s="14">
        <v>0</v>
      </c>
      <c r="AM178" s="14">
        <v>0</v>
      </c>
      <c r="AN178" s="14">
        <v>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0</v>
      </c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0</v>
      </c>
      <c r="DZ178" s="14">
        <v>0</v>
      </c>
      <c r="EA178" s="14">
        <v>0</v>
      </c>
      <c r="EB178" s="14">
        <v>0</v>
      </c>
    </row>
    <row r="179" spans="1:132" x14ac:dyDescent="0.25">
      <c r="A179" s="57" t="s">
        <v>11</v>
      </c>
      <c r="B179" s="63" t="s">
        <v>151</v>
      </c>
      <c r="C179">
        <f t="shared" si="6"/>
        <v>4</v>
      </c>
      <c r="D179">
        <v>0</v>
      </c>
      <c r="E179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2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0</v>
      </c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0</v>
      </c>
      <c r="DZ179" s="14">
        <v>0</v>
      </c>
      <c r="EA179" s="14">
        <v>0</v>
      </c>
      <c r="EB179" s="14">
        <v>0</v>
      </c>
    </row>
    <row r="180" spans="1:132" x14ac:dyDescent="0.25">
      <c r="A180" s="57" t="s">
        <v>11</v>
      </c>
      <c r="B180" s="63" t="s">
        <v>183</v>
      </c>
      <c r="C180">
        <f t="shared" si="6"/>
        <v>35</v>
      </c>
      <c r="D180">
        <v>0</v>
      </c>
      <c r="E180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12</v>
      </c>
      <c r="AF180" s="14">
        <v>14</v>
      </c>
      <c r="AG180" s="14">
        <v>6</v>
      </c>
      <c r="AH180" s="14">
        <v>2</v>
      </c>
      <c r="AI180" s="14">
        <v>1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0</v>
      </c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0</v>
      </c>
      <c r="DZ180" s="14">
        <v>0</v>
      </c>
      <c r="EA180" s="14">
        <v>0</v>
      </c>
      <c r="EB180" s="14">
        <v>0</v>
      </c>
    </row>
    <row r="181" spans="1:132" x14ac:dyDescent="0.25">
      <c r="A181" s="57" t="s">
        <v>11</v>
      </c>
      <c r="B181" s="63" t="s">
        <v>182</v>
      </c>
      <c r="C181">
        <f t="shared" si="6"/>
        <v>14</v>
      </c>
      <c r="D181">
        <v>0</v>
      </c>
      <c r="E181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1</v>
      </c>
      <c r="AK181" s="14">
        <v>1</v>
      </c>
      <c r="AL181" s="14">
        <v>0</v>
      </c>
      <c r="AM181" s="14">
        <v>2</v>
      </c>
      <c r="AN181" s="14">
        <v>0</v>
      </c>
      <c r="AO181" s="14">
        <v>1</v>
      </c>
      <c r="AP181" s="14">
        <v>0</v>
      </c>
      <c r="AQ181" s="14">
        <v>2</v>
      </c>
      <c r="AR181" s="14">
        <v>7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0</v>
      </c>
      <c r="DZ181" s="14">
        <v>0</v>
      </c>
      <c r="EA181" s="14">
        <v>0</v>
      </c>
      <c r="EB181" s="14">
        <v>0</v>
      </c>
    </row>
    <row r="182" spans="1:132" x14ac:dyDescent="0.25">
      <c r="A182" s="57" t="s">
        <v>11</v>
      </c>
      <c r="B182" s="63" t="s">
        <v>1231</v>
      </c>
      <c r="C182">
        <f t="shared" si="6"/>
        <v>1</v>
      </c>
      <c r="D182">
        <v>0</v>
      </c>
      <c r="E182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1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</row>
    <row r="183" spans="1:132" x14ac:dyDescent="0.25">
      <c r="A183" s="57" t="s">
        <v>11</v>
      </c>
      <c r="B183" s="63" t="s">
        <v>170</v>
      </c>
      <c r="C183">
        <f t="shared" ref="C183:C203" si="7">SUM(F183:CG183)</f>
        <v>0</v>
      </c>
      <c r="D183">
        <v>0</v>
      </c>
      <c r="E183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3</v>
      </c>
      <c r="CI183" s="14">
        <v>17</v>
      </c>
      <c r="CJ183" s="14">
        <v>7</v>
      </c>
      <c r="CK183" s="14">
        <v>26</v>
      </c>
      <c r="CL183" s="14">
        <v>5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</row>
    <row r="184" spans="1:132" x14ac:dyDescent="0.25">
      <c r="A184" s="57" t="s">
        <v>11</v>
      </c>
      <c r="B184" s="63" t="s">
        <v>1228</v>
      </c>
      <c r="C184">
        <f t="shared" si="7"/>
        <v>18</v>
      </c>
      <c r="D184">
        <v>0</v>
      </c>
      <c r="E18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6</v>
      </c>
      <c r="O184" s="14">
        <v>0</v>
      </c>
      <c r="P184" s="14">
        <v>0</v>
      </c>
      <c r="Q184" s="14">
        <v>0</v>
      </c>
      <c r="R184" s="14">
        <v>3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1</v>
      </c>
      <c r="AC184" s="14">
        <v>0</v>
      </c>
      <c r="AD184" s="14">
        <v>1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3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1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2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0</v>
      </c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0</v>
      </c>
      <c r="DZ184" s="14">
        <v>0</v>
      </c>
      <c r="EA184" s="14">
        <v>0</v>
      </c>
      <c r="EB184" s="14">
        <v>0</v>
      </c>
    </row>
    <row r="185" spans="1:132" x14ac:dyDescent="0.25">
      <c r="A185" s="57" t="s">
        <v>11</v>
      </c>
      <c r="B185" s="63" t="s">
        <v>194</v>
      </c>
      <c r="C185">
        <f t="shared" si="7"/>
        <v>0</v>
      </c>
      <c r="D185">
        <v>0</v>
      </c>
      <c r="E185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</row>
    <row r="186" spans="1:132" x14ac:dyDescent="0.25">
      <c r="A186" s="57" t="s">
        <v>11</v>
      </c>
      <c r="B186" s="63" t="s">
        <v>1211</v>
      </c>
      <c r="C186">
        <f t="shared" si="7"/>
        <v>29</v>
      </c>
      <c r="D186">
        <v>0</v>
      </c>
      <c r="E186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1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5</v>
      </c>
      <c r="AV186" s="14">
        <v>20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2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</row>
    <row r="187" spans="1:132" x14ac:dyDescent="0.25">
      <c r="A187" s="57" t="s">
        <v>11</v>
      </c>
      <c r="B187" s="27" t="s">
        <v>198</v>
      </c>
      <c r="C187">
        <f t="shared" si="7"/>
        <v>0</v>
      </c>
      <c r="D187">
        <v>0</v>
      </c>
      <c r="E187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</row>
    <row r="188" spans="1:132" x14ac:dyDescent="0.25">
      <c r="A188" s="62" t="s">
        <v>11</v>
      </c>
      <c r="B188" s="63" t="s">
        <v>192</v>
      </c>
      <c r="C188">
        <f t="shared" si="7"/>
        <v>0</v>
      </c>
      <c r="D188">
        <v>0</v>
      </c>
      <c r="E188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</row>
    <row r="189" spans="1:132" x14ac:dyDescent="0.25">
      <c r="A189" s="62" t="s">
        <v>11</v>
      </c>
      <c r="B189" s="63" t="s">
        <v>984</v>
      </c>
      <c r="C189">
        <f t="shared" si="7"/>
        <v>0</v>
      </c>
      <c r="D189">
        <v>0</v>
      </c>
      <c r="E189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</row>
    <row r="190" spans="1:132" x14ac:dyDescent="0.25">
      <c r="A190" s="62" t="s">
        <v>11</v>
      </c>
      <c r="B190" s="63" t="s">
        <v>991</v>
      </c>
      <c r="C190">
        <f t="shared" si="7"/>
        <v>0</v>
      </c>
      <c r="D190">
        <v>0</v>
      </c>
      <c r="E190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</row>
    <row r="191" spans="1:132" x14ac:dyDescent="0.25">
      <c r="A191" s="62" t="s">
        <v>11</v>
      </c>
      <c r="B191" s="63" t="s">
        <v>191</v>
      </c>
      <c r="C191">
        <f t="shared" si="7"/>
        <v>0</v>
      </c>
      <c r="D191">
        <v>0</v>
      </c>
      <c r="E191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</row>
    <row r="192" spans="1:132" x14ac:dyDescent="0.25">
      <c r="A192" s="62" t="s">
        <v>11</v>
      </c>
      <c r="B192" s="63" t="s">
        <v>187</v>
      </c>
      <c r="C192">
        <f t="shared" si="7"/>
        <v>0</v>
      </c>
      <c r="D192">
        <v>0</v>
      </c>
      <c r="E192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1</v>
      </c>
      <c r="CQ192" s="14">
        <v>0</v>
      </c>
      <c r="CR192" s="14">
        <v>1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</row>
    <row r="193" spans="1:132" x14ac:dyDescent="0.25">
      <c r="A193" s="57" t="s">
        <v>11</v>
      </c>
      <c r="B193" s="63" t="s">
        <v>185</v>
      </c>
      <c r="C193">
        <f t="shared" si="7"/>
        <v>0</v>
      </c>
      <c r="D193">
        <v>0</v>
      </c>
      <c r="E193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</row>
    <row r="194" spans="1:132" x14ac:dyDescent="0.25">
      <c r="A194" s="57" t="s">
        <v>11</v>
      </c>
      <c r="B194" s="63" t="s">
        <v>184</v>
      </c>
      <c r="C194">
        <f t="shared" si="7"/>
        <v>1</v>
      </c>
      <c r="D194">
        <v>0</v>
      </c>
      <c r="E19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1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</row>
    <row r="195" spans="1:132" x14ac:dyDescent="0.25">
      <c r="A195" s="57" t="s">
        <v>11</v>
      </c>
      <c r="B195" s="63" t="s">
        <v>1229</v>
      </c>
      <c r="C195">
        <f t="shared" si="7"/>
        <v>14</v>
      </c>
      <c r="D195">
        <v>0</v>
      </c>
      <c r="E195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1</v>
      </c>
      <c r="AW195" s="14">
        <v>0</v>
      </c>
      <c r="AX195" s="14">
        <v>13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</row>
    <row r="196" spans="1:132" x14ac:dyDescent="0.25">
      <c r="A196" s="64" t="s">
        <v>9</v>
      </c>
      <c r="B196" s="28" t="s">
        <v>980</v>
      </c>
      <c r="C196">
        <f t="shared" si="7"/>
        <v>16</v>
      </c>
      <c r="D196">
        <v>0</v>
      </c>
      <c r="E196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1</v>
      </c>
      <c r="AH196" s="14">
        <v>2</v>
      </c>
      <c r="AI196" s="14">
        <v>8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1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3</v>
      </c>
      <c r="CE196" s="14">
        <v>1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56">
        <v>0</v>
      </c>
      <c r="CU196" s="56">
        <v>0</v>
      </c>
      <c r="CV196" s="56">
        <v>0</v>
      </c>
      <c r="CW196" s="56">
        <v>0</v>
      </c>
      <c r="CX196" s="56">
        <v>0</v>
      </c>
      <c r="CY196" s="56">
        <v>0</v>
      </c>
      <c r="CZ196" s="56">
        <v>0</v>
      </c>
      <c r="DA196" s="56">
        <v>0</v>
      </c>
      <c r="DB196" s="56">
        <v>0</v>
      </c>
      <c r="DC196" s="56">
        <v>0</v>
      </c>
      <c r="DD196" s="56">
        <v>0</v>
      </c>
      <c r="DE196" s="56">
        <v>0</v>
      </c>
      <c r="DF196" s="56">
        <v>0</v>
      </c>
      <c r="DG196" s="56">
        <v>0</v>
      </c>
      <c r="DH196" s="56">
        <v>0</v>
      </c>
      <c r="DI196" s="56">
        <v>0</v>
      </c>
      <c r="DJ196" s="56">
        <v>0</v>
      </c>
      <c r="DK196" s="56">
        <v>0</v>
      </c>
      <c r="DL196" s="56">
        <v>0</v>
      </c>
      <c r="DM196" s="56">
        <v>0</v>
      </c>
      <c r="DN196" s="56">
        <v>0</v>
      </c>
      <c r="DO196" s="56">
        <v>0</v>
      </c>
      <c r="DP196" s="56">
        <v>0</v>
      </c>
      <c r="DQ196" s="56">
        <v>0</v>
      </c>
      <c r="DR196" s="56">
        <v>0</v>
      </c>
      <c r="DS196" s="56">
        <v>0</v>
      </c>
      <c r="DT196" s="56">
        <v>0</v>
      </c>
      <c r="DU196" s="56">
        <v>0</v>
      </c>
      <c r="DV196" s="56">
        <v>0</v>
      </c>
      <c r="DW196" s="56">
        <v>0</v>
      </c>
      <c r="DX196" s="56">
        <v>0</v>
      </c>
      <c r="DY196" s="56">
        <v>0</v>
      </c>
      <c r="DZ196" s="56">
        <v>0</v>
      </c>
      <c r="EA196" s="56">
        <v>0</v>
      </c>
      <c r="EB196" s="56">
        <v>0</v>
      </c>
    </row>
    <row r="197" spans="1:132" x14ac:dyDescent="0.25">
      <c r="A197" s="64" t="s">
        <v>9</v>
      </c>
      <c r="B197" s="28" t="s">
        <v>985</v>
      </c>
      <c r="C197">
        <f t="shared" si="7"/>
        <v>11</v>
      </c>
      <c r="D197">
        <v>0</v>
      </c>
      <c r="E197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</v>
      </c>
      <c r="AF197" s="14">
        <v>0</v>
      </c>
      <c r="AG197" s="14">
        <v>0</v>
      </c>
      <c r="AH197" s="14">
        <v>1</v>
      </c>
      <c r="AI197" s="14">
        <v>8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0</v>
      </c>
      <c r="CQ197" s="14">
        <v>0</v>
      </c>
      <c r="CR197" s="14">
        <v>0</v>
      </c>
      <c r="CS197" s="14">
        <v>0</v>
      </c>
      <c r="CT197" s="56">
        <v>0</v>
      </c>
      <c r="CU197" s="56">
        <v>0</v>
      </c>
      <c r="CV197" s="56">
        <v>0</v>
      </c>
      <c r="CW197" s="56">
        <v>0</v>
      </c>
      <c r="CX197" s="56">
        <v>0</v>
      </c>
      <c r="CY197" s="56">
        <v>0</v>
      </c>
      <c r="CZ197" s="56">
        <v>0</v>
      </c>
      <c r="DA197" s="56">
        <v>0</v>
      </c>
      <c r="DB197" s="56">
        <v>0</v>
      </c>
      <c r="DC197" s="56">
        <v>0</v>
      </c>
      <c r="DD197" s="56">
        <v>0</v>
      </c>
      <c r="DE197" s="56">
        <v>0</v>
      </c>
      <c r="DF197" s="56">
        <v>0</v>
      </c>
      <c r="DG197" s="56">
        <v>0</v>
      </c>
      <c r="DH197" s="56">
        <v>0</v>
      </c>
      <c r="DI197" s="56">
        <v>0</v>
      </c>
      <c r="DJ197" s="56">
        <v>0</v>
      </c>
      <c r="DK197" s="56">
        <v>0</v>
      </c>
      <c r="DL197" s="56">
        <v>0</v>
      </c>
      <c r="DM197" s="56">
        <v>0</v>
      </c>
      <c r="DN197" s="56">
        <v>0</v>
      </c>
      <c r="DO197" s="56">
        <v>0</v>
      </c>
      <c r="DP197" s="56">
        <v>0</v>
      </c>
      <c r="DQ197" s="56">
        <v>0</v>
      </c>
      <c r="DR197" s="56">
        <v>0</v>
      </c>
      <c r="DS197" s="56">
        <v>0</v>
      </c>
      <c r="DT197" s="56">
        <v>0</v>
      </c>
      <c r="DU197" s="56">
        <v>0</v>
      </c>
      <c r="DV197" s="56">
        <v>0</v>
      </c>
      <c r="DW197" s="56">
        <v>0</v>
      </c>
      <c r="DX197" s="56">
        <v>0</v>
      </c>
      <c r="DY197" s="56">
        <v>0</v>
      </c>
      <c r="DZ197" s="56">
        <v>0</v>
      </c>
      <c r="EA197" s="56">
        <v>0</v>
      </c>
      <c r="EB197" s="56">
        <v>0</v>
      </c>
    </row>
    <row r="198" spans="1:132" x14ac:dyDescent="0.25">
      <c r="A198" s="64" t="s">
        <v>9</v>
      </c>
      <c r="B198" s="28" t="s">
        <v>981</v>
      </c>
      <c r="C198">
        <f t="shared" si="7"/>
        <v>1</v>
      </c>
      <c r="D198">
        <v>0</v>
      </c>
      <c r="E198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0</v>
      </c>
      <c r="CR198" s="14">
        <v>0</v>
      </c>
      <c r="CS198" s="14">
        <v>0</v>
      </c>
      <c r="CT198" s="56">
        <v>0</v>
      </c>
      <c r="CU198" s="56">
        <v>0</v>
      </c>
      <c r="CV198" s="56">
        <v>0</v>
      </c>
      <c r="CW198" s="56">
        <v>0</v>
      </c>
      <c r="CX198" s="56">
        <v>0</v>
      </c>
      <c r="CY198" s="56">
        <v>0</v>
      </c>
      <c r="CZ198" s="56">
        <v>0</v>
      </c>
      <c r="DA198" s="56">
        <v>0</v>
      </c>
      <c r="DB198" s="56">
        <v>0</v>
      </c>
      <c r="DC198" s="56">
        <v>0</v>
      </c>
      <c r="DD198" s="56">
        <v>0</v>
      </c>
      <c r="DE198" s="56">
        <v>0</v>
      </c>
      <c r="DF198" s="56">
        <v>0</v>
      </c>
      <c r="DG198" s="56">
        <v>0</v>
      </c>
      <c r="DH198" s="56">
        <v>0</v>
      </c>
      <c r="DI198" s="56">
        <v>0</v>
      </c>
      <c r="DJ198" s="56">
        <v>0</v>
      </c>
      <c r="DK198" s="56">
        <v>0</v>
      </c>
      <c r="DL198" s="56">
        <v>0</v>
      </c>
      <c r="DM198" s="56">
        <v>0</v>
      </c>
      <c r="DN198" s="56">
        <v>0</v>
      </c>
      <c r="DO198" s="56">
        <v>0</v>
      </c>
      <c r="DP198" s="56">
        <v>0</v>
      </c>
      <c r="DQ198" s="56">
        <v>0</v>
      </c>
      <c r="DR198" s="56">
        <v>0</v>
      </c>
      <c r="DS198" s="56">
        <v>0</v>
      </c>
      <c r="DT198" s="56">
        <v>0</v>
      </c>
      <c r="DU198" s="56">
        <v>0</v>
      </c>
      <c r="DV198" s="56">
        <v>0</v>
      </c>
      <c r="DW198" s="56">
        <v>0</v>
      </c>
      <c r="DX198" s="56">
        <v>0</v>
      </c>
      <c r="DY198" s="56">
        <v>0</v>
      </c>
      <c r="DZ198" s="56">
        <v>0</v>
      </c>
      <c r="EA198" s="56">
        <v>0</v>
      </c>
      <c r="EB198" s="56">
        <v>0</v>
      </c>
    </row>
    <row r="199" spans="1:132" x14ac:dyDescent="0.25">
      <c r="A199" s="64" t="s">
        <v>9</v>
      </c>
      <c r="B199" s="28" t="s">
        <v>986</v>
      </c>
      <c r="C199">
        <f t="shared" si="7"/>
        <v>4</v>
      </c>
      <c r="D199">
        <v>0</v>
      </c>
      <c r="E199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1</v>
      </c>
      <c r="BO199" s="14">
        <v>1</v>
      </c>
      <c r="BP199" s="14">
        <v>1</v>
      </c>
      <c r="BQ199" s="14">
        <v>0</v>
      </c>
      <c r="BR199" s="14">
        <v>0</v>
      </c>
      <c r="BS199" s="14">
        <v>1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56">
        <v>0</v>
      </c>
      <c r="CU199" s="56">
        <v>0</v>
      </c>
      <c r="CV199" s="56">
        <v>0</v>
      </c>
      <c r="CW199" s="56">
        <v>0</v>
      </c>
      <c r="CX199" s="56">
        <v>0</v>
      </c>
      <c r="CY199" s="56">
        <v>0</v>
      </c>
      <c r="CZ199" s="56">
        <v>0</v>
      </c>
      <c r="DA199" s="56">
        <v>0</v>
      </c>
      <c r="DB199" s="56">
        <v>0</v>
      </c>
      <c r="DC199" s="56">
        <v>0</v>
      </c>
      <c r="DD199" s="56">
        <v>0</v>
      </c>
      <c r="DE199" s="56">
        <v>0</v>
      </c>
      <c r="DF199" s="56">
        <v>0</v>
      </c>
      <c r="DG199" s="56">
        <v>0</v>
      </c>
      <c r="DH199" s="56">
        <v>0</v>
      </c>
      <c r="DI199" s="56">
        <v>0</v>
      </c>
      <c r="DJ199" s="56">
        <v>0</v>
      </c>
      <c r="DK199" s="56">
        <v>0</v>
      </c>
      <c r="DL199" s="56">
        <v>0</v>
      </c>
      <c r="DM199" s="56">
        <v>0</v>
      </c>
      <c r="DN199" s="56">
        <v>0</v>
      </c>
      <c r="DO199" s="56">
        <v>0</v>
      </c>
      <c r="DP199" s="56">
        <v>0</v>
      </c>
      <c r="DQ199" s="56">
        <v>0</v>
      </c>
      <c r="DR199" s="56">
        <v>0</v>
      </c>
      <c r="DS199" s="56">
        <v>0</v>
      </c>
      <c r="DT199" s="56">
        <v>0</v>
      </c>
      <c r="DU199" s="56">
        <v>0</v>
      </c>
      <c r="DV199" s="56">
        <v>0</v>
      </c>
      <c r="DW199" s="56">
        <v>0</v>
      </c>
      <c r="DX199" s="56">
        <v>0</v>
      </c>
      <c r="DY199" s="56">
        <v>0</v>
      </c>
      <c r="DZ199" s="56">
        <v>0</v>
      </c>
      <c r="EA199" s="56">
        <v>0</v>
      </c>
      <c r="EB199" s="56">
        <v>0</v>
      </c>
    </row>
    <row r="200" spans="1:132" x14ac:dyDescent="0.25">
      <c r="A200" s="64" t="s">
        <v>9</v>
      </c>
      <c r="B200" s="28" t="s">
        <v>199</v>
      </c>
      <c r="C200">
        <f t="shared" si="7"/>
        <v>15</v>
      </c>
      <c r="D200">
        <v>0</v>
      </c>
      <c r="E200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15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56">
        <v>0</v>
      </c>
      <c r="CU200" s="56">
        <v>0</v>
      </c>
      <c r="CV200" s="56">
        <v>0</v>
      </c>
      <c r="CW200" s="56">
        <v>0</v>
      </c>
      <c r="CX200" s="56">
        <v>0</v>
      </c>
      <c r="CY200" s="56">
        <v>0</v>
      </c>
      <c r="CZ200" s="56">
        <v>0</v>
      </c>
      <c r="DA200" s="56">
        <v>0</v>
      </c>
      <c r="DB200" s="56">
        <v>0</v>
      </c>
      <c r="DC200" s="56">
        <v>0</v>
      </c>
      <c r="DD200" s="56">
        <v>0</v>
      </c>
      <c r="DE200" s="56">
        <v>0</v>
      </c>
      <c r="DF200" s="56">
        <v>0</v>
      </c>
      <c r="DG200" s="56">
        <v>0</v>
      </c>
      <c r="DH200" s="56">
        <v>0</v>
      </c>
      <c r="DI200" s="56">
        <v>0</v>
      </c>
      <c r="DJ200" s="56">
        <v>0</v>
      </c>
      <c r="DK200" s="56">
        <v>0</v>
      </c>
      <c r="DL200" s="56">
        <v>0</v>
      </c>
      <c r="DM200" s="56">
        <v>0</v>
      </c>
      <c r="DN200" s="56">
        <v>0</v>
      </c>
      <c r="DO200" s="56">
        <v>0</v>
      </c>
      <c r="DP200" s="56">
        <v>0</v>
      </c>
      <c r="DQ200" s="56">
        <v>0</v>
      </c>
      <c r="DR200" s="56">
        <v>0</v>
      </c>
      <c r="DS200" s="56">
        <v>0</v>
      </c>
      <c r="DT200" s="56">
        <v>0</v>
      </c>
      <c r="DU200" s="56">
        <v>0</v>
      </c>
      <c r="DV200" s="56">
        <v>0</v>
      </c>
      <c r="DW200" s="56">
        <v>0</v>
      </c>
      <c r="DX200" s="56">
        <v>0</v>
      </c>
      <c r="DY200" s="56">
        <v>0</v>
      </c>
      <c r="DZ200" s="56">
        <v>0</v>
      </c>
      <c r="EA200" s="56">
        <v>0</v>
      </c>
      <c r="EB200" s="56">
        <v>0</v>
      </c>
    </row>
    <row r="201" spans="1:132" x14ac:dyDescent="0.25">
      <c r="A201" s="64" t="s">
        <v>9</v>
      </c>
      <c r="B201" s="28" t="s">
        <v>1232</v>
      </c>
      <c r="C201">
        <f t="shared" si="7"/>
        <v>40</v>
      </c>
      <c r="D201">
        <v>0</v>
      </c>
      <c r="E201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1</v>
      </c>
      <c r="W201" s="14">
        <v>0</v>
      </c>
      <c r="X201" s="14">
        <v>0</v>
      </c>
      <c r="Y201" s="14">
        <v>2</v>
      </c>
      <c r="Z201" s="14">
        <v>0</v>
      </c>
      <c r="AA201" s="14">
        <v>3</v>
      </c>
      <c r="AB201" s="14">
        <v>0</v>
      </c>
      <c r="AC201" s="14">
        <v>0</v>
      </c>
      <c r="AD201" s="14">
        <v>2</v>
      </c>
      <c r="AE201" s="14">
        <v>1</v>
      </c>
      <c r="AF201" s="14">
        <v>0</v>
      </c>
      <c r="AG201" s="14">
        <v>1</v>
      </c>
      <c r="AH201" s="14">
        <v>3</v>
      </c>
      <c r="AI201" s="14">
        <v>1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1</v>
      </c>
      <c r="BE201" s="14">
        <v>1</v>
      </c>
      <c r="BF201" s="14">
        <v>0</v>
      </c>
      <c r="BG201" s="14">
        <v>1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13</v>
      </c>
      <c r="CE201" s="14">
        <v>6</v>
      </c>
      <c r="CF201" s="14">
        <v>4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56">
        <v>0</v>
      </c>
      <c r="CU201" s="56">
        <v>0</v>
      </c>
      <c r="CV201" s="56">
        <v>0</v>
      </c>
      <c r="CW201" s="56">
        <v>0</v>
      </c>
      <c r="CX201" s="56">
        <v>0</v>
      </c>
      <c r="CY201" s="56">
        <v>0</v>
      </c>
      <c r="CZ201" s="56">
        <v>0</v>
      </c>
      <c r="DA201" s="56">
        <v>0</v>
      </c>
      <c r="DB201" s="56">
        <v>0</v>
      </c>
      <c r="DC201" s="56">
        <v>0</v>
      </c>
      <c r="DD201" s="56">
        <v>0</v>
      </c>
      <c r="DE201" s="56">
        <v>0</v>
      </c>
      <c r="DF201" s="56">
        <v>0</v>
      </c>
      <c r="DG201" s="56">
        <v>0</v>
      </c>
      <c r="DH201" s="56">
        <v>0</v>
      </c>
      <c r="DI201" s="56">
        <v>0</v>
      </c>
      <c r="DJ201" s="56">
        <v>0</v>
      </c>
      <c r="DK201" s="56">
        <v>0</v>
      </c>
      <c r="DL201" s="56">
        <v>0</v>
      </c>
      <c r="DM201" s="56">
        <v>0</v>
      </c>
      <c r="DN201" s="56">
        <v>0</v>
      </c>
      <c r="DO201" s="56">
        <v>0</v>
      </c>
      <c r="DP201" s="56">
        <v>0</v>
      </c>
      <c r="DQ201" s="56">
        <v>0</v>
      </c>
      <c r="DR201" s="56">
        <v>0</v>
      </c>
      <c r="DS201" s="56">
        <v>0</v>
      </c>
      <c r="DT201" s="56">
        <v>0</v>
      </c>
      <c r="DU201" s="56">
        <v>0</v>
      </c>
      <c r="DV201" s="56">
        <v>0</v>
      </c>
      <c r="DW201" s="56">
        <v>0</v>
      </c>
      <c r="DX201" s="56">
        <v>0</v>
      </c>
      <c r="DY201" s="56">
        <v>0</v>
      </c>
      <c r="DZ201" s="56">
        <v>0</v>
      </c>
      <c r="EA201" s="56">
        <v>0</v>
      </c>
      <c r="EB201" s="56">
        <v>0</v>
      </c>
    </row>
    <row r="202" spans="1:132" x14ac:dyDescent="0.25">
      <c r="A202" s="64" t="s">
        <v>9</v>
      </c>
      <c r="B202" s="28" t="s">
        <v>983</v>
      </c>
      <c r="C202">
        <f t="shared" si="7"/>
        <v>94</v>
      </c>
      <c r="D202">
        <v>0</v>
      </c>
      <c r="E202">
        <v>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6</v>
      </c>
      <c r="W202" s="14">
        <v>2</v>
      </c>
      <c r="X202" s="14">
        <v>4</v>
      </c>
      <c r="Y202" s="14">
        <v>0</v>
      </c>
      <c r="Z202" s="14">
        <v>0</v>
      </c>
      <c r="AA202" s="14">
        <v>18</v>
      </c>
      <c r="AB202" s="14">
        <v>52</v>
      </c>
      <c r="AC202" s="14">
        <v>1</v>
      </c>
      <c r="AD202" s="14">
        <v>1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1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3</v>
      </c>
      <c r="BE202" s="14">
        <v>1</v>
      </c>
      <c r="BF202" s="14">
        <v>0</v>
      </c>
      <c r="BG202" s="14">
        <v>0</v>
      </c>
      <c r="BH202" s="14">
        <v>1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1</v>
      </c>
      <c r="CE202" s="14">
        <v>1</v>
      </c>
      <c r="CF202" s="14">
        <v>0</v>
      </c>
      <c r="CG202" s="14">
        <v>1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56">
        <v>0</v>
      </c>
      <c r="CU202" s="56">
        <v>0</v>
      </c>
      <c r="CV202" s="56">
        <v>0</v>
      </c>
      <c r="CW202" s="56">
        <v>0</v>
      </c>
      <c r="CX202" s="56">
        <v>0</v>
      </c>
      <c r="CY202" s="56">
        <v>0</v>
      </c>
      <c r="CZ202" s="56">
        <v>0</v>
      </c>
      <c r="DA202" s="56">
        <v>0</v>
      </c>
      <c r="DB202" s="56">
        <v>0</v>
      </c>
      <c r="DC202" s="56">
        <v>0</v>
      </c>
      <c r="DD202" s="56">
        <v>0</v>
      </c>
      <c r="DE202" s="56">
        <v>0</v>
      </c>
      <c r="DF202" s="56">
        <v>0</v>
      </c>
      <c r="DG202" s="56">
        <v>0</v>
      </c>
      <c r="DH202" s="56">
        <v>0</v>
      </c>
      <c r="DI202" s="56">
        <v>0</v>
      </c>
      <c r="DJ202" s="56">
        <v>0</v>
      </c>
      <c r="DK202" s="56">
        <v>0</v>
      </c>
      <c r="DL202" s="56">
        <v>0</v>
      </c>
      <c r="DM202" s="56">
        <v>0</v>
      </c>
      <c r="DN202" s="56">
        <v>0</v>
      </c>
      <c r="DO202" s="56">
        <v>0</v>
      </c>
      <c r="DP202" s="56">
        <v>0</v>
      </c>
      <c r="DQ202" s="56">
        <v>0</v>
      </c>
      <c r="DR202" s="56">
        <v>0</v>
      </c>
      <c r="DS202" s="56">
        <v>0</v>
      </c>
      <c r="DT202" s="56">
        <v>0</v>
      </c>
      <c r="DU202" s="56">
        <v>0</v>
      </c>
      <c r="DV202" s="56">
        <v>0</v>
      </c>
      <c r="DW202" s="56">
        <v>0</v>
      </c>
      <c r="DX202" s="56">
        <v>0</v>
      </c>
      <c r="DY202" s="56">
        <v>0</v>
      </c>
      <c r="DZ202" s="56">
        <v>0</v>
      </c>
      <c r="EA202" s="56">
        <v>0</v>
      </c>
      <c r="EB202" s="56">
        <v>0</v>
      </c>
    </row>
    <row r="203" spans="1:132" x14ac:dyDescent="0.25">
      <c r="A203" s="64" t="s">
        <v>9</v>
      </c>
      <c r="B203" s="28" t="s">
        <v>990</v>
      </c>
      <c r="C203">
        <f t="shared" si="7"/>
        <v>66</v>
      </c>
      <c r="D203">
        <v>0</v>
      </c>
      <c r="E203">
        <v>0</v>
      </c>
      <c r="F203" s="14">
        <v>0</v>
      </c>
      <c r="G203" s="14">
        <v>0</v>
      </c>
      <c r="H203" s="14">
        <v>1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10</v>
      </c>
      <c r="X203" s="14">
        <v>7</v>
      </c>
      <c r="Y203" s="14">
        <v>0</v>
      </c>
      <c r="Z203" s="14">
        <v>0</v>
      </c>
      <c r="AA203" s="14">
        <v>15</v>
      </c>
      <c r="AB203" s="14">
        <v>26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1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2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2</v>
      </c>
      <c r="CD203" s="14">
        <v>0</v>
      </c>
      <c r="CE203" s="14">
        <v>0</v>
      </c>
      <c r="CF203" s="14">
        <v>2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</row>
  </sheetData>
  <autoFilter ref="A1:EB203" xr:uid="{00000000-0001-0000-0000-000000000000}"/>
  <sortState xmlns:xlrd2="http://schemas.microsoft.com/office/spreadsheetml/2017/richdata2" ref="A6:EB196">
    <sortCondition ref="A1:A196"/>
  </sortState>
  <conditionalFormatting sqref="CH203:EB203 C85:EB86 F10:EB195 C2:E9">
    <cfRule type="cellIs" dxfId="53" priority="896" operator="greaterThan">
      <formula>0</formula>
    </cfRule>
    <cfRule type="cellIs" dxfId="52" priority="897" operator="equal">
      <formula>0</formula>
    </cfRule>
  </conditionalFormatting>
  <conditionalFormatting sqref="AE95:AH95">
    <cfRule type="cellIs" dxfId="51" priority="898" operator="greaterThan">
      <formula>0</formula>
    </cfRule>
    <cfRule type="cellIs" dxfId="50" priority="899" operator="equal">
      <formula>0</formula>
    </cfRule>
  </conditionalFormatting>
  <conditionalFormatting sqref="AE98:AH99">
    <cfRule type="cellIs" dxfId="49" priority="900" operator="greaterThan">
      <formula>0</formula>
    </cfRule>
    <cfRule type="cellIs" dxfId="48" priority="901" operator="equal">
      <formula>0</formula>
    </cfRule>
  </conditionalFormatting>
  <conditionalFormatting sqref="AE101:AH109">
    <cfRule type="cellIs" dxfId="47" priority="906" operator="greaterThan">
      <formula>0</formula>
    </cfRule>
    <cfRule type="cellIs" dxfId="46" priority="907" operator="equal">
      <formula>0</formula>
    </cfRule>
  </conditionalFormatting>
  <conditionalFormatting sqref="AE111:AH112">
    <cfRule type="cellIs" dxfId="45" priority="924" operator="greaterThan">
      <formula>0</formula>
    </cfRule>
    <cfRule type="cellIs" dxfId="44" priority="925" operator="equal">
      <formula>0</formula>
    </cfRule>
  </conditionalFormatting>
  <conditionalFormatting sqref="AE114:AH114">
    <cfRule type="cellIs" dxfId="43" priority="928" operator="greaterThan">
      <formula>0</formula>
    </cfRule>
    <cfRule type="cellIs" dxfId="42" priority="929" operator="equal">
      <formula>0</formula>
    </cfRule>
  </conditionalFormatting>
  <conditionalFormatting sqref="AE117:AH117">
    <cfRule type="cellIs" dxfId="41" priority="930" operator="greaterThan">
      <formula>0</formula>
    </cfRule>
    <cfRule type="cellIs" dxfId="40" priority="931" operator="equal">
      <formula>0</formula>
    </cfRule>
  </conditionalFormatting>
  <conditionalFormatting sqref="AE119:AH119">
    <cfRule type="cellIs" dxfId="39" priority="904" operator="greaterThan">
      <formula>0</formula>
    </cfRule>
    <cfRule type="cellIs" dxfId="38" priority="905" operator="equal">
      <formula>0</formula>
    </cfRule>
  </conditionalFormatting>
  <conditionalFormatting sqref="AT89:BC90">
    <cfRule type="cellIs" dxfId="37" priority="306" operator="greaterThan">
      <formula>0</formula>
    </cfRule>
    <cfRule type="cellIs" dxfId="36" priority="307" operator="equal">
      <formula>0</formula>
    </cfRule>
  </conditionalFormatting>
  <conditionalFormatting sqref="AT92:BC92">
    <cfRule type="cellIs" dxfId="35" priority="310" operator="greaterThan">
      <formula>0</formula>
    </cfRule>
    <cfRule type="cellIs" dxfId="34" priority="311" operator="equal">
      <formula>0</formula>
    </cfRule>
  </conditionalFormatting>
  <conditionalFormatting sqref="AT95:BC95">
    <cfRule type="cellIs" dxfId="33" priority="312" operator="greaterThan">
      <formula>0</formula>
    </cfRule>
    <cfRule type="cellIs" dxfId="32" priority="313" operator="equal">
      <formula>0</formula>
    </cfRule>
  </conditionalFormatting>
  <conditionalFormatting sqref="AT98:BC99">
    <cfRule type="cellIs" dxfId="31" priority="314" operator="greaterThan">
      <formula>0</formula>
    </cfRule>
    <cfRule type="cellIs" dxfId="30" priority="315" operator="equal">
      <formula>0</formula>
    </cfRule>
  </conditionalFormatting>
  <conditionalFormatting sqref="AT101:BC109">
    <cfRule type="cellIs" dxfId="29" priority="318" operator="greaterThan">
      <formula>0</formula>
    </cfRule>
    <cfRule type="cellIs" dxfId="28" priority="319" operator="equal">
      <formula>0</formula>
    </cfRule>
  </conditionalFormatting>
  <conditionalFormatting sqref="AT111:BC112">
    <cfRule type="cellIs" dxfId="27" priority="336" operator="greaterThan">
      <formula>0</formula>
    </cfRule>
    <cfRule type="cellIs" dxfId="26" priority="337" operator="equal">
      <formula>0</formula>
    </cfRule>
  </conditionalFormatting>
  <conditionalFormatting sqref="AT114:BC114">
    <cfRule type="cellIs" dxfId="25" priority="340" operator="greaterThan">
      <formula>0</formula>
    </cfRule>
    <cfRule type="cellIs" dxfId="24" priority="341" operator="equal">
      <formula>0</formula>
    </cfRule>
  </conditionalFormatting>
  <conditionalFormatting sqref="AT117:BC117">
    <cfRule type="cellIs" dxfId="23" priority="342" operator="greaterThan">
      <formula>0</formula>
    </cfRule>
    <cfRule type="cellIs" dxfId="22" priority="343" operator="equal">
      <formula>0</formula>
    </cfRule>
  </conditionalFormatting>
  <conditionalFormatting sqref="AT119:BC119">
    <cfRule type="cellIs" dxfId="21" priority="260" operator="greaterThan">
      <formula>0</formula>
    </cfRule>
    <cfRule type="cellIs" dxfId="20" priority="261" operator="equal">
      <formula>0</formula>
    </cfRule>
  </conditionalFormatting>
  <conditionalFormatting sqref="BN89:BW90">
    <cfRule type="cellIs" dxfId="19" priority="54" operator="greaterThan">
      <formula>0</formula>
    </cfRule>
    <cfRule type="cellIs" dxfId="18" priority="55" operator="equal">
      <formula>0</formula>
    </cfRule>
  </conditionalFormatting>
  <conditionalFormatting sqref="BN92:BW92">
    <cfRule type="cellIs" dxfId="17" priority="58" operator="greaterThan">
      <formula>0</formula>
    </cfRule>
    <cfRule type="cellIs" dxfId="16" priority="59" operator="equal">
      <formula>0</formula>
    </cfRule>
  </conditionalFormatting>
  <conditionalFormatting sqref="BN95:BW95">
    <cfRule type="cellIs" dxfId="15" priority="60" operator="greaterThan">
      <formula>0</formula>
    </cfRule>
    <cfRule type="cellIs" dxfId="14" priority="61" operator="equal">
      <formula>0</formula>
    </cfRule>
  </conditionalFormatting>
  <conditionalFormatting sqref="BN98:BW99">
    <cfRule type="cellIs" dxfId="13" priority="62" operator="greaterThan">
      <formula>0</formula>
    </cfRule>
    <cfRule type="cellIs" dxfId="12" priority="63" operator="equal">
      <formula>0</formula>
    </cfRule>
  </conditionalFormatting>
  <conditionalFormatting sqref="BN101:BW109">
    <cfRule type="cellIs" dxfId="11" priority="68" operator="greaterThan">
      <formula>0</formula>
    </cfRule>
    <cfRule type="cellIs" dxfId="10" priority="69" operator="equal">
      <formula>0</formula>
    </cfRule>
  </conditionalFormatting>
  <conditionalFormatting sqref="BN111:BW112">
    <cfRule type="cellIs" dxfId="9" priority="86" operator="greaterThan">
      <formula>0</formula>
    </cfRule>
    <cfRule type="cellIs" dxfId="8" priority="87" operator="equal">
      <formula>0</formula>
    </cfRule>
  </conditionalFormatting>
  <conditionalFormatting sqref="BN114:BW114">
    <cfRule type="cellIs" dxfId="7" priority="90" operator="greaterThan">
      <formula>0</formula>
    </cfRule>
    <cfRule type="cellIs" dxfId="6" priority="91" operator="equal">
      <formula>0</formula>
    </cfRule>
  </conditionalFormatting>
  <conditionalFormatting sqref="BN117:BW117">
    <cfRule type="cellIs" dxfId="5" priority="92" operator="greaterThan">
      <formula>0</formula>
    </cfRule>
    <cfRule type="cellIs" dxfId="4" priority="93" operator="equal">
      <formula>0</formula>
    </cfRule>
  </conditionalFormatting>
  <conditionalFormatting sqref="BN119:BW119">
    <cfRule type="cellIs" dxfId="3" priority="50" operator="greaterThan">
      <formula>0</formula>
    </cfRule>
    <cfRule type="cellIs" dxfId="2" priority="51" operator="equal">
      <formula>0</formula>
    </cfRule>
  </conditionalFormatting>
  <conditionalFormatting sqref="BT87">
    <cfRule type="cellIs" dxfId="1" priority="178" operator="greaterThan">
      <formula>0</formula>
    </cfRule>
    <cfRule type="cellIs" dxfId="0" priority="179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151"/>
  <sheetViews>
    <sheetView workbookViewId="0">
      <pane ySplit="1" topLeftCell="A75" activePane="bottomLeft" state="frozen"/>
      <selection pane="bottomLeft" activeCell="H88" sqref="H88"/>
    </sheetView>
  </sheetViews>
  <sheetFormatPr defaultColWidth="9" defaultRowHeight="12.75" x14ac:dyDescent="0.25"/>
  <cols>
    <col min="1" max="1" width="11.28515625" style="15" customWidth="1"/>
    <col min="2" max="2" width="7" style="15" customWidth="1"/>
    <col min="3" max="3" width="8.42578125" style="15" customWidth="1"/>
    <col min="4" max="4" width="11" style="16" customWidth="1"/>
    <col min="5" max="6" width="4.42578125" style="16" customWidth="1"/>
    <col min="7" max="7" width="5.5703125" style="16" customWidth="1"/>
    <col min="8" max="8" width="9" style="15" customWidth="1"/>
    <col min="9" max="9" width="6" style="15" customWidth="1"/>
    <col min="10" max="10" width="5.5703125" style="15" customWidth="1"/>
    <col min="11" max="11" width="9.5703125" style="15" customWidth="1"/>
    <col min="12" max="12" width="8.5703125" style="15" customWidth="1"/>
    <col min="13" max="15" width="8.28515625" style="15" customWidth="1"/>
    <col min="16" max="18" width="9" style="15"/>
    <col min="19" max="19" width="11.28515625" style="15" customWidth="1"/>
    <col min="20" max="20" width="8" style="15" customWidth="1"/>
    <col min="21" max="21" width="8.42578125" style="15" customWidth="1"/>
    <col min="22" max="23" width="9" style="15" customWidth="1"/>
    <col min="24" max="24" width="6.5703125" style="15" customWidth="1"/>
    <col min="25" max="25" width="13.5703125" style="15" customWidth="1"/>
    <col min="26" max="26" width="23" style="15" customWidth="1"/>
    <col min="27" max="27" width="8.42578125" style="15" customWidth="1"/>
    <col min="28" max="28" width="9" style="15" customWidth="1"/>
    <col min="29" max="29" width="17.5703125" style="15" customWidth="1"/>
    <col min="30" max="30" width="10.5703125" style="15" customWidth="1"/>
    <col min="31" max="16384" width="9" style="15"/>
  </cols>
  <sheetData>
    <row r="1" spans="1:30" s="17" customFormat="1" ht="1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7" t="s">
        <v>1314</v>
      </c>
      <c r="Q1" s="17" t="s">
        <v>1315</v>
      </c>
      <c r="R1" s="17" t="s">
        <v>1313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</row>
    <row r="2" spans="1:30" ht="63.75" x14ac:dyDescent="0.25">
      <c r="A2" s="29" t="str">
        <f t="shared" ref="A2:A33" si="0">C2&amp;J2</f>
        <v>SmPbAe1</v>
      </c>
      <c r="B2" s="18" t="s">
        <v>227</v>
      </c>
      <c r="C2" s="18" t="s">
        <v>228</v>
      </c>
      <c r="D2" s="18" t="s">
        <v>229</v>
      </c>
      <c r="E2" s="18">
        <f t="shared" ref="E2:E11" si="1">DAY(H2)</f>
        <v>13</v>
      </c>
      <c r="F2" s="18">
        <f t="shared" ref="F2:F11" si="2">MONTH(H2)</f>
        <v>1</v>
      </c>
      <c r="G2" s="18">
        <f t="shared" ref="G2:G11" si="3">YEAR(H2)</f>
        <v>2021</v>
      </c>
      <c r="H2" s="19">
        <v>44209</v>
      </c>
      <c r="I2" s="18" t="s">
        <v>230</v>
      </c>
      <c r="J2" s="18">
        <v>1</v>
      </c>
      <c r="K2" s="18" t="s">
        <v>231</v>
      </c>
      <c r="L2" s="18" t="s">
        <v>232</v>
      </c>
      <c r="M2" s="18">
        <v>396.6</v>
      </c>
      <c r="N2" s="18">
        <v>269.8</v>
      </c>
      <c r="O2" s="20">
        <f t="shared" ref="O2:O33" si="4">(M2-N2)/M2*100</f>
        <v>31.971759959657085</v>
      </c>
      <c r="P2" s="15">
        <v>8.2799999999999999E-2</v>
      </c>
      <c r="Q2" s="15">
        <v>4.6920000000000002</v>
      </c>
      <c r="R2" s="15">
        <v>56.686</v>
      </c>
      <c r="S2" s="18" t="s">
        <v>233</v>
      </c>
      <c r="T2" s="18" t="s">
        <v>234</v>
      </c>
      <c r="U2" s="18">
        <v>11</v>
      </c>
      <c r="V2" s="18" t="s">
        <v>235</v>
      </c>
      <c r="W2" s="18" t="s">
        <v>236</v>
      </c>
      <c r="X2" s="18">
        <v>10</v>
      </c>
      <c r="Y2" s="21" t="s">
        <v>237</v>
      </c>
      <c r="Z2" s="21" t="s">
        <v>238</v>
      </c>
      <c r="AA2" s="18" t="s">
        <v>239</v>
      </c>
      <c r="AB2" s="18" t="s">
        <v>240</v>
      </c>
      <c r="AC2" s="18" t="s">
        <v>241</v>
      </c>
      <c r="AD2" s="29" t="s">
        <v>242</v>
      </c>
    </row>
    <row r="3" spans="1:30" ht="63.75" x14ac:dyDescent="0.25">
      <c r="A3" s="29" t="str">
        <f t="shared" si="0"/>
        <v>SmPbAe2</v>
      </c>
      <c r="B3" s="18" t="s">
        <v>227</v>
      </c>
      <c r="C3" s="18" t="s">
        <v>228</v>
      </c>
      <c r="D3" s="18" t="s">
        <v>229</v>
      </c>
      <c r="E3" s="18">
        <f t="shared" si="1"/>
        <v>13</v>
      </c>
      <c r="F3" s="18">
        <f t="shared" si="2"/>
        <v>1</v>
      </c>
      <c r="G3" s="18">
        <f t="shared" si="3"/>
        <v>2021</v>
      </c>
      <c r="H3" s="19">
        <v>44209</v>
      </c>
      <c r="I3" s="18" t="s">
        <v>230</v>
      </c>
      <c r="J3" s="18">
        <v>2</v>
      </c>
      <c r="K3" s="18" t="s">
        <v>243</v>
      </c>
      <c r="L3" s="18" t="s">
        <v>244</v>
      </c>
      <c r="M3" s="18">
        <v>567.20000000000005</v>
      </c>
      <c r="N3" s="18">
        <v>380.7</v>
      </c>
      <c r="O3" s="20">
        <f t="shared" si="4"/>
        <v>32.88081805359662</v>
      </c>
      <c r="P3" s="15">
        <v>8.3299999999999999E-2</v>
      </c>
      <c r="Q3" s="15">
        <v>4.6218000000000004</v>
      </c>
      <c r="R3" s="15">
        <v>55.484000000000002</v>
      </c>
      <c r="S3" s="18" t="s">
        <v>233</v>
      </c>
      <c r="T3" s="18" t="s">
        <v>234</v>
      </c>
      <c r="U3" s="18">
        <v>11</v>
      </c>
      <c r="V3" s="18" t="s">
        <v>235</v>
      </c>
      <c r="W3" s="18" t="s">
        <v>236</v>
      </c>
      <c r="X3" s="18">
        <v>10</v>
      </c>
      <c r="Y3" s="21" t="s">
        <v>237</v>
      </c>
      <c r="Z3" s="21" t="s">
        <v>238</v>
      </c>
      <c r="AA3" s="18" t="s">
        <v>239</v>
      </c>
      <c r="AB3" s="18" t="s">
        <v>240</v>
      </c>
      <c r="AC3" s="18" t="s">
        <v>241</v>
      </c>
      <c r="AD3" s="29" t="s">
        <v>242</v>
      </c>
    </row>
    <row r="4" spans="1:30" ht="63.75" x14ac:dyDescent="0.25">
      <c r="A4" s="29" t="str">
        <f t="shared" si="0"/>
        <v>SmPbAe3</v>
      </c>
      <c r="B4" s="18" t="s">
        <v>227</v>
      </c>
      <c r="C4" s="18" t="s">
        <v>228</v>
      </c>
      <c r="D4" s="18" t="s">
        <v>229</v>
      </c>
      <c r="E4" s="18">
        <f t="shared" si="1"/>
        <v>13</v>
      </c>
      <c r="F4" s="18">
        <f t="shared" si="2"/>
        <v>1</v>
      </c>
      <c r="G4" s="18">
        <f t="shared" si="3"/>
        <v>2021</v>
      </c>
      <c r="H4" s="19">
        <v>44209</v>
      </c>
      <c r="I4" s="18" t="s">
        <v>230</v>
      </c>
      <c r="J4" s="18">
        <v>3</v>
      </c>
      <c r="K4" s="18" t="s">
        <v>245</v>
      </c>
      <c r="L4" s="18" t="s">
        <v>246</v>
      </c>
      <c r="M4" s="18">
        <v>426.2</v>
      </c>
      <c r="N4" s="18">
        <v>289.89999999999998</v>
      </c>
      <c r="O4" s="20">
        <f t="shared" si="4"/>
        <v>31.980290943219146</v>
      </c>
      <c r="P4" s="15">
        <v>7.8299999999999995E-2</v>
      </c>
      <c r="Q4" s="15">
        <v>4.9032999999999998</v>
      </c>
      <c r="R4" s="15">
        <v>62.646999999999998</v>
      </c>
      <c r="S4" s="18" t="s">
        <v>233</v>
      </c>
      <c r="T4" s="18" t="s">
        <v>234</v>
      </c>
      <c r="U4" s="18">
        <v>11</v>
      </c>
      <c r="V4" s="18" t="s">
        <v>235</v>
      </c>
      <c r="W4" s="18" t="s">
        <v>236</v>
      </c>
      <c r="X4" s="18">
        <v>10</v>
      </c>
      <c r="Y4" s="21" t="s">
        <v>237</v>
      </c>
      <c r="Z4" s="21" t="s">
        <v>238</v>
      </c>
      <c r="AA4" s="18" t="s">
        <v>239</v>
      </c>
      <c r="AB4" s="18" t="s">
        <v>240</v>
      </c>
      <c r="AC4" s="18" t="s">
        <v>241</v>
      </c>
      <c r="AD4" s="29" t="s">
        <v>242</v>
      </c>
    </row>
    <row r="5" spans="1:30" ht="63.75" x14ac:dyDescent="0.25">
      <c r="A5" s="29" t="str">
        <f t="shared" si="0"/>
        <v>SmPbAe4</v>
      </c>
      <c r="B5" s="18" t="s">
        <v>227</v>
      </c>
      <c r="C5" s="18" t="s">
        <v>228</v>
      </c>
      <c r="D5" s="18" t="s">
        <v>229</v>
      </c>
      <c r="E5" s="18">
        <f t="shared" si="1"/>
        <v>4</v>
      </c>
      <c r="F5" s="18">
        <f t="shared" si="2"/>
        <v>4</v>
      </c>
      <c r="G5" s="18">
        <f t="shared" si="3"/>
        <v>2021</v>
      </c>
      <c r="H5" s="19">
        <v>44290</v>
      </c>
      <c r="I5" s="18" t="s">
        <v>230</v>
      </c>
      <c r="J5" s="18">
        <v>4</v>
      </c>
      <c r="K5" s="18" t="s">
        <v>247</v>
      </c>
      <c r="L5" s="18" t="s">
        <v>248</v>
      </c>
      <c r="M5" s="18">
        <v>200.1</v>
      </c>
      <c r="N5" s="18">
        <v>135.30000000000001</v>
      </c>
      <c r="O5" s="20">
        <f t="shared" si="4"/>
        <v>32.383808095952013</v>
      </c>
      <c r="P5" s="15">
        <v>0.1018</v>
      </c>
      <c r="Q5" s="15">
        <v>5.2263999999999999</v>
      </c>
      <c r="R5" s="15">
        <v>51.359000000000002</v>
      </c>
      <c r="S5" s="18" t="s">
        <v>233</v>
      </c>
      <c r="T5" s="18" t="s">
        <v>234</v>
      </c>
      <c r="U5" s="18">
        <v>11</v>
      </c>
      <c r="V5" s="18" t="s">
        <v>235</v>
      </c>
      <c r="W5" s="18" t="s">
        <v>236</v>
      </c>
      <c r="X5" s="18">
        <v>10</v>
      </c>
      <c r="Y5" s="21" t="s">
        <v>237</v>
      </c>
      <c r="Z5" s="21" t="s">
        <v>238</v>
      </c>
      <c r="AA5" s="18" t="s">
        <v>239</v>
      </c>
      <c r="AB5" s="18" t="s">
        <v>240</v>
      </c>
      <c r="AC5" s="18" t="s">
        <v>241</v>
      </c>
      <c r="AD5" s="29" t="s">
        <v>242</v>
      </c>
    </row>
    <row r="6" spans="1:30" ht="63.75" x14ac:dyDescent="0.25">
      <c r="A6" s="29" t="str">
        <f t="shared" si="0"/>
        <v>SmPbAe5</v>
      </c>
      <c r="B6" s="18" t="s">
        <v>227</v>
      </c>
      <c r="C6" s="18" t="s">
        <v>228</v>
      </c>
      <c r="D6" s="18" t="s">
        <v>229</v>
      </c>
      <c r="E6" s="18">
        <f t="shared" si="1"/>
        <v>4</v>
      </c>
      <c r="F6" s="18">
        <f t="shared" si="2"/>
        <v>4</v>
      </c>
      <c r="G6" s="18">
        <f t="shared" si="3"/>
        <v>2021</v>
      </c>
      <c r="H6" s="19">
        <v>44290</v>
      </c>
      <c r="I6" s="18" t="s">
        <v>230</v>
      </c>
      <c r="J6" s="18">
        <v>5</v>
      </c>
      <c r="K6" s="18" t="s">
        <v>249</v>
      </c>
      <c r="L6" s="18" t="s">
        <v>250</v>
      </c>
      <c r="M6" s="18">
        <v>215.1</v>
      </c>
      <c r="N6" s="18">
        <v>144.5</v>
      </c>
      <c r="O6" s="20">
        <f t="shared" si="4"/>
        <v>32.821943282194326</v>
      </c>
      <c r="P6" s="15">
        <v>9.8799999999999999E-2</v>
      </c>
      <c r="Q6" s="15">
        <v>4.7618</v>
      </c>
      <c r="R6" s="15">
        <v>48.188000000000002</v>
      </c>
      <c r="S6" s="18" t="s">
        <v>233</v>
      </c>
      <c r="T6" s="18" t="s">
        <v>234</v>
      </c>
      <c r="U6" s="18">
        <v>11</v>
      </c>
      <c r="V6" s="18" t="s">
        <v>235</v>
      </c>
      <c r="W6" s="18" t="s">
        <v>236</v>
      </c>
      <c r="X6" s="18">
        <v>10</v>
      </c>
      <c r="Y6" s="21" t="s">
        <v>237</v>
      </c>
      <c r="Z6" s="21" t="s">
        <v>238</v>
      </c>
      <c r="AA6" s="18" t="s">
        <v>239</v>
      </c>
      <c r="AB6" s="18" t="s">
        <v>240</v>
      </c>
      <c r="AC6" s="18" t="s">
        <v>241</v>
      </c>
      <c r="AD6" s="29" t="s">
        <v>242</v>
      </c>
    </row>
    <row r="7" spans="1:30" ht="63.75" x14ac:dyDescent="0.25">
      <c r="A7" s="29" t="str">
        <f t="shared" si="0"/>
        <v>SmPbDe1</v>
      </c>
      <c r="B7" s="18" t="s">
        <v>227</v>
      </c>
      <c r="C7" s="18" t="s">
        <v>251</v>
      </c>
      <c r="D7" s="18" t="s">
        <v>229</v>
      </c>
      <c r="E7" s="18">
        <f t="shared" si="1"/>
        <v>13</v>
      </c>
      <c r="F7" s="18">
        <f t="shared" si="2"/>
        <v>1</v>
      </c>
      <c r="G7" s="18">
        <f t="shared" si="3"/>
        <v>2021</v>
      </c>
      <c r="H7" s="19">
        <v>44209</v>
      </c>
      <c r="I7" s="18" t="s">
        <v>230</v>
      </c>
      <c r="J7" s="18">
        <v>1</v>
      </c>
      <c r="K7" s="18" t="s">
        <v>252</v>
      </c>
      <c r="L7" s="18" t="s">
        <v>253</v>
      </c>
      <c r="M7" s="18">
        <v>435.5</v>
      </c>
      <c r="N7" s="18">
        <v>306</v>
      </c>
      <c r="O7" s="20">
        <f t="shared" si="4"/>
        <v>29.735935706084959</v>
      </c>
      <c r="P7" s="15">
        <v>5.2299999999999999E-2</v>
      </c>
      <c r="Q7" s="15">
        <v>4.6036999999999999</v>
      </c>
      <c r="R7" s="15">
        <v>88.105000000000004</v>
      </c>
      <c r="S7" s="18" t="s">
        <v>233</v>
      </c>
      <c r="T7" s="18" t="s">
        <v>234</v>
      </c>
      <c r="U7" s="18">
        <v>11</v>
      </c>
      <c r="V7" s="18" t="s">
        <v>235</v>
      </c>
      <c r="W7" s="18" t="s">
        <v>236</v>
      </c>
      <c r="X7" s="18">
        <v>10</v>
      </c>
      <c r="Y7" s="21" t="s">
        <v>254</v>
      </c>
      <c r="Z7" s="21" t="s">
        <v>255</v>
      </c>
      <c r="AA7" s="18" t="s">
        <v>239</v>
      </c>
      <c r="AB7" s="18" t="s">
        <v>240</v>
      </c>
      <c r="AC7" s="18" t="s">
        <v>241</v>
      </c>
      <c r="AD7" s="29" t="s">
        <v>242</v>
      </c>
    </row>
    <row r="8" spans="1:30" ht="63.75" x14ac:dyDescent="0.25">
      <c r="A8" s="29" t="str">
        <f t="shared" si="0"/>
        <v>SmPbDe2</v>
      </c>
      <c r="B8" s="18" t="s">
        <v>227</v>
      </c>
      <c r="C8" s="18" t="s">
        <v>251</v>
      </c>
      <c r="D8" s="18" t="s">
        <v>229</v>
      </c>
      <c r="E8" s="18">
        <f t="shared" si="1"/>
        <v>13</v>
      </c>
      <c r="F8" s="18">
        <f t="shared" si="2"/>
        <v>1</v>
      </c>
      <c r="G8" s="18">
        <f t="shared" si="3"/>
        <v>2021</v>
      </c>
      <c r="H8" s="19">
        <v>44209</v>
      </c>
      <c r="I8" s="18" t="s">
        <v>230</v>
      </c>
      <c r="J8" s="18">
        <v>2</v>
      </c>
      <c r="K8" s="18" t="s">
        <v>256</v>
      </c>
      <c r="L8" s="18" t="s">
        <v>257</v>
      </c>
      <c r="M8" s="18">
        <v>472.9</v>
      </c>
      <c r="N8" s="18">
        <v>321.7</v>
      </c>
      <c r="O8" s="20">
        <f t="shared" si="4"/>
        <v>31.972932966800592</v>
      </c>
      <c r="P8" s="15">
        <v>3.6799999999999999E-2</v>
      </c>
      <c r="Q8" s="15">
        <v>4.3381999999999996</v>
      </c>
      <c r="R8" s="15">
        <v>117.733</v>
      </c>
      <c r="S8" s="18" t="s">
        <v>233</v>
      </c>
      <c r="T8" s="18" t="s">
        <v>234</v>
      </c>
      <c r="U8" s="18">
        <v>11</v>
      </c>
      <c r="V8" s="18" t="s">
        <v>235</v>
      </c>
      <c r="W8" s="18" t="s">
        <v>236</v>
      </c>
      <c r="X8" s="18">
        <v>10</v>
      </c>
      <c r="Y8" s="21" t="s">
        <v>254</v>
      </c>
      <c r="Z8" s="21" t="s">
        <v>238</v>
      </c>
      <c r="AA8" s="18" t="s">
        <v>239</v>
      </c>
      <c r="AB8" s="18" t="s">
        <v>240</v>
      </c>
      <c r="AC8" s="18" t="s">
        <v>241</v>
      </c>
      <c r="AD8" s="29" t="s">
        <v>242</v>
      </c>
    </row>
    <row r="9" spans="1:30" ht="63.75" x14ac:dyDescent="0.25">
      <c r="A9" s="29" t="str">
        <f t="shared" si="0"/>
        <v>SmPbDe3</v>
      </c>
      <c r="B9" s="18" t="s">
        <v>227</v>
      </c>
      <c r="C9" s="18" t="s">
        <v>251</v>
      </c>
      <c r="D9" s="18" t="s">
        <v>229</v>
      </c>
      <c r="E9" s="18">
        <f t="shared" si="1"/>
        <v>13</v>
      </c>
      <c r="F9" s="18">
        <f t="shared" si="2"/>
        <v>1</v>
      </c>
      <c r="G9" s="18">
        <f t="shared" si="3"/>
        <v>2021</v>
      </c>
      <c r="H9" s="19">
        <v>44209</v>
      </c>
      <c r="I9" s="18" t="s">
        <v>230</v>
      </c>
      <c r="J9" s="18">
        <v>3</v>
      </c>
      <c r="K9" s="18" t="s">
        <v>258</v>
      </c>
      <c r="L9" s="18" t="s">
        <v>259</v>
      </c>
      <c r="M9" s="18">
        <v>371.8</v>
      </c>
      <c r="N9" s="18">
        <v>258.2</v>
      </c>
      <c r="O9" s="20">
        <f t="shared" si="4"/>
        <v>30.554061323292096</v>
      </c>
      <c r="P9" s="15">
        <v>3.7699999999999997E-2</v>
      </c>
      <c r="Q9" s="15">
        <v>4.4687999999999999</v>
      </c>
      <c r="R9" s="15">
        <v>118.628</v>
      </c>
      <c r="S9" s="18" t="s">
        <v>233</v>
      </c>
      <c r="T9" s="18" t="s">
        <v>234</v>
      </c>
      <c r="U9" s="18">
        <v>11</v>
      </c>
      <c r="V9" s="18" t="s">
        <v>235</v>
      </c>
      <c r="W9" s="18" t="s">
        <v>236</v>
      </c>
      <c r="X9" s="18">
        <v>10</v>
      </c>
      <c r="Y9" s="21" t="s">
        <v>254</v>
      </c>
      <c r="Z9" s="21" t="s">
        <v>238</v>
      </c>
      <c r="AA9" s="18" t="s">
        <v>239</v>
      </c>
      <c r="AB9" s="18" t="s">
        <v>240</v>
      </c>
      <c r="AC9" s="18" t="s">
        <v>241</v>
      </c>
      <c r="AD9" s="29"/>
    </row>
    <row r="10" spans="1:30" ht="63.75" x14ac:dyDescent="0.25">
      <c r="A10" s="29" t="str">
        <f t="shared" si="0"/>
        <v>SmPbDe4</v>
      </c>
      <c r="B10" s="18" t="s">
        <v>227</v>
      </c>
      <c r="C10" s="18" t="s">
        <v>251</v>
      </c>
      <c r="D10" s="18" t="s">
        <v>229</v>
      </c>
      <c r="E10" s="18">
        <f t="shared" si="1"/>
        <v>4</v>
      </c>
      <c r="F10" s="18">
        <f t="shared" si="2"/>
        <v>4</v>
      </c>
      <c r="G10" s="18">
        <f t="shared" si="3"/>
        <v>2021</v>
      </c>
      <c r="H10" s="19">
        <v>44290</v>
      </c>
      <c r="I10" s="18" t="s">
        <v>230</v>
      </c>
      <c r="J10" s="18">
        <v>4</v>
      </c>
      <c r="K10" s="18" t="s">
        <v>260</v>
      </c>
      <c r="L10" s="18" t="s">
        <v>261</v>
      </c>
      <c r="M10" s="18">
        <v>212.9</v>
      </c>
      <c r="N10" s="18">
        <v>152.80000000000001</v>
      </c>
      <c r="O10" s="20">
        <f t="shared" si="4"/>
        <v>28.229215594175667</v>
      </c>
      <c r="P10" s="15">
        <v>4.3099999999999999E-2</v>
      </c>
      <c r="Q10" s="15">
        <v>4.5857000000000001</v>
      </c>
      <c r="R10" s="15">
        <v>106.428</v>
      </c>
      <c r="S10" s="18" t="s">
        <v>233</v>
      </c>
      <c r="T10" s="18" t="s">
        <v>234</v>
      </c>
      <c r="U10" s="18">
        <v>11</v>
      </c>
      <c r="V10" s="18" t="s">
        <v>235</v>
      </c>
      <c r="W10" s="18" t="s">
        <v>236</v>
      </c>
      <c r="X10" s="18">
        <v>10</v>
      </c>
      <c r="Y10" s="21" t="s">
        <v>254</v>
      </c>
      <c r="Z10" s="21" t="s">
        <v>238</v>
      </c>
      <c r="AA10" s="18" t="s">
        <v>239</v>
      </c>
      <c r="AB10" s="18" t="s">
        <v>240</v>
      </c>
      <c r="AC10" s="18" t="s">
        <v>241</v>
      </c>
      <c r="AD10" s="29" t="s">
        <v>242</v>
      </c>
    </row>
    <row r="11" spans="1:30" ht="63.75" x14ac:dyDescent="0.25">
      <c r="A11" s="29" t="str">
        <f t="shared" si="0"/>
        <v>SmPbDe5</v>
      </c>
      <c r="B11" s="18" t="s">
        <v>227</v>
      </c>
      <c r="C11" s="18" t="s">
        <v>251</v>
      </c>
      <c r="D11" s="18" t="s">
        <v>229</v>
      </c>
      <c r="E11" s="18">
        <f t="shared" si="1"/>
        <v>4</v>
      </c>
      <c r="F11" s="18">
        <f t="shared" si="2"/>
        <v>4</v>
      </c>
      <c r="G11" s="18">
        <f t="shared" si="3"/>
        <v>2021</v>
      </c>
      <c r="H11" s="19">
        <v>44290</v>
      </c>
      <c r="I11" s="18" t="s">
        <v>230</v>
      </c>
      <c r="J11" s="18">
        <v>5</v>
      </c>
      <c r="K11" s="18" t="s">
        <v>262</v>
      </c>
      <c r="L11" s="18" t="s">
        <v>263</v>
      </c>
      <c r="M11" s="18">
        <v>217.3</v>
      </c>
      <c r="N11" s="18">
        <v>143.5</v>
      </c>
      <c r="O11" s="20">
        <f t="shared" si="4"/>
        <v>33.962264150943398</v>
      </c>
      <c r="P11" s="15">
        <v>4.07E-2</v>
      </c>
      <c r="Q11" s="15">
        <v>4.4532999999999996</v>
      </c>
      <c r="R11" s="15">
        <v>109.523</v>
      </c>
      <c r="S11" s="18" t="s">
        <v>233</v>
      </c>
      <c r="T11" s="18" t="s">
        <v>234</v>
      </c>
      <c r="U11" s="18">
        <v>11</v>
      </c>
      <c r="V11" s="18" t="s">
        <v>235</v>
      </c>
      <c r="W11" s="18" t="s">
        <v>236</v>
      </c>
      <c r="X11" s="18">
        <v>10</v>
      </c>
      <c r="Y11" s="21" t="s">
        <v>254</v>
      </c>
      <c r="Z11" s="21" t="s">
        <v>238</v>
      </c>
      <c r="AA11" s="18" t="s">
        <v>239</v>
      </c>
      <c r="AB11" s="18" t="s">
        <v>240</v>
      </c>
      <c r="AC11" s="18" t="s">
        <v>241</v>
      </c>
      <c r="AD11" s="29" t="s">
        <v>242</v>
      </c>
    </row>
    <row r="12" spans="1:30" ht="63.75" x14ac:dyDescent="0.25">
      <c r="A12" s="29" t="str">
        <f t="shared" si="0"/>
        <v>SmPbPo1</v>
      </c>
      <c r="B12" s="18" t="s">
        <v>227</v>
      </c>
      <c r="C12" s="18" t="s">
        <v>264</v>
      </c>
      <c r="D12" s="18" t="s">
        <v>229</v>
      </c>
      <c r="E12" s="18">
        <v>13</v>
      </c>
      <c r="F12" s="18">
        <v>1</v>
      </c>
      <c r="G12" s="18">
        <v>2021</v>
      </c>
      <c r="H12" s="18" t="s">
        <v>265</v>
      </c>
      <c r="I12" s="18" t="s">
        <v>230</v>
      </c>
      <c r="J12" s="18">
        <v>1</v>
      </c>
      <c r="K12" s="18" t="s">
        <v>266</v>
      </c>
      <c r="L12" s="18">
        <v>48.590147000000002</v>
      </c>
      <c r="M12" s="18">
        <v>332</v>
      </c>
      <c r="N12" s="18">
        <v>240.6</v>
      </c>
      <c r="O12" s="20">
        <f t="shared" si="4"/>
        <v>27.53012048192771</v>
      </c>
      <c r="P12" s="15">
        <v>3.3000000000000002E-2</v>
      </c>
      <c r="Q12" s="15">
        <v>4.4683000000000002</v>
      </c>
      <c r="R12" s="15">
        <v>135.39699999999999</v>
      </c>
      <c r="S12" s="18" t="s">
        <v>233</v>
      </c>
      <c r="T12" s="18" t="s">
        <v>234</v>
      </c>
      <c r="U12" s="18">
        <v>11</v>
      </c>
      <c r="V12" s="18" t="s">
        <v>235</v>
      </c>
      <c r="W12" s="18" t="s">
        <v>236</v>
      </c>
      <c r="X12" s="18">
        <v>10</v>
      </c>
      <c r="Y12" s="21" t="s">
        <v>267</v>
      </c>
      <c r="Z12" s="21" t="s">
        <v>238</v>
      </c>
      <c r="AA12" s="18" t="s">
        <v>239</v>
      </c>
      <c r="AB12" s="18" t="s">
        <v>240</v>
      </c>
      <c r="AC12" s="18" t="s">
        <v>241</v>
      </c>
      <c r="AD12" s="29" t="s">
        <v>242</v>
      </c>
    </row>
    <row r="13" spans="1:30" ht="63.75" x14ac:dyDescent="0.25">
      <c r="A13" s="29" t="str">
        <f t="shared" si="0"/>
        <v>SmPbPo2</v>
      </c>
      <c r="B13" s="18" t="s">
        <v>227</v>
      </c>
      <c r="C13" s="18" t="s">
        <v>264</v>
      </c>
      <c r="D13" s="18" t="s">
        <v>229</v>
      </c>
      <c r="E13" s="18">
        <f t="shared" ref="E13:E24" si="5">DAY(H13)</f>
        <v>13</v>
      </c>
      <c r="F13" s="18">
        <f t="shared" ref="F13:F24" si="6">MONTH(H13)</f>
        <v>1</v>
      </c>
      <c r="G13" s="18">
        <f t="shared" ref="G13:G24" si="7">YEAR(H13)</f>
        <v>2021</v>
      </c>
      <c r="H13" s="19">
        <v>44209</v>
      </c>
      <c r="I13" s="18" t="s">
        <v>230</v>
      </c>
      <c r="J13" s="18">
        <v>2</v>
      </c>
      <c r="K13" s="18" t="s">
        <v>243</v>
      </c>
      <c r="L13" s="18" t="s">
        <v>257</v>
      </c>
      <c r="M13" s="18">
        <v>371.5</v>
      </c>
      <c r="N13" s="18">
        <v>249.3</v>
      </c>
      <c r="O13" s="20">
        <f t="shared" si="4"/>
        <v>32.893674293405113</v>
      </c>
      <c r="P13" s="15">
        <v>3.2399999999999998E-2</v>
      </c>
      <c r="Q13" s="15">
        <v>4.4490999999999996</v>
      </c>
      <c r="R13" s="15">
        <v>137.47300000000001</v>
      </c>
      <c r="S13" s="18" t="s">
        <v>233</v>
      </c>
      <c r="T13" s="18" t="s">
        <v>234</v>
      </c>
      <c r="U13" s="18">
        <v>11</v>
      </c>
      <c r="V13" s="18" t="s">
        <v>235</v>
      </c>
      <c r="W13" s="18" t="s">
        <v>236</v>
      </c>
      <c r="X13" s="18">
        <v>10</v>
      </c>
      <c r="Y13" s="21" t="s">
        <v>267</v>
      </c>
      <c r="Z13" s="21" t="s">
        <v>238</v>
      </c>
      <c r="AA13" s="18" t="s">
        <v>239</v>
      </c>
      <c r="AB13" s="18" t="s">
        <v>240</v>
      </c>
      <c r="AC13" s="18" t="s">
        <v>241</v>
      </c>
      <c r="AD13" s="29" t="s">
        <v>242</v>
      </c>
    </row>
    <row r="14" spans="1:30" ht="63.75" x14ac:dyDescent="0.25">
      <c r="A14" s="29" t="str">
        <f t="shared" si="0"/>
        <v>SmPbPo3</v>
      </c>
      <c r="B14" s="18" t="s">
        <v>227</v>
      </c>
      <c r="C14" s="18" t="s">
        <v>264</v>
      </c>
      <c r="D14" s="18" t="s">
        <v>229</v>
      </c>
      <c r="E14" s="18">
        <f t="shared" si="5"/>
        <v>13</v>
      </c>
      <c r="F14" s="18">
        <f t="shared" si="6"/>
        <v>1</v>
      </c>
      <c r="G14" s="18">
        <f t="shared" si="7"/>
        <v>2021</v>
      </c>
      <c r="H14" s="19">
        <v>44209</v>
      </c>
      <c r="I14" s="18" t="s">
        <v>230</v>
      </c>
      <c r="J14" s="18">
        <v>3</v>
      </c>
      <c r="K14" s="18" t="s">
        <v>268</v>
      </c>
      <c r="L14" s="18" t="s">
        <v>269</v>
      </c>
      <c r="M14" s="18">
        <v>158</v>
      </c>
      <c r="N14" s="18">
        <v>104.6</v>
      </c>
      <c r="O14" s="20">
        <f t="shared" si="4"/>
        <v>33.797468354430379</v>
      </c>
      <c r="P14" s="15">
        <v>0.89900000000000002</v>
      </c>
      <c r="Q14" s="15">
        <v>14.7697</v>
      </c>
      <c r="R14" s="15">
        <v>16.428999999999998</v>
      </c>
      <c r="S14" s="18" t="s">
        <v>233</v>
      </c>
      <c r="T14" s="18" t="s">
        <v>234</v>
      </c>
      <c r="U14" s="18">
        <v>11</v>
      </c>
      <c r="V14" s="18" t="s">
        <v>235</v>
      </c>
      <c r="W14" s="18" t="s">
        <v>236</v>
      </c>
      <c r="X14" s="18">
        <v>10</v>
      </c>
      <c r="Y14" s="21" t="s">
        <v>267</v>
      </c>
      <c r="Z14" s="21" t="s">
        <v>238</v>
      </c>
      <c r="AA14" s="18" t="s">
        <v>239</v>
      </c>
      <c r="AB14" s="18" t="s">
        <v>240</v>
      </c>
      <c r="AC14" s="18" t="s">
        <v>241</v>
      </c>
      <c r="AD14" s="29" t="s">
        <v>242</v>
      </c>
    </row>
    <row r="15" spans="1:30" ht="63.75" x14ac:dyDescent="0.25">
      <c r="A15" s="29" t="str">
        <f t="shared" si="0"/>
        <v>SmPbPo4</v>
      </c>
      <c r="B15" s="18" t="s">
        <v>227</v>
      </c>
      <c r="C15" s="18" t="s">
        <v>264</v>
      </c>
      <c r="D15" s="18" t="s">
        <v>229</v>
      </c>
      <c r="E15" s="18">
        <f t="shared" si="5"/>
        <v>4</v>
      </c>
      <c r="F15" s="18">
        <f t="shared" si="6"/>
        <v>4</v>
      </c>
      <c r="G15" s="18">
        <f t="shared" si="7"/>
        <v>2021</v>
      </c>
      <c r="H15" s="19">
        <v>44290</v>
      </c>
      <c r="I15" s="18" t="s">
        <v>230</v>
      </c>
      <c r="J15" s="18">
        <v>4</v>
      </c>
      <c r="K15" s="18" t="s">
        <v>270</v>
      </c>
      <c r="L15" s="18" t="s">
        <v>271</v>
      </c>
      <c r="M15" s="18">
        <v>197.5</v>
      </c>
      <c r="N15" s="18">
        <v>130.30000000000001</v>
      </c>
      <c r="O15" s="20">
        <f t="shared" si="4"/>
        <v>34.025316455696199</v>
      </c>
      <c r="P15" s="15">
        <v>5.0799999999999998E-2</v>
      </c>
      <c r="Q15" s="15">
        <v>4.9080000000000004</v>
      </c>
      <c r="R15" s="15">
        <v>96.631</v>
      </c>
      <c r="S15" s="18" t="s">
        <v>233</v>
      </c>
      <c r="T15" s="18" t="s">
        <v>234</v>
      </c>
      <c r="U15" s="18">
        <v>11</v>
      </c>
      <c r="V15" s="18" t="s">
        <v>235</v>
      </c>
      <c r="W15" s="18" t="s">
        <v>236</v>
      </c>
      <c r="X15" s="18">
        <v>10</v>
      </c>
      <c r="Y15" s="21" t="s">
        <v>267</v>
      </c>
      <c r="Z15" s="21" t="s">
        <v>238</v>
      </c>
      <c r="AA15" s="18"/>
      <c r="AB15" s="18" t="s">
        <v>240</v>
      </c>
      <c r="AC15" s="18" t="s">
        <v>241</v>
      </c>
      <c r="AD15" s="29" t="s">
        <v>242</v>
      </c>
    </row>
    <row r="16" spans="1:30" ht="63.75" x14ac:dyDescent="0.25">
      <c r="A16" s="29" t="str">
        <f t="shared" si="0"/>
        <v>SmPbPo5</v>
      </c>
      <c r="B16" s="18" t="s">
        <v>227</v>
      </c>
      <c r="C16" s="18" t="s">
        <v>264</v>
      </c>
      <c r="D16" s="18" t="s">
        <v>229</v>
      </c>
      <c r="E16" s="18">
        <f t="shared" si="5"/>
        <v>4</v>
      </c>
      <c r="F16" s="18">
        <f t="shared" si="6"/>
        <v>4</v>
      </c>
      <c r="G16" s="18">
        <f t="shared" si="7"/>
        <v>2021</v>
      </c>
      <c r="H16" s="19">
        <v>44290</v>
      </c>
      <c r="I16" s="18" t="s">
        <v>230</v>
      </c>
      <c r="J16" s="18">
        <v>5</v>
      </c>
      <c r="K16" s="18" t="s">
        <v>272</v>
      </c>
      <c r="L16" s="18" t="s">
        <v>273</v>
      </c>
      <c r="M16" s="18">
        <v>145.1</v>
      </c>
      <c r="N16" s="18">
        <v>109.9</v>
      </c>
      <c r="O16" s="20">
        <f t="shared" si="4"/>
        <v>24.259131633356297</v>
      </c>
      <c r="P16" s="15">
        <v>4.5100000000000001E-2</v>
      </c>
      <c r="Q16" s="15">
        <v>5.0171999999999999</v>
      </c>
      <c r="R16" s="15">
        <v>111.21899999999999</v>
      </c>
      <c r="S16" s="18" t="s">
        <v>233</v>
      </c>
      <c r="T16" s="18" t="s">
        <v>234</v>
      </c>
      <c r="U16" s="18">
        <v>11</v>
      </c>
      <c r="V16" s="18" t="s">
        <v>235</v>
      </c>
      <c r="W16" s="18" t="s">
        <v>236</v>
      </c>
      <c r="X16" s="18">
        <v>10</v>
      </c>
      <c r="Y16" s="21" t="s">
        <v>267</v>
      </c>
      <c r="Z16" s="21" t="s">
        <v>238</v>
      </c>
      <c r="AA16" s="18"/>
      <c r="AB16" s="18" t="s">
        <v>240</v>
      </c>
      <c r="AC16" s="18" t="s">
        <v>241</v>
      </c>
      <c r="AD16" s="29" t="s">
        <v>242</v>
      </c>
    </row>
    <row r="17" spans="1:30" ht="63.75" x14ac:dyDescent="0.25">
      <c r="A17" s="29" t="str">
        <f t="shared" si="0"/>
        <v>SmPbTu1</v>
      </c>
      <c r="B17" s="18" t="s">
        <v>227</v>
      </c>
      <c r="C17" s="18" t="s">
        <v>274</v>
      </c>
      <c r="D17" s="18" t="s">
        <v>229</v>
      </c>
      <c r="E17" s="18">
        <f t="shared" si="5"/>
        <v>13</v>
      </c>
      <c r="F17" s="18">
        <f t="shared" si="6"/>
        <v>1</v>
      </c>
      <c r="G17" s="18">
        <f t="shared" si="7"/>
        <v>2021</v>
      </c>
      <c r="H17" s="19">
        <v>44209</v>
      </c>
      <c r="I17" s="18" t="s">
        <v>230</v>
      </c>
      <c r="J17" s="18">
        <v>1</v>
      </c>
      <c r="K17" s="18" t="s">
        <v>275</v>
      </c>
      <c r="L17" s="18" t="s">
        <v>276</v>
      </c>
      <c r="M17" s="18">
        <v>418.7</v>
      </c>
      <c r="N17" s="18">
        <v>281</v>
      </c>
      <c r="O17" s="20">
        <f t="shared" si="4"/>
        <v>32.887508956293289</v>
      </c>
      <c r="P17" s="15">
        <v>8.72E-2</v>
      </c>
      <c r="Q17" s="15">
        <v>5.1067999999999998</v>
      </c>
      <c r="R17" s="15">
        <v>58.57</v>
      </c>
      <c r="S17" s="18" t="s">
        <v>233</v>
      </c>
      <c r="T17" s="18" t="s">
        <v>234</v>
      </c>
      <c r="U17" s="18">
        <v>11</v>
      </c>
      <c r="V17" s="18" t="s">
        <v>235</v>
      </c>
      <c r="W17" s="18" t="s">
        <v>236</v>
      </c>
      <c r="X17" s="18">
        <v>10</v>
      </c>
      <c r="Y17" s="21" t="s">
        <v>277</v>
      </c>
      <c r="Z17" s="21" t="s">
        <v>238</v>
      </c>
      <c r="AA17" s="18" t="s">
        <v>239</v>
      </c>
      <c r="AB17" s="18" t="s">
        <v>240</v>
      </c>
      <c r="AC17" s="18" t="s">
        <v>241</v>
      </c>
      <c r="AD17" s="29" t="s">
        <v>242</v>
      </c>
    </row>
    <row r="18" spans="1:30" ht="63.75" x14ac:dyDescent="0.25">
      <c r="A18" s="29" t="str">
        <f t="shared" si="0"/>
        <v>SmPbTu2</v>
      </c>
      <c r="B18" s="18" t="s">
        <v>227</v>
      </c>
      <c r="C18" s="18" t="s">
        <v>274</v>
      </c>
      <c r="D18" s="18" t="s">
        <v>229</v>
      </c>
      <c r="E18" s="18">
        <f t="shared" si="5"/>
        <v>13</v>
      </c>
      <c r="F18" s="18">
        <f t="shared" si="6"/>
        <v>1</v>
      </c>
      <c r="G18" s="18">
        <f t="shared" si="7"/>
        <v>2021</v>
      </c>
      <c r="H18" s="19">
        <v>44209</v>
      </c>
      <c r="I18" s="18" t="s">
        <v>230</v>
      </c>
      <c r="J18" s="18">
        <v>2</v>
      </c>
      <c r="K18" s="18" t="s">
        <v>278</v>
      </c>
      <c r="L18" s="18" t="s">
        <v>279</v>
      </c>
      <c r="M18" s="18">
        <v>320.10000000000002</v>
      </c>
      <c r="N18" s="18">
        <v>216.3</v>
      </c>
      <c r="O18" s="20">
        <f t="shared" si="4"/>
        <v>32.427366447985008</v>
      </c>
      <c r="P18" s="15">
        <v>8.0799999999999997E-2</v>
      </c>
      <c r="Q18" s="15">
        <v>4.9466999999999999</v>
      </c>
      <c r="R18" s="15">
        <v>61.235999999999997</v>
      </c>
      <c r="S18" s="18" t="s">
        <v>233</v>
      </c>
      <c r="T18" s="18" t="s">
        <v>234</v>
      </c>
      <c r="U18" s="18">
        <v>11</v>
      </c>
      <c r="V18" s="18" t="s">
        <v>235</v>
      </c>
      <c r="W18" s="18" t="s">
        <v>236</v>
      </c>
      <c r="X18" s="18">
        <v>10</v>
      </c>
      <c r="Y18" s="21" t="s">
        <v>277</v>
      </c>
      <c r="Z18" s="21" t="s">
        <v>238</v>
      </c>
      <c r="AA18" s="18" t="s">
        <v>239</v>
      </c>
      <c r="AB18" s="18" t="s">
        <v>240</v>
      </c>
      <c r="AC18" s="18" t="s">
        <v>241</v>
      </c>
      <c r="AD18" s="29" t="s">
        <v>242</v>
      </c>
    </row>
    <row r="19" spans="1:30" ht="63.75" x14ac:dyDescent="0.25">
      <c r="A19" s="29" t="str">
        <f t="shared" si="0"/>
        <v>SmPbTu3</v>
      </c>
      <c r="B19" s="18" t="s">
        <v>227</v>
      </c>
      <c r="C19" s="18" t="s">
        <v>274</v>
      </c>
      <c r="D19" s="18" t="s">
        <v>229</v>
      </c>
      <c r="E19" s="18">
        <f t="shared" si="5"/>
        <v>13</v>
      </c>
      <c r="F19" s="18">
        <f t="shared" si="6"/>
        <v>1</v>
      </c>
      <c r="G19" s="18">
        <f t="shared" si="7"/>
        <v>2021</v>
      </c>
      <c r="H19" s="19">
        <v>44209</v>
      </c>
      <c r="I19" s="18" t="s">
        <v>230</v>
      </c>
      <c r="J19" s="18">
        <v>3</v>
      </c>
      <c r="K19" s="18" t="s">
        <v>280</v>
      </c>
      <c r="L19" s="18" t="s">
        <v>281</v>
      </c>
      <c r="M19" s="18">
        <v>574.1</v>
      </c>
      <c r="N19" s="18">
        <v>393.2</v>
      </c>
      <c r="O19" s="20">
        <f t="shared" si="4"/>
        <v>31.510189862393318</v>
      </c>
      <c r="P19" s="15">
        <v>7.7600000000000002E-2</v>
      </c>
      <c r="Q19" s="15">
        <v>4.7034000000000002</v>
      </c>
      <c r="R19" s="15">
        <v>60.594999999999999</v>
      </c>
      <c r="S19" s="18" t="s">
        <v>233</v>
      </c>
      <c r="T19" s="18" t="s">
        <v>234</v>
      </c>
      <c r="U19" s="18">
        <v>11</v>
      </c>
      <c r="V19" s="18" t="s">
        <v>235</v>
      </c>
      <c r="W19" s="18" t="s">
        <v>236</v>
      </c>
      <c r="X19" s="18">
        <v>10</v>
      </c>
      <c r="Y19" s="21" t="s">
        <v>277</v>
      </c>
      <c r="Z19" s="21" t="s">
        <v>238</v>
      </c>
      <c r="AA19" s="18" t="s">
        <v>239</v>
      </c>
      <c r="AB19" s="18" t="s">
        <v>240</v>
      </c>
      <c r="AC19" s="18" t="s">
        <v>241</v>
      </c>
      <c r="AD19" s="29" t="s">
        <v>242</v>
      </c>
    </row>
    <row r="20" spans="1:30" ht="63.75" x14ac:dyDescent="0.25">
      <c r="A20" s="29" t="str">
        <f t="shared" si="0"/>
        <v>SmPbTu4</v>
      </c>
      <c r="B20" s="18" t="s">
        <v>227</v>
      </c>
      <c r="C20" s="18" t="s">
        <v>274</v>
      </c>
      <c r="D20" s="18" t="s">
        <v>229</v>
      </c>
      <c r="E20" s="18">
        <f t="shared" si="5"/>
        <v>4</v>
      </c>
      <c r="F20" s="18">
        <f t="shared" si="6"/>
        <v>4</v>
      </c>
      <c r="G20" s="18">
        <f t="shared" si="7"/>
        <v>2021</v>
      </c>
      <c r="H20" s="19">
        <v>44290</v>
      </c>
      <c r="I20" s="18" t="s">
        <v>230</v>
      </c>
      <c r="J20" s="18">
        <v>4</v>
      </c>
      <c r="K20" s="18" t="s">
        <v>282</v>
      </c>
      <c r="L20" s="18" t="s">
        <v>283</v>
      </c>
      <c r="M20" s="18">
        <v>312.10000000000002</v>
      </c>
      <c r="N20" s="18">
        <v>215.7</v>
      </c>
      <c r="O20" s="20">
        <f t="shared" si="4"/>
        <v>30.887536046139068</v>
      </c>
      <c r="P20" s="15">
        <v>8.4099999999999994E-2</v>
      </c>
      <c r="Q20" s="15">
        <v>4.7111000000000001</v>
      </c>
      <c r="R20" s="15">
        <v>56.018999999999998</v>
      </c>
      <c r="S20" s="18" t="s">
        <v>233</v>
      </c>
      <c r="T20" s="18" t="s">
        <v>234</v>
      </c>
      <c r="U20" s="18">
        <v>11</v>
      </c>
      <c r="V20" s="18" t="s">
        <v>235</v>
      </c>
      <c r="W20" s="18" t="s">
        <v>236</v>
      </c>
      <c r="X20" s="18">
        <v>10</v>
      </c>
      <c r="Y20" s="21" t="s">
        <v>277</v>
      </c>
      <c r="Z20" s="21" t="s">
        <v>238</v>
      </c>
      <c r="AA20" s="18"/>
      <c r="AB20" s="18" t="s">
        <v>240</v>
      </c>
      <c r="AC20" s="18" t="s">
        <v>241</v>
      </c>
      <c r="AD20" s="29" t="s">
        <v>242</v>
      </c>
    </row>
    <row r="21" spans="1:30" ht="63.75" x14ac:dyDescent="0.25">
      <c r="A21" s="29" t="str">
        <f t="shared" si="0"/>
        <v>SmPbTu5</v>
      </c>
      <c r="B21" s="18" t="s">
        <v>227</v>
      </c>
      <c r="C21" s="18" t="s">
        <v>274</v>
      </c>
      <c r="D21" s="18" t="s">
        <v>229</v>
      </c>
      <c r="E21" s="18">
        <f t="shared" si="5"/>
        <v>4</v>
      </c>
      <c r="F21" s="18">
        <f t="shared" si="6"/>
        <v>4</v>
      </c>
      <c r="G21" s="18">
        <f t="shared" si="7"/>
        <v>2021</v>
      </c>
      <c r="H21" s="19">
        <v>44290</v>
      </c>
      <c r="I21" s="18" t="s">
        <v>230</v>
      </c>
      <c r="J21" s="18">
        <v>5</v>
      </c>
      <c r="K21" s="18" t="s">
        <v>284</v>
      </c>
      <c r="L21" s="18" t="s">
        <v>285</v>
      </c>
      <c r="M21" s="18">
        <v>263.39999999999998</v>
      </c>
      <c r="N21" s="18">
        <v>177.8</v>
      </c>
      <c r="O21" s="20">
        <f t="shared" si="4"/>
        <v>32.49810174639331</v>
      </c>
      <c r="P21" s="15">
        <v>8.8499999999999995E-2</v>
      </c>
      <c r="Q21" s="15">
        <v>4.8489000000000004</v>
      </c>
      <c r="R21" s="15">
        <v>54.768000000000001</v>
      </c>
      <c r="S21" s="18" t="s">
        <v>233</v>
      </c>
      <c r="T21" s="18" t="s">
        <v>234</v>
      </c>
      <c r="U21" s="18">
        <v>11</v>
      </c>
      <c r="V21" s="18" t="s">
        <v>235</v>
      </c>
      <c r="W21" s="18" t="s">
        <v>236</v>
      </c>
      <c r="X21" s="18">
        <v>10</v>
      </c>
      <c r="Y21" s="21" t="s">
        <v>277</v>
      </c>
      <c r="Z21" s="21" t="s">
        <v>238</v>
      </c>
      <c r="AA21" s="18"/>
      <c r="AB21" s="18" t="s">
        <v>240</v>
      </c>
      <c r="AC21" s="18" t="s">
        <v>241</v>
      </c>
      <c r="AD21" s="29" t="s">
        <v>242</v>
      </c>
    </row>
    <row r="22" spans="1:30" ht="63.75" x14ac:dyDescent="0.25">
      <c r="A22" s="29" t="str">
        <f t="shared" si="0"/>
        <v>SmPbTl1</v>
      </c>
      <c r="B22" s="18" t="s">
        <v>227</v>
      </c>
      <c r="C22" s="18" t="s">
        <v>286</v>
      </c>
      <c r="D22" s="18" t="s">
        <v>229</v>
      </c>
      <c r="E22" s="18">
        <f t="shared" si="5"/>
        <v>13</v>
      </c>
      <c r="F22" s="18">
        <f t="shared" si="6"/>
        <v>1</v>
      </c>
      <c r="G22" s="18">
        <f t="shared" si="7"/>
        <v>2021</v>
      </c>
      <c r="H22" s="19">
        <v>44209</v>
      </c>
      <c r="I22" s="18" t="s">
        <v>230</v>
      </c>
      <c r="J22" s="18">
        <v>1</v>
      </c>
      <c r="K22" s="18" t="s">
        <v>252</v>
      </c>
      <c r="L22" s="18" t="s">
        <v>253</v>
      </c>
      <c r="M22" s="18">
        <v>345.2</v>
      </c>
      <c r="N22" s="18">
        <v>234.8</v>
      </c>
      <c r="O22" s="20">
        <f t="shared" si="4"/>
        <v>31.981460023174968</v>
      </c>
      <c r="P22" s="15">
        <v>8.9200000000000002E-2</v>
      </c>
      <c r="Q22" s="15">
        <v>4.6430999999999996</v>
      </c>
      <c r="R22" s="15">
        <v>52.070999999999998</v>
      </c>
      <c r="S22" s="18" t="s">
        <v>233</v>
      </c>
      <c r="T22" s="18" t="s">
        <v>234</v>
      </c>
      <c r="U22" s="18">
        <v>11</v>
      </c>
      <c r="V22" s="18" t="s">
        <v>235</v>
      </c>
      <c r="W22" s="18" t="s">
        <v>236</v>
      </c>
      <c r="X22" s="18">
        <v>10</v>
      </c>
      <c r="Y22" s="21" t="s">
        <v>287</v>
      </c>
      <c r="Z22" s="21" t="s">
        <v>238</v>
      </c>
      <c r="AA22" s="18" t="s">
        <v>239</v>
      </c>
      <c r="AB22" s="18" t="s">
        <v>240</v>
      </c>
      <c r="AC22" s="18" t="s">
        <v>241</v>
      </c>
      <c r="AD22" s="29" t="s">
        <v>242</v>
      </c>
    </row>
    <row r="23" spans="1:30" ht="63.75" x14ac:dyDescent="0.25">
      <c r="A23" s="29" t="str">
        <f t="shared" si="0"/>
        <v>SmPbTl2</v>
      </c>
      <c r="B23" s="18" t="s">
        <v>227</v>
      </c>
      <c r="C23" s="18" t="s">
        <v>286</v>
      </c>
      <c r="D23" s="18" t="s">
        <v>229</v>
      </c>
      <c r="E23" s="18">
        <f t="shared" si="5"/>
        <v>13</v>
      </c>
      <c r="F23" s="18">
        <f t="shared" si="6"/>
        <v>1</v>
      </c>
      <c r="G23" s="18">
        <f t="shared" si="7"/>
        <v>2021</v>
      </c>
      <c r="H23" s="19">
        <v>44209</v>
      </c>
      <c r="I23" s="18" t="s">
        <v>230</v>
      </c>
      <c r="J23" s="18">
        <v>2</v>
      </c>
      <c r="K23" s="18" t="s">
        <v>275</v>
      </c>
      <c r="L23" s="18" t="s">
        <v>276</v>
      </c>
      <c r="M23" s="18">
        <v>436.8</v>
      </c>
      <c r="N23" s="18">
        <v>312</v>
      </c>
      <c r="O23" s="20">
        <f t="shared" si="4"/>
        <v>28.571428571428577</v>
      </c>
      <c r="P23" s="15">
        <v>9.1600000000000001E-2</v>
      </c>
      <c r="Q23" s="15">
        <v>4.7099000000000002</v>
      </c>
      <c r="R23" s="15">
        <v>51.412999999999997</v>
      </c>
      <c r="S23" s="18" t="s">
        <v>233</v>
      </c>
      <c r="T23" s="18" t="s">
        <v>234</v>
      </c>
      <c r="U23" s="18">
        <v>11</v>
      </c>
      <c r="V23" s="18" t="s">
        <v>235</v>
      </c>
      <c r="W23" s="18" t="s">
        <v>236</v>
      </c>
      <c r="X23" s="18">
        <v>10</v>
      </c>
      <c r="Y23" s="21" t="s">
        <v>287</v>
      </c>
      <c r="Z23" s="21" t="s">
        <v>238</v>
      </c>
      <c r="AA23" s="18" t="s">
        <v>239</v>
      </c>
      <c r="AB23" s="18" t="s">
        <v>240</v>
      </c>
      <c r="AC23" s="18" t="s">
        <v>241</v>
      </c>
      <c r="AD23" s="29" t="s">
        <v>242</v>
      </c>
    </row>
    <row r="24" spans="1:30" ht="63.75" x14ac:dyDescent="0.25">
      <c r="A24" s="29" t="str">
        <f t="shared" si="0"/>
        <v>SmPbTl3</v>
      </c>
      <c r="B24" s="18" t="s">
        <v>227</v>
      </c>
      <c r="C24" s="18" t="s">
        <v>286</v>
      </c>
      <c r="D24" s="18" t="s">
        <v>229</v>
      </c>
      <c r="E24" s="18">
        <f t="shared" si="5"/>
        <v>13</v>
      </c>
      <c r="F24" s="18">
        <f t="shared" si="6"/>
        <v>1</v>
      </c>
      <c r="G24" s="18">
        <f t="shared" si="7"/>
        <v>2021</v>
      </c>
      <c r="H24" s="19">
        <v>44209</v>
      </c>
      <c r="I24" s="18" t="s">
        <v>230</v>
      </c>
      <c r="J24" s="18">
        <v>3</v>
      </c>
      <c r="K24" s="18" t="s">
        <v>245</v>
      </c>
      <c r="L24" s="18" t="s">
        <v>246</v>
      </c>
      <c r="M24" s="18">
        <v>360.4</v>
      </c>
      <c r="N24" s="18">
        <v>252</v>
      </c>
      <c r="O24" s="20">
        <f t="shared" si="4"/>
        <v>30.077691453940066</v>
      </c>
      <c r="P24" s="15">
        <v>0.1007</v>
      </c>
      <c r="Q24" s="15">
        <v>4.7427000000000001</v>
      </c>
      <c r="R24" s="15">
        <v>47.079000000000001</v>
      </c>
      <c r="S24" s="18" t="s">
        <v>233</v>
      </c>
      <c r="T24" s="18" t="s">
        <v>234</v>
      </c>
      <c r="U24" s="18">
        <v>11</v>
      </c>
      <c r="V24" s="18" t="s">
        <v>235</v>
      </c>
      <c r="W24" s="18" t="s">
        <v>236</v>
      </c>
      <c r="X24" s="18">
        <v>10</v>
      </c>
      <c r="Y24" s="21" t="s">
        <v>287</v>
      </c>
      <c r="Z24" s="21" t="s">
        <v>238</v>
      </c>
      <c r="AA24" s="18" t="s">
        <v>239</v>
      </c>
      <c r="AB24" s="18" t="s">
        <v>240</v>
      </c>
      <c r="AC24" s="18" t="s">
        <v>241</v>
      </c>
      <c r="AD24" s="29" t="s">
        <v>242</v>
      </c>
    </row>
    <row r="25" spans="1:30" ht="63.75" x14ac:dyDescent="0.25">
      <c r="A25" s="29" t="str">
        <f t="shared" si="0"/>
        <v>SmPbTl4</v>
      </c>
      <c r="B25" s="18" t="s">
        <v>227</v>
      </c>
      <c r="C25" s="18" t="s">
        <v>286</v>
      </c>
      <c r="D25" s="18" t="s">
        <v>229</v>
      </c>
      <c r="E25" s="18">
        <v>4</v>
      </c>
      <c r="F25" s="18">
        <v>4</v>
      </c>
      <c r="G25" s="18">
        <v>2021</v>
      </c>
      <c r="H25" s="19" t="s">
        <v>288</v>
      </c>
      <c r="I25" s="18" t="s">
        <v>230</v>
      </c>
      <c r="J25" s="18">
        <v>4</v>
      </c>
      <c r="K25" s="18" t="s">
        <v>289</v>
      </c>
      <c r="L25" s="18" t="s">
        <v>290</v>
      </c>
      <c r="M25" s="18">
        <v>286</v>
      </c>
      <c r="N25" s="18">
        <v>190.1</v>
      </c>
      <c r="O25" s="20">
        <f t="shared" si="4"/>
        <v>33.531468531468533</v>
      </c>
      <c r="P25" s="15">
        <v>0.16569999999999999</v>
      </c>
      <c r="Q25" s="15">
        <v>5.8003999999999998</v>
      </c>
      <c r="R25" s="15">
        <v>35.002000000000002</v>
      </c>
      <c r="S25" s="18" t="s">
        <v>233</v>
      </c>
      <c r="T25" s="18" t="s">
        <v>234</v>
      </c>
      <c r="U25" s="18">
        <v>11</v>
      </c>
      <c r="V25" s="18" t="s">
        <v>235</v>
      </c>
      <c r="W25" s="18" t="s">
        <v>236</v>
      </c>
      <c r="X25" s="18">
        <v>10</v>
      </c>
      <c r="Y25" s="21" t="s">
        <v>287</v>
      </c>
      <c r="Z25" s="21" t="s">
        <v>238</v>
      </c>
      <c r="AA25" s="18" t="s">
        <v>239</v>
      </c>
      <c r="AB25" s="18" t="s">
        <v>240</v>
      </c>
      <c r="AC25" s="18" t="s">
        <v>241</v>
      </c>
      <c r="AD25" s="29"/>
    </row>
    <row r="26" spans="1:30" ht="63.75" x14ac:dyDescent="0.25">
      <c r="A26" s="29" t="str">
        <f t="shared" si="0"/>
        <v>SmPbTl5</v>
      </c>
      <c r="B26" s="18" t="s">
        <v>227</v>
      </c>
      <c r="C26" s="18" t="s">
        <v>286</v>
      </c>
      <c r="D26" s="18" t="s">
        <v>229</v>
      </c>
      <c r="E26" s="18">
        <f t="shared" ref="E26:E57" si="8">DAY(H26)</f>
        <v>4</v>
      </c>
      <c r="F26" s="18">
        <f t="shared" ref="F26:F57" si="9">MONTH(H26)</f>
        <v>4</v>
      </c>
      <c r="G26" s="18">
        <f t="shared" ref="G26:G57" si="10">YEAR(H26)</f>
        <v>2021</v>
      </c>
      <c r="H26" s="19">
        <v>44290</v>
      </c>
      <c r="I26" s="18" t="s">
        <v>230</v>
      </c>
      <c r="J26" s="18">
        <v>5</v>
      </c>
      <c r="K26" s="18" t="s">
        <v>291</v>
      </c>
      <c r="L26" s="18" t="s">
        <v>292</v>
      </c>
      <c r="M26" s="18">
        <v>253.1</v>
      </c>
      <c r="N26" s="18">
        <v>184.9</v>
      </c>
      <c r="O26" s="20">
        <f t="shared" si="4"/>
        <v>26.94587119715527</v>
      </c>
      <c r="P26" s="15">
        <v>0.10199999999999999</v>
      </c>
      <c r="Q26" s="15">
        <v>5.4229000000000003</v>
      </c>
      <c r="R26" s="15">
        <v>53.170999999999999</v>
      </c>
      <c r="S26" s="18" t="s">
        <v>233</v>
      </c>
      <c r="T26" s="18" t="s">
        <v>234</v>
      </c>
      <c r="U26" s="18">
        <v>11</v>
      </c>
      <c r="V26" s="18" t="s">
        <v>235</v>
      </c>
      <c r="W26" s="18" t="s">
        <v>236</v>
      </c>
      <c r="X26" s="18">
        <v>10</v>
      </c>
      <c r="Y26" s="21" t="s">
        <v>287</v>
      </c>
      <c r="Z26" s="21" t="s">
        <v>238</v>
      </c>
      <c r="AA26" s="18" t="s">
        <v>239</v>
      </c>
      <c r="AB26" s="18" t="s">
        <v>240</v>
      </c>
      <c r="AC26" s="18" t="s">
        <v>241</v>
      </c>
      <c r="AD26" s="29" t="s">
        <v>242</v>
      </c>
    </row>
    <row r="27" spans="1:30" ht="38.25" x14ac:dyDescent="0.25">
      <c r="A27" s="29" t="str">
        <f t="shared" si="0"/>
        <v>SmSdJj1</v>
      </c>
      <c r="B27" s="18" t="s">
        <v>227</v>
      </c>
      <c r="C27" s="18" t="s">
        <v>293</v>
      </c>
      <c r="D27" s="18" t="s">
        <v>229</v>
      </c>
      <c r="E27" s="18">
        <f t="shared" si="8"/>
        <v>14</v>
      </c>
      <c r="F27" s="18">
        <f t="shared" si="9"/>
        <v>1</v>
      </c>
      <c r="G27" s="18">
        <f t="shared" si="10"/>
        <v>2021</v>
      </c>
      <c r="H27" s="19">
        <v>44210</v>
      </c>
      <c r="I27" s="18" t="s">
        <v>294</v>
      </c>
      <c r="J27" s="18">
        <v>1</v>
      </c>
      <c r="K27" s="18" t="s">
        <v>295</v>
      </c>
      <c r="L27" s="18" t="s">
        <v>296</v>
      </c>
      <c r="M27" s="18">
        <v>360.3</v>
      </c>
      <c r="N27" s="18">
        <v>263</v>
      </c>
      <c r="O27" s="20">
        <f t="shared" si="4"/>
        <v>27.005273383291705</v>
      </c>
      <c r="P27" s="15">
        <v>2.93E-2</v>
      </c>
      <c r="Q27" s="15">
        <v>4.4969999999999999</v>
      </c>
      <c r="R27" s="15">
        <v>153.43799999999999</v>
      </c>
      <c r="S27" s="18" t="s">
        <v>297</v>
      </c>
      <c r="T27" s="18" t="s">
        <v>298</v>
      </c>
      <c r="U27" s="18">
        <v>15</v>
      </c>
      <c r="V27" s="18" t="s">
        <v>235</v>
      </c>
      <c r="W27" s="18" t="s">
        <v>236</v>
      </c>
      <c r="X27" s="18">
        <v>70</v>
      </c>
      <c r="Y27" s="21" t="s">
        <v>299</v>
      </c>
      <c r="Z27" s="21" t="s">
        <v>300</v>
      </c>
      <c r="AA27" s="18" t="s">
        <v>301</v>
      </c>
      <c r="AB27" s="18" t="s">
        <v>240</v>
      </c>
      <c r="AC27" s="18" t="s">
        <v>241</v>
      </c>
      <c r="AD27" s="29" t="s">
        <v>242</v>
      </c>
    </row>
    <row r="28" spans="1:30" ht="38.25" x14ac:dyDescent="0.25">
      <c r="A28" s="29" t="str">
        <f t="shared" si="0"/>
        <v>SmSdJj2</v>
      </c>
      <c r="B28" s="18" t="s">
        <v>227</v>
      </c>
      <c r="C28" s="18" t="s">
        <v>293</v>
      </c>
      <c r="D28" s="18" t="s">
        <v>229</v>
      </c>
      <c r="E28" s="18">
        <f t="shared" si="8"/>
        <v>14</v>
      </c>
      <c r="F28" s="18">
        <f t="shared" si="9"/>
        <v>1</v>
      </c>
      <c r="G28" s="18">
        <f t="shared" si="10"/>
        <v>2021</v>
      </c>
      <c r="H28" s="19">
        <v>44210</v>
      </c>
      <c r="I28" s="18" t="s">
        <v>294</v>
      </c>
      <c r="J28" s="18">
        <v>2</v>
      </c>
      <c r="K28" s="18" t="s">
        <v>302</v>
      </c>
      <c r="L28" s="18" t="s">
        <v>303</v>
      </c>
      <c r="M28" s="18">
        <v>348.6</v>
      </c>
      <c r="N28" s="18">
        <v>256.3</v>
      </c>
      <c r="O28" s="20">
        <f t="shared" si="4"/>
        <v>26.477337923121059</v>
      </c>
      <c r="P28" s="15">
        <v>3.0599999999999999E-2</v>
      </c>
      <c r="Q28" s="15">
        <v>4.3939000000000004</v>
      </c>
      <c r="R28" s="15">
        <v>143.49799999999999</v>
      </c>
      <c r="S28" s="18" t="s">
        <v>297</v>
      </c>
      <c r="T28" s="18" t="s">
        <v>298</v>
      </c>
      <c r="U28" s="18">
        <v>15</v>
      </c>
      <c r="V28" s="18" t="s">
        <v>235</v>
      </c>
      <c r="W28" s="18" t="s">
        <v>236</v>
      </c>
      <c r="X28" s="18">
        <v>70</v>
      </c>
      <c r="Y28" s="21" t="s">
        <v>299</v>
      </c>
      <c r="Z28" s="21" t="s">
        <v>300</v>
      </c>
      <c r="AA28" s="18" t="s">
        <v>301</v>
      </c>
      <c r="AB28" s="18" t="s">
        <v>240</v>
      </c>
      <c r="AC28" s="18" t="s">
        <v>241</v>
      </c>
      <c r="AD28" s="29" t="s">
        <v>242</v>
      </c>
    </row>
    <row r="29" spans="1:30" ht="38.25" x14ac:dyDescent="0.25">
      <c r="A29" s="29" t="str">
        <f t="shared" si="0"/>
        <v>SmSdJj3</v>
      </c>
      <c r="B29" s="18" t="s">
        <v>227</v>
      </c>
      <c r="C29" s="18" t="s">
        <v>293</v>
      </c>
      <c r="D29" s="18" t="s">
        <v>229</v>
      </c>
      <c r="E29" s="18">
        <f t="shared" si="8"/>
        <v>14</v>
      </c>
      <c r="F29" s="18">
        <f t="shared" si="9"/>
        <v>1</v>
      </c>
      <c r="G29" s="18">
        <f t="shared" si="10"/>
        <v>2021</v>
      </c>
      <c r="H29" s="19">
        <v>44210</v>
      </c>
      <c r="I29" s="18" t="s">
        <v>294</v>
      </c>
      <c r="J29" s="18">
        <v>3</v>
      </c>
      <c r="K29" s="18" t="s">
        <v>304</v>
      </c>
      <c r="L29" s="18" t="s">
        <v>305</v>
      </c>
      <c r="M29" s="18">
        <v>361.7</v>
      </c>
      <c r="N29" s="18">
        <v>260.2</v>
      </c>
      <c r="O29" s="20">
        <f t="shared" si="4"/>
        <v>28.061929776057511</v>
      </c>
      <c r="P29" s="15">
        <v>2.8000000000000001E-2</v>
      </c>
      <c r="Q29" s="15">
        <v>4.0629999999999997</v>
      </c>
      <c r="R29" s="15">
        <v>144.96199999999999</v>
      </c>
      <c r="S29" s="18" t="s">
        <v>297</v>
      </c>
      <c r="T29" s="18" t="s">
        <v>298</v>
      </c>
      <c r="U29" s="18">
        <v>15</v>
      </c>
      <c r="V29" s="18" t="s">
        <v>235</v>
      </c>
      <c r="W29" s="18" t="s">
        <v>236</v>
      </c>
      <c r="X29" s="18">
        <v>70</v>
      </c>
      <c r="Y29" s="21" t="s">
        <v>299</v>
      </c>
      <c r="Z29" s="21" t="s">
        <v>300</v>
      </c>
      <c r="AA29" s="18" t="s">
        <v>301</v>
      </c>
      <c r="AB29" s="18" t="s">
        <v>240</v>
      </c>
      <c r="AC29" s="18" t="s">
        <v>241</v>
      </c>
      <c r="AD29" s="29" t="s">
        <v>242</v>
      </c>
    </row>
    <row r="30" spans="1:30" ht="38.25" x14ac:dyDescent="0.25">
      <c r="A30" s="29" t="str">
        <f t="shared" si="0"/>
        <v>SmSdJj4</v>
      </c>
      <c r="B30" s="18" t="s">
        <v>227</v>
      </c>
      <c r="C30" s="18" t="s">
        <v>293</v>
      </c>
      <c r="D30" s="18" t="s">
        <v>229</v>
      </c>
      <c r="E30" s="18">
        <f t="shared" si="8"/>
        <v>6</v>
      </c>
      <c r="F30" s="18">
        <f t="shared" si="9"/>
        <v>4</v>
      </c>
      <c r="G30" s="18">
        <f t="shared" si="10"/>
        <v>2021</v>
      </c>
      <c r="H30" s="19">
        <v>44292</v>
      </c>
      <c r="I30" s="18" t="s">
        <v>294</v>
      </c>
      <c r="J30" s="18">
        <v>4</v>
      </c>
      <c r="K30" s="18" t="s">
        <v>306</v>
      </c>
      <c r="L30" s="18" t="s">
        <v>307</v>
      </c>
      <c r="M30" s="18">
        <v>275.10000000000002</v>
      </c>
      <c r="N30" s="18">
        <v>200.5</v>
      </c>
      <c r="O30" s="20">
        <f t="shared" si="4"/>
        <v>27.117411850236284</v>
      </c>
      <c r="P30" s="15">
        <v>4.4200000000000003E-2</v>
      </c>
      <c r="Q30" s="15">
        <v>3.5053000000000001</v>
      </c>
      <c r="R30" s="15">
        <v>79.373000000000005</v>
      </c>
      <c r="S30" s="18" t="s">
        <v>297</v>
      </c>
      <c r="T30" s="18" t="s">
        <v>298</v>
      </c>
      <c r="U30" s="18">
        <v>15</v>
      </c>
      <c r="V30" s="18" t="s">
        <v>235</v>
      </c>
      <c r="W30" s="18" t="s">
        <v>236</v>
      </c>
      <c r="X30" s="18">
        <v>70</v>
      </c>
      <c r="Y30" s="21" t="s">
        <v>299</v>
      </c>
      <c r="Z30" s="21" t="s">
        <v>300</v>
      </c>
      <c r="AA30" s="18" t="s">
        <v>301</v>
      </c>
      <c r="AB30" s="18" t="s">
        <v>240</v>
      </c>
      <c r="AC30" s="18" t="s">
        <v>241</v>
      </c>
      <c r="AD30" s="29" t="s">
        <v>242</v>
      </c>
    </row>
    <row r="31" spans="1:30" ht="38.25" x14ac:dyDescent="0.25">
      <c r="A31" s="29" t="str">
        <f t="shared" si="0"/>
        <v>SmSdJj5</v>
      </c>
      <c r="B31" s="18" t="s">
        <v>227</v>
      </c>
      <c r="C31" s="18" t="s">
        <v>293</v>
      </c>
      <c r="D31" s="18" t="s">
        <v>229</v>
      </c>
      <c r="E31" s="18">
        <f t="shared" si="8"/>
        <v>6</v>
      </c>
      <c r="F31" s="18">
        <f t="shared" si="9"/>
        <v>4</v>
      </c>
      <c r="G31" s="18">
        <f t="shared" si="10"/>
        <v>2021</v>
      </c>
      <c r="H31" s="19">
        <v>44292</v>
      </c>
      <c r="I31" s="18" t="s">
        <v>294</v>
      </c>
      <c r="J31" s="18">
        <v>5</v>
      </c>
      <c r="K31" s="18" t="s">
        <v>308</v>
      </c>
      <c r="L31" s="18" t="s">
        <v>309</v>
      </c>
      <c r="M31" s="18">
        <v>266</v>
      </c>
      <c r="N31" s="18">
        <v>184.6</v>
      </c>
      <c r="O31" s="20">
        <f t="shared" si="4"/>
        <v>30.601503759398497</v>
      </c>
      <c r="P31" s="15">
        <v>4.5699999999999998E-2</v>
      </c>
      <c r="Q31" s="15">
        <v>4.6177999999999999</v>
      </c>
      <c r="R31" s="15">
        <v>101.04600000000001</v>
      </c>
      <c r="S31" s="18" t="s">
        <v>297</v>
      </c>
      <c r="T31" s="18" t="s">
        <v>298</v>
      </c>
      <c r="U31" s="18">
        <v>15</v>
      </c>
      <c r="V31" s="18" t="s">
        <v>235</v>
      </c>
      <c r="W31" s="18" t="s">
        <v>236</v>
      </c>
      <c r="X31" s="18">
        <v>70</v>
      </c>
      <c r="Y31" s="21" t="s">
        <v>299</v>
      </c>
      <c r="Z31" s="21" t="s">
        <v>300</v>
      </c>
      <c r="AA31" s="18" t="s">
        <v>301</v>
      </c>
      <c r="AB31" s="18" t="s">
        <v>240</v>
      </c>
      <c r="AC31" s="18" t="s">
        <v>241</v>
      </c>
      <c r="AD31" s="29" t="s">
        <v>242</v>
      </c>
    </row>
    <row r="32" spans="1:30" ht="51" x14ac:dyDescent="0.25">
      <c r="A32" s="29" t="str">
        <f t="shared" si="0"/>
        <v>SmSdEq1</v>
      </c>
      <c r="B32" s="18" t="s">
        <v>227</v>
      </c>
      <c r="C32" s="18" t="s">
        <v>310</v>
      </c>
      <c r="D32" s="18" t="s">
        <v>229</v>
      </c>
      <c r="E32" s="18">
        <f t="shared" si="8"/>
        <v>14</v>
      </c>
      <c r="F32" s="18">
        <f t="shared" si="9"/>
        <v>1</v>
      </c>
      <c r="G32" s="18">
        <f t="shared" si="10"/>
        <v>2021</v>
      </c>
      <c r="H32" s="19">
        <v>44210</v>
      </c>
      <c r="I32" s="18" t="s">
        <v>294</v>
      </c>
      <c r="J32" s="18">
        <v>1</v>
      </c>
      <c r="K32" s="18" t="s">
        <v>311</v>
      </c>
      <c r="L32" s="18" t="s">
        <v>312</v>
      </c>
      <c r="M32" s="18">
        <v>295</v>
      </c>
      <c r="N32" s="18">
        <v>218.5</v>
      </c>
      <c r="O32" s="20">
        <f t="shared" si="4"/>
        <v>25.932203389830512</v>
      </c>
      <c r="P32" s="15">
        <v>5.9499999999999997E-2</v>
      </c>
      <c r="Q32" s="15">
        <v>4.5350000000000001</v>
      </c>
      <c r="R32" s="15">
        <v>76.201999999999998</v>
      </c>
      <c r="S32" s="18" t="s">
        <v>297</v>
      </c>
      <c r="T32" s="18" t="s">
        <v>298</v>
      </c>
      <c r="U32" s="18">
        <v>15</v>
      </c>
      <c r="V32" s="18" t="s">
        <v>235</v>
      </c>
      <c r="W32" s="18" t="s">
        <v>236</v>
      </c>
      <c r="X32" s="18">
        <v>70</v>
      </c>
      <c r="Y32" s="21" t="s">
        <v>313</v>
      </c>
      <c r="Z32" s="21" t="s">
        <v>314</v>
      </c>
      <c r="AA32" s="18" t="s">
        <v>301</v>
      </c>
      <c r="AB32" s="18" t="s">
        <v>240</v>
      </c>
      <c r="AC32" s="18" t="s">
        <v>241</v>
      </c>
      <c r="AD32" s="29" t="s">
        <v>242</v>
      </c>
    </row>
    <row r="33" spans="1:30" ht="51" x14ac:dyDescent="0.25">
      <c r="A33" s="29" t="str">
        <f t="shared" si="0"/>
        <v>SmSdEq2</v>
      </c>
      <c r="B33" s="18" t="s">
        <v>227</v>
      </c>
      <c r="C33" s="18" t="s">
        <v>310</v>
      </c>
      <c r="D33" s="18" t="s">
        <v>229</v>
      </c>
      <c r="E33" s="18">
        <f t="shared" si="8"/>
        <v>14</v>
      </c>
      <c r="F33" s="18">
        <f t="shared" si="9"/>
        <v>1</v>
      </c>
      <c r="G33" s="18">
        <f t="shared" si="10"/>
        <v>2021</v>
      </c>
      <c r="H33" s="19">
        <v>44210</v>
      </c>
      <c r="I33" s="18" t="s">
        <v>294</v>
      </c>
      <c r="J33" s="18">
        <v>2</v>
      </c>
      <c r="K33" s="18" t="s">
        <v>315</v>
      </c>
      <c r="L33" s="18" t="s">
        <v>316</v>
      </c>
      <c r="M33" s="18">
        <v>345.7</v>
      </c>
      <c r="N33" s="18">
        <v>265.89999999999998</v>
      </c>
      <c r="O33" s="20">
        <f t="shared" si="4"/>
        <v>23.083598495805617</v>
      </c>
      <c r="P33" s="15">
        <v>3.7999999999999999E-2</v>
      </c>
      <c r="Q33" s="15">
        <v>4.4889999999999999</v>
      </c>
      <c r="R33" s="15">
        <v>118.108</v>
      </c>
      <c r="S33" s="18" t="s">
        <v>297</v>
      </c>
      <c r="T33" s="18" t="s">
        <v>298</v>
      </c>
      <c r="U33" s="18">
        <v>15</v>
      </c>
      <c r="V33" s="18" t="s">
        <v>235</v>
      </c>
      <c r="W33" s="18" t="s">
        <v>236</v>
      </c>
      <c r="X33" s="18">
        <v>70</v>
      </c>
      <c r="Y33" s="21" t="s">
        <v>313</v>
      </c>
      <c r="Z33" s="21" t="s">
        <v>314</v>
      </c>
      <c r="AA33" s="18" t="s">
        <v>301</v>
      </c>
      <c r="AB33" s="18" t="s">
        <v>240</v>
      </c>
      <c r="AC33" s="18" t="s">
        <v>241</v>
      </c>
      <c r="AD33" s="29" t="s">
        <v>242</v>
      </c>
    </row>
    <row r="34" spans="1:30" ht="51" x14ac:dyDescent="0.25">
      <c r="A34" s="29" t="str">
        <f t="shared" ref="A34:A65" si="11">C34&amp;J34</f>
        <v>SmSdEq3</v>
      </c>
      <c r="B34" s="18" t="s">
        <v>227</v>
      </c>
      <c r="C34" s="18" t="s">
        <v>310</v>
      </c>
      <c r="D34" s="18" t="s">
        <v>229</v>
      </c>
      <c r="E34" s="18">
        <f t="shared" si="8"/>
        <v>14</v>
      </c>
      <c r="F34" s="18">
        <f t="shared" si="9"/>
        <v>1</v>
      </c>
      <c r="G34" s="18">
        <f t="shared" si="10"/>
        <v>2021</v>
      </c>
      <c r="H34" s="19">
        <v>44210</v>
      </c>
      <c r="I34" s="18" t="s">
        <v>294</v>
      </c>
      <c r="J34" s="18">
        <v>3</v>
      </c>
      <c r="K34" s="18" t="s">
        <v>317</v>
      </c>
      <c r="L34" s="18" t="s">
        <v>318</v>
      </c>
      <c r="M34" s="18">
        <v>308.2</v>
      </c>
      <c r="N34" s="18">
        <v>237.1</v>
      </c>
      <c r="O34" s="20">
        <f t="shared" ref="O34:O65" si="12">(M34-N34)/M34*100</f>
        <v>23.069435431537961</v>
      </c>
      <c r="P34" s="15">
        <v>3.4299999999999997E-2</v>
      </c>
      <c r="Q34" s="15">
        <v>4.3954000000000004</v>
      </c>
      <c r="R34" s="15">
        <v>128.28299999999999</v>
      </c>
      <c r="S34" s="18" t="s">
        <v>297</v>
      </c>
      <c r="T34" s="18" t="s">
        <v>298</v>
      </c>
      <c r="U34" s="18">
        <v>15</v>
      </c>
      <c r="V34" s="18" t="s">
        <v>235</v>
      </c>
      <c r="W34" s="18" t="s">
        <v>236</v>
      </c>
      <c r="X34" s="18">
        <v>70</v>
      </c>
      <c r="Y34" s="21" t="s">
        <v>313</v>
      </c>
      <c r="Z34" s="21" t="s">
        <v>314</v>
      </c>
      <c r="AA34" s="18" t="s">
        <v>301</v>
      </c>
      <c r="AB34" s="18" t="s">
        <v>240</v>
      </c>
      <c r="AC34" s="18" t="s">
        <v>241</v>
      </c>
      <c r="AD34" s="29" t="s">
        <v>242</v>
      </c>
    </row>
    <row r="35" spans="1:30" ht="51" x14ac:dyDescent="0.25">
      <c r="A35" s="29" t="str">
        <f t="shared" si="11"/>
        <v>SmSdEq4</v>
      </c>
      <c r="B35" s="18" t="s">
        <v>227</v>
      </c>
      <c r="C35" s="18" t="s">
        <v>310</v>
      </c>
      <c r="D35" s="18" t="s">
        <v>229</v>
      </c>
      <c r="E35" s="18">
        <f t="shared" si="8"/>
        <v>6</v>
      </c>
      <c r="F35" s="18">
        <f t="shared" si="9"/>
        <v>4</v>
      </c>
      <c r="G35" s="18">
        <f t="shared" si="10"/>
        <v>2021</v>
      </c>
      <c r="H35" s="19">
        <v>44292</v>
      </c>
      <c r="I35" s="18" t="s">
        <v>294</v>
      </c>
      <c r="J35" s="18">
        <v>4</v>
      </c>
      <c r="K35" s="18" t="s">
        <v>319</v>
      </c>
      <c r="L35" s="18" t="s">
        <v>320</v>
      </c>
      <c r="M35" s="18">
        <v>256.8</v>
      </c>
      <c r="N35" s="18">
        <v>189.9</v>
      </c>
      <c r="O35" s="20">
        <f t="shared" si="12"/>
        <v>26.05140186915888</v>
      </c>
      <c r="P35" s="15">
        <v>3.6999999999999998E-2</v>
      </c>
      <c r="Q35" s="15">
        <v>4.133</v>
      </c>
      <c r="R35" s="15">
        <v>111.792</v>
      </c>
      <c r="S35" s="18" t="s">
        <v>297</v>
      </c>
      <c r="T35" s="18" t="s">
        <v>298</v>
      </c>
      <c r="U35" s="18">
        <v>15</v>
      </c>
      <c r="V35" s="18" t="s">
        <v>235</v>
      </c>
      <c r="W35" s="18" t="s">
        <v>236</v>
      </c>
      <c r="X35" s="18">
        <v>70</v>
      </c>
      <c r="Y35" s="21" t="s">
        <v>313</v>
      </c>
      <c r="Z35" s="21" t="s">
        <v>321</v>
      </c>
      <c r="AA35" s="18" t="s">
        <v>301</v>
      </c>
      <c r="AB35" s="18" t="s">
        <v>240</v>
      </c>
      <c r="AC35" s="18" t="s">
        <v>241</v>
      </c>
      <c r="AD35" s="29" t="s">
        <v>242</v>
      </c>
    </row>
    <row r="36" spans="1:30" ht="51" x14ac:dyDescent="0.25">
      <c r="A36" s="29" t="str">
        <f t="shared" si="11"/>
        <v>SmSdEq5</v>
      </c>
      <c r="B36" s="18" t="s">
        <v>227</v>
      </c>
      <c r="C36" s="18" t="s">
        <v>310</v>
      </c>
      <c r="D36" s="18" t="s">
        <v>229</v>
      </c>
      <c r="E36" s="18">
        <f t="shared" si="8"/>
        <v>6</v>
      </c>
      <c r="F36" s="18">
        <f t="shared" si="9"/>
        <v>4</v>
      </c>
      <c r="G36" s="18">
        <f t="shared" si="10"/>
        <v>2021</v>
      </c>
      <c r="H36" s="19">
        <v>44292</v>
      </c>
      <c r="I36" s="18" t="s">
        <v>294</v>
      </c>
      <c r="J36" s="18">
        <v>5</v>
      </c>
      <c r="K36" s="18" t="s">
        <v>322</v>
      </c>
      <c r="L36" s="18" t="s">
        <v>323</v>
      </c>
      <c r="M36" s="18">
        <v>248.3</v>
      </c>
      <c r="N36" s="18">
        <v>185.3</v>
      </c>
      <c r="O36" s="20">
        <f t="shared" si="12"/>
        <v>25.372533225936365</v>
      </c>
      <c r="P36" s="15">
        <v>5.5100000000000003E-2</v>
      </c>
      <c r="Q36" s="15">
        <v>4.4810999999999996</v>
      </c>
      <c r="R36" s="15">
        <v>81.316000000000003</v>
      </c>
      <c r="S36" s="18" t="s">
        <v>297</v>
      </c>
      <c r="T36" s="18" t="s">
        <v>298</v>
      </c>
      <c r="U36" s="18">
        <v>15</v>
      </c>
      <c r="V36" s="18" t="s">
        <v>235</v>
      </c>
      <c r="W36" s="18" t="s">
        <v>236</v>
      </c>
      <c r="X36" s="18">
        <v>70</v>
      </c>
      <c r="Y36" s="21" t="s">
        <v>313</v>
      </c>
      <c r="Z36" s="21" t="s">
        <v>314</v>
      </c>
      <c r="AA36" s="18" t="s">
        <v>301</v>
      </c>
      <c r="AB36" s="18" t="s">
        <v>240</v>
      </c>
      <c r="AC36" s="18" t="s">
        <v>241</v>
      </c>
      <c r="AD36" s="29" t="s">
        <v>242</v>
      </c>
    </row>
    <row r="37" spans="1:30" ht="25.5" x14ac:dyDescent="0.25">
      <c r="A37" s="29" t="str">
        <f t="shared" si="11"/>
        <v>SmSdTu1</v>
      </c>
      <c r="B37" s="18" t="s">
        <v>227</v>
      </c>
      <c r="C37" s="18" t="s">
        <v>324</v>
      </c>
      <c r="D37" s="18" t="s">
        <v>229</v>
      </c>
      <c r="E37" s="18">
        <f t="shared" si="8"/>
        <v>14</v>
      </c>
      <c r="F37" s="18">
        <f t="shared" si="9"/>
        <v>1</v>
      </c>
      <c r="G37" s="18">
        <f t="shared" si="10"/>
        <v>2021</v>
      </c>
      <c r="H37" s="19">
        <v>44210</v>
      </c>
      <c r="I37" s="18" t="s">
        <v>294</v>
      </c>
      <c r="J37" s="18">
        <v>1</v>
      </c>
      <c r="K37" s="18" t="s">
        <v>325</v>
      </c>
      <c r="L37" s="18" t="s">
        <v>326</v>
      </c>
      <c r="M37" s="18">
        <v>235.3</v>
      </c>
      <c r="N37" s="18">
        <v>179.6</v>
      </c>
      <c r="O37" s="20">
        <f t="shared" si="12"/>
        <v>23.671908202294951</v>
      </c>
      <c r="P37" s="15">
        <v>3.5799999999999998E-2</v>
      </c>
      <c r="Q37" s="15">
        <v>4.3604000000000003</v>
      </c>
      <c r="R37" s="15">
        <v>121.764</v>
      </c>
      <c r="S37" s="18" t="s">
        <v>297</v>
      </c>
      <c r="T37" s="18" t="s">
        <v>234</v>
      </c>
      <c r="U37" s="18">
        <v>20</v>
      </c>
      <c r="V37" s="18" t="s">
        <v>235</v>
      </c>
      <c r="W37" s="18" t="s">
        <v>236</v>
      </c>
      <c r="X37" s="18">
        <v>40</v>
      </c>
      <c r="Y37" s="21" t="s">
        <v>277</v>
      </c>
      <c r="Z37" s="21" t="s">
        <v>327</v>
      </c>
      <c r="AA37" s="18" t="s">
        <v>301</v>
      </c>
      <c r="AB37" s="18" t="s">
        <v>240</v>
      </c>
      <c r="AC37" s="18" t="s">
        <v>241</v>
      </c>
      <c r="AD37" s="29" t="s">
        <v>242</v>
      </c>
    </row>
    <row r="38" spans="1:30" ht="25.5" x14ac:dyDescent="0.25">
      <c r="A38" s="29" t="str">
        <f t="shared" si="11"/>
        <v>SmSdTu2</v>
      </c>
      <c r="B38" s="18" t="s">
        <v>227</v>
      </c>
      <c r="C38" s="18" t="s">
        <v>324</v>
      </c>
      <c r="D38" s="18" t="s">
        <v>229</v>
      </c>
      <c r="E38" s="18">
        <f t="shared" si="8"/>
        <v>14</v>
      </c>
      <c r="F38" s="18">
        <f t="shared" si="9"/>
        <v>1</v>
      </c>
      <c r="G38" s="18">
        <f t="shared" si="10"/>
        <v>2021</v>
      </c>
      <c r="H38" s="19">
        <v>44210</v>
      </c>
      <c r="I38" s="18" t="s">
        <v>294</v>
      </c>
      <c r="J38" s="18">
        <v>2</v>
      </c>
      <c r="K38" s="18" t="s">
        <v>328</v>
      </c>
      <c r="L38" s="18" t="s">
        <v>329</v>
      </c>
      <c r="M38" s="18">
        <v>303.3</v>
      </c>
      <c r="N38" s="18">
        <v>235.1</v>
      </c>
      <c r="O38" s="20">
        <f t="shared" si="12"/>
        <v>22.485987471150683</v>
      </c>
      <c r="P38" s="15">
        <v>3.4299999999999997E-2</v>
      </c>
      <c r="Q38" s="15">
        <v>3.9792000000000001</v>
      </c>
      <c r="R38" s="15">
        <v>116.017</v>
      </c>
      <c r="S38" s="18" t="s">
        <v>297</v>
      </c>
      <c r="T38" s="18" t="s">
        <v>234</v>
      </c>
      <c r="U38" s="18">
        <v>20</v>
      </c>
      <c r="V38" s="18" t="s">
        <v>235</v>
      </c>
      <c r="W38" s="18" t="s">
        <v>236</v>
      </c>
      <c r="X38" s="18">
        <v>40</v>
      </c>
      <c r="Y38" s="21" t="s">
        <v>277</v>
      </c>
      <c r="Z38" s="21" t="s">
        <v>327</v>
      </c>
      <c r="AA38" s="18" t="s">
        <v>301</v>
      </c>
      <c r="AB38" s="18" t="s">
        <v>240</v>
      </c>
      <c r="AC38" s="18" t="s">
        <v>241</v>
      </c>
      <c r="AD38" s="29" t="s">
        <v>242</v>
      </c>
    </row>
    <row r="39" spans="1:30" ht="25.5" x14ac:dyDescent="0.25">
      <c r="A39" s="29" t="str">
        <f t="shared" si="11"/>
        <v>SmSdTu3</v>
      </c>
      <c r="B39" s="18" t="s">
        <v>227</v>
      </c>
      <c r="C39" s="18" t="s">
        <v>324</v>
      </c>
      <c r="D39" s="18" t="s">
        <v>229</v>
      </c>
      <c r="E39" s="18">
        <f t="shared" si="8"/>
        <v>14</v>
      </c>
      <c r="F39" s="18">
        <f t="shared" si="9"/>
        <v>1</v>
      </c>
      <c r="G39" s="18">
        <f t="shared" si="10"/>
        <v>2021</v>
      </c>
      <c r="H39" s="19">
        <v>44210</v>
      </c>
      <c r="I39" s="18" t="s">
        <v>294</v>
      </c>
      <c r="J39" s="18">
        <v>3</v>
      </c>
      <c r="K39" s="18" t="s">
        <v>330</v>
      </c>
      <c r="L39" s="18" t="s">
        <v>331</v>
      </c>
      <c r="M39" s="18">
        <v>267.39999999999998</v>
      </c>
      <c r="N39" s="18">
        <v>205.7</v>
      </c>
      <c r="O39" s="20">
        <f t="shared" si="12"/>
        <v>23.074046372475689</v>
      </c>
      <c r="P39" s="15">
        <v>3.6200000000000003E-2</v>
      </c>
      <c r="Q39" s="15">
        <v>4.1379999999999999</v>
      </c>
      <c r="R39" s="15">
        <v>114.22799999999999</v>
      </c>
      <c r="S39" s="18" t="s">
        <v>297</v>
      </c>
      <c r="T39" s="18" t="s">
        <v>234</v>
      </c>
      <c r="U39" s="18">
        <v>20</v>
      </c>
      <c r="V39" s="18" t="s">
        <v>235</v>
      </c>
      <c r="W39" s="18" t="s">
        <v>236</v>
      </c>
      <c r="X39" s="18">
        <v>40</v>
      </c>
      <c r="Y39" s="21" t="s">
        <v>277</v>
      </c>
      <c r="Z39" s="21" t="s">
        <v>327</v>
      </c>
      <c r="AA39" s="18" t="s">
        <v>301</v>
      </c>
      <c r="AB39" s="18" t="s">
        <v>240</v>
      </c>
      <c r="AC39" s="18" t="s">
        <v>241</v>
      </c>
      <c r="AD39" s="29" t="s">
        <v>242</v>
      </c>
    </row>
    <row r="40" spans="1:30" ht="25.5" x14ac:dyDescent="0.25">
      <c r="A40" s="29" t="str">
        <f t="shared" si="11"/>
        <v>SmSdTu4</v>
      </c>
      <c r="B40" s="18" t="s">
        <v>227</v>
      </c>
      <c r="C40" s="18" t="s">
        <v>324</v>
      </c>
      <c r="D40" s="18" t="s">
        <v>229</v>
      </c>
      <c r="E40" s="18">
        <f t="shared" si="8"/>
        <v>6</v>
      </c>
      <c r="F40" s="18">
        <f t="shared" si="9"/>
        <v>4</v>
      </c>
      <c r="G40" s="18">
        <f t="shared" si="10"/>
        <v>2021</v>
      </c>
      <c r="H40" s="19">
        <v>44292</v>
      </c>
      <c r="I40" s="18" t="s">
        <v>294</v>
      </c>
      <c r="J40" s="18">
        <v>4</v>
      </c>
      <c r="K40" s="18" t="s">
        <v>332</v>
      </c>
      <c r="L40" s="18" t="s">
        <v>333</v>
      </c>
      <c r="M40" s="18">
        <v>249.7</v>
      </c>
      <c r="N40" s="18">
        <v>189.5</v>
      </c>
      <c r="O40" s="20">
        <f t="shared" si="12"/>
        <v>24.108930716860229</v>
      </c>
      <c r="P40" s="15">
        <v>3.4000000000000002E-2</v>
      </c>
      <c r="Q40" s="15">
        <v>3.7543000000000002</v>
      </c>
      <c r="R40" s="15">
        <v>110.40900000000001</v>
      </c>
      <c r="S40" s="18" t="s">
        <v>297</v>
      </c>
      <c r="T40" s="18" t="s">
        <v>234</v>
      </c>
      <c r="U40" s="18">
        <v>20</v>
      </c>
      <c r="V40" s="18" t="s">
        <v>235</v>
      </c>
      <c r="W40" s="18" t="s">
        <v>236</v>
      </c>
      <c r="X40" s="18">
        <v>40</v>
      </c>
      <c r="Y40" s="21" t="s">
        <v>277</v>
      </c>
      <c r="Z40" s="21" t="s">
        <v>327</v>
      </c>
      <c r="AA40" s="18" t="s">
        <v>301</v>
      </c>
      <c r="AB40" s="18" t="s">
        <v>240</v>
      </c>
      <c r="AC40" s="18" t="s">
        <v>241</v>
      </c>
      <c r="AD40" s="29" t="s">
        <v>242</v>
      </c>
    </row>
    <row r="41" spans="1:30" ht="25.5" x14ac:dyDescent="0.25">
      <c r="A41" s="29" t="str">
        <f t="shared" si="11"/>
        <v>SmSdTu5</v>
      </c>
      <c r="B41" s="18" t="s">
        <v>227</v>
      </c>
      <c r="C41" s="18" t="s">
        <v>324</v>
      </c>
      <c r="D41" s="18" t="s">
        <v>229</v>
      </c>
      <c r="E41" s="18">
        <f t="shared" si="8"/>
        <v>6</v>
      </c>
      <c r="F41" s="18">
        <f t="shared" si="9"/>
        <v>4</v>
      </c>
      <c r="G41" s="18">
        <f t="shared" si="10"/>
        <v>2021</v>
      </c>
      <c r="H41" s="19">
        <v>44292</v>
      </c>
      <c r="I41" s="18" t="s">
        <v>294</v>
      </c>
      <c r="J41" s="18">
        <v>5</v>
      </c>
      <c r="K41" s="18" t="s">
        <v>334</v>
      </c>
      <c r="L41" s="18" t="s">
        <v>335</v>
      </c>
      <c r="M41" s="18">
        <v>242.2</v>
      </c>
      <c r="N41" s="18">
        <v>187.3</v>
      </c>
      <c r="O41" s="20">
        <f t="shared" si="12"/>
        <v>22.667217175887689</v>
      </c>
      <c r="P41" s="15">
        <v>2.8500000000000001E-2</v>
      </c>
      <c r="Q41" s="15">
        <v>3.5478999999999998</v>
      </c>
      <c r="R41" s="15">
        <v>124.346</v>
      </c>
      <c r="S41" s="18" t="s">
        <v>297</v>
      </c>
      <c r="T41" s="18" t="s">
        <v>234</v>
      </c>
      <c r="U41" s="18">
        <v>20</v>
      </c>
      <c r="V41" s="18" t="s">
        <v>235</v>
      </c>
      <c r="W41" s="18" t="s">
        <v>236</v>
      </c>
      <c r="X41" s="18">
        <v>40</v>
      </c>
      <c r="Y41" s="21" t="s">
        <v>277</v>
      </c>
      <c r="Z41" s="21" t="s">
        <v>327</v>
      </c>
      <c r="AA41" s="18" t="s">
        <v>301</v>
      </c>
      <c r="AB41" s="18" t="s">
        <v>240</v>
      </c>
      <c r="AC41" s="18" t="s">
        <v>241</v>
      </c>
      <c r="AD41" s="29" t="s">
        <v>242</v>
      </c>
    </row>
    <row r="42" spans="1:30" ht="38.25" x14ac:dyDescent="0.25">
      <c r="A42" s="29" t="str">
        <f t="shared" si="11"/>
        <v>SmSdEc1</v>
      </c>
      <c r="B42" s="18" t="s">
        <v>227</v>
      </c>
      <c r="C42" s="18" t="s">
        <v>336</v>
      </c>
      <c r="D42" s="18" t="s">
        <v>229</v>
      </c>
      <c r="E42" s="18">
        <f t="shared" si="8"/>
        <v>14</v>
      </c>
      <c r="F42" s="18">
        <f t="shared" si="9"/>
        <v>1</v>
      </c>
      <c r="G42" s="18">
        <f t="shared" si="10"/>
        <v>2021</v>
      </c>
      <c r="H42" s="19">
        <v>44210</v>
      </c>
      <c r="I42" s="18" t="s">
        <v>294</v>
      </c>
      <c r="J42" s="18">
        <v>1</v>
      </c>
      <c r="K42" s="18" t="s">
        <v>337</v>
      </c>
      <c r="L42" s="18" t="s">
        <v>338</v>
      </c>
      <c r="M42" s="18">
        <v>263</v>
      </c>
      <c r="N42" s="18">
        <v>212.1</v>
      </c>
      <c r="O42" s="20">
        <f t="shared" si="12"/>
        <v>19.353612167300383</v>
      </c>
      <c r="P42" s="15">
        <v>4.7800000000000002E-2</v>
      </c>
      <c r="Q42" s="15">
        <v>4.3581000000000003</v>
      </c>
      <c r="R42" s="15">
        <v>91.191000000000003</v>
      </c>
      <c r="S42" s="18" t="s">
        <v>297</v>
      </c>
      <c r="T42" s="18" t="s">
        <v>339</v>
      </c>
      <c r="U42" s="18">
        <v>10</v>
      </c>
      <c r="V42" s="18" t="s">
        <v>235</v>
      </c>
      <c r="W42" s="18" t="s">
        <v>236</v>
      </c>
      <c r="X42" s="18">
        <v>90</v>
      </c>
      <c r="Y42" s="21" t="s">
        <v>340</v>
      </c>
      <c r="Z42" s="21" t="s">
        <v>341</v>
      </c>
      <c r="AA42" s="18" t="s">
        <v>301</v>
      </c>
      <c r="AB42" s="18" t="s">
        <v>240</v>
      </c>
      <c r="AC42" s="18" t="s">
        <v>241</v>
      </c>
      <c r="AD42" s="29" t="s">
        <v>242</v>
      </c>
    </row>
    <row r="43" spans="1:30" ht="38.25" x14ac:dyDescent="0.25">
      <c r="A43" s="29" t="str">
        <f t="shared" si="11"/>
        <v>SmSdEc2</v>
      </c>
      <c r="B43" s="18" t="s">
        <v>227</v>
      </c>
      <c r="C43" s="18" t="s">
        <v>336</v>
      </c>
      <c r="D43" s="18" t="s">
        <v>229</v>
      </c>
      <c r="E43" s="18">
        <f t="shared" si="8"/>
        <v>14</v>
      </c>
      <c r="F43" s="18">
        <f t="shared" si="9"/>
        <v>1</v>
      </c>
      <c r="G43" s="18">
        <f t="shared" si="10"/>
        <v>2021</v>
      </c>
      <c r="H43" s="19">
        <v>44210</v>
      </c>
      <c r="I43" s="18" t="s">
        <v>294</v>
      </c>
      <c r="J43" s="18">
        <v>2</v>
      </c>
      <c r="K43" s="18" t="s">
        <v>342</v>
      </c>
      <c r="L43" s="18" t="s">
        <v>343</v>
      </c>
      <c r="M43" s="18">
        <v>256.60000000000002</v>
      </c>
      <c r="N43" s="18">
        <v>184.6</v>
      </c>
      <c r="O43" s="20">
        <f t="shared" si="12"/>
        <v>28.059236165237735</v>
      </c>
      <c r="P43" s="15">
        <v>4.8399999999999999E-2</v>
      </c>
      <c r="Q43" s="15">
        <v>4.3883999999999999</v>
      </c>
      <c r="R43" s="15">
        <v>90.602999999999994</v>
      </c>
      <c r="S43" s="18" t="s">
        <v>297</v>
      </c>
      <c r="T43" s="18" t="s">
        <v>339</v>
      </c>
      <c r="U43" s="18">
        <v>10</v>
      </c>
      <c r="V43" s="18" t="s">
        <v>235</v>
      </c>
      <c r="W43" s="18" t="s">
        <v>236</v>
      </c>
      <c r="X43" s="18">
        <v>90</v>
      </c>
      <c r="Y43" s="21" t="s">
        <v>340</v>
      </c>
      <c r="Z43" s="21" t="s">
        <v>341</v>
      </c>
      <c r="AA43" s="18" t="s">
        <v>301</v>
      </c>
      <c r="AB43" s="18" t="s">
        <v>240</v>
      </c>
      <c r="AC43" s="18" t="s">
        <v>241</v>
      </c>
      <c r="AD43" s="29" t="s">
        <v>242</v>
      </c>
    </row>
    <row r="44" spans="1:30" ht="38.25" x14ac:dyDescent="0.25">
      <c r="A44" s="29" t="str">
        <f t="shared" si="11"/>
        <v>SmSdEc3</v>
      </c>
      <c r="B44" s="18" t="s">
        <v>227</v>
      </c>
      <c r="C44" s="18" t="s">
        <v>336</v>
      </c>
      <c r="D44" s="18" t="s">
        <v>229</v>
      </c>
      <c r="E44" s="18">
        <f t="shared" si="8"/>
        <v>14</v>
      </c>
      <c r="F44" s="18">
        <f t="shared" si="9"/>
        <v>1</v>
      </c>
      <c r="G44" s="18">
        <f t="shared" si="10"/>
        <v>2021</v>
      </c>
      <c r="H44" s="19">
        <v>44210</v>
      </c>
      <c r="I44" s="18" t="s">
        <v>294</v>
      </c>
      <c r="J44" s="18">
        <v>3</v>
      </c>
      <c r="K44" s="18" t="s">
        <v>344</v>
      </c>
      <c r="L44" s="18" t="s">
        <v>345</v>
      </c>
      <c r="M44" s="18">
        <v>278</v>
      </c>
      <c r="N44" s="18">
        <v>198.6</v>
      </c>
      <c r="O44" s="20">
        <f t="shared" si="12"/>
        <v>28.561151079136692</v>
      </c>
      <c r="P44" s="15">
        <v>6.4899999999999999E-2</v>
      </c>
      <c r="Q44" s="15">
        <v>4.4292999999999996</v>
      </c>
      <c r="R44" s="15">
        <v>68.224000000000004</v>
      </c>
      <c r="S44" s="18" t="s">
        <v>297</v>
      </c>
      <c r="T44" s="18" t="s">
        <v>339</v>
      </c>
      <c r="U44" s="18">
        <v>10</v>
      </c>
      <c r="V44" s="18" t="s">
        <v>235</v>
      </c>
      <c r="W44" s="18" t="s">
        <v>236</v>
      </c>
      <c r="X44" s="18">
        <v>90</v>
      </c>
      <c r="Y44" s="21" t="s">
        <v>340</v>
      </c>
      <c r="Z44" s="21" t="s">
        <v>341</v>
      </c>
      <c r="AA44" s="18" t="s">
        <v>301</v>
      </c>
      <c r="AB44" s="18" t="s">
        <v>240</v>
      </c>
      <c r="AC44" s="18" t="s">
        <v>241</v>
      </c>
      <c r="AD44" s="29" t="s">
        <v>242</v>
      </c>
    </row>
    <row r="45" spans="1:30" ht="38.25" x14ac:dyDescent="0.25">
      <c r="A45" s="29" t="str">
        <f t="shared" si="11"/>
        <v>SmSdEc4</v>
      </c>
      <c r="B45" s="18" t="s">
        <v>227</v>
      </c>
      <c r="C45" s="18" t="s">
        <v>336</v>
      </c>
      <c r="D45" s="18" t="s">
        <v>229</v>
      </c>
      <c r="E45" s="18">
        <f t="shared" si="8"/>
        <v>6</v>
      </c>
      <c r="F45" s="18">
        <f t="shared" si="9"/>
        <v>4</v>
      </c>
      <c r="G45" s="18">
        <f t="shared" si="10"/>
        <v>2021</v>
      </c>
      <c r="H45" s="19">
        <v>44292</v>
      </c>
      <c r="I45" s="18" t="s">
        <v>294</v>
      </c>
      <c r="J45" s="18">
        <v>4</v>
      </c>
      <c r="K45" s="18" t="s">
        <v>346</v>
      </c>
      <c r="L45" s="18" t="s">
        <v>347</v>
      </c>
      <c r="M45" s="18">
        <v>212.7</v>
      </c>
      <c r="N45" s="18">
        <v>182.4</v>
      </c>
      <c r="O45" s="20">
        <f t="shared" si="12"/>
        <v>14.245416078984476</v>
      </c>
      <c r="P45" s="15">
        <v>4.6199999999999998E-2</v>
      </c>
      <c r="Q45" s="15">
        <v>4.5338000000000003</v>
      </c>
      <c r="R45" s="15">
        <v>98.149000000000001</v>
      </c>
      <c r="S45" s="18" t="s">
        <v>297</v>
      </c>
      <c r="T45" s="18" t="s">
        <v>339</v>
      </c>
      <c r="U45" s="18">
        <v>10</v>
      </c>
      <c r="V45" s="18" t="s">
        <v>235</v>
      </c>
      <c r="W45" s="18" t="s">
        <v>236</v>
      </c>
      <c r="X45" s="18">
        <v>90</v>
      </c>
      <c r="Y45" s="21" t="s">
        <v>340</v>
      </c>
      <c r="Z45" s="21" t="s">
        <v>341</v>
      </c>
      <c r="AA45" s="18" t="s">
        <v>301</v>
      </c>
      <c r="AB45" s="18" t="s">
        <v>240</v>
      </c>
      <c r="AC45" s="18" t="s">
        <v>241</v>
      </c>
      <c r="AD45" s="29" t="s">
        <v>242</v>
      </c>
    </row>
    <row r="46" spans="1:30" ht="38.25" x14ac:dyDescent="0.25">
      <c r="A46" s="29" t="str">
        <f t="shared" si="11"/>
        <v>SmSdEc5</v>
      </c>
      <c r="B46" s="18" t="s">
        <v>227</v>
      </c>
      <c r="C46" s="18" t="s">
        <v>336</v>
      </c>
      <c r="D46" s="18" t="s">
        <v>229</v>
      </c>
      <c r="E46" s="18">
        <f t="shared" si="8"/>
        <v>6</v>
      </c>
      <c r="F46" s="18">
        <f t="shared" si="9"/>
        <v>4</v>
      </c>
      <c r="G46" s="18">
        <f t="shared" si="10"/>
        <v>2021</v>
      </c>
      <c r="H46" s="19">
        <v>44292</v>
      </c>
      <c r="I46" s="18" t="s">
        <v>294</v>
      </c>
      <c r="J46" s="18">
        <v>5</v>
      </c>
      <c r="K46" s="18" t="s">
        <v>348</v>
      </c>
      <c r="L46" s="18" t="s">
        <v>349</v>
      </c>
      <c r="M46" s="18">
        <v>206.3</v>
      </c>
      <c r="N46" s="18">
        <v>145.80000000000001</v>
      </c>
      <c r="O46" s="20">
        <f t="shared" si="12"/>
        <v>29.326223945710129</v>
      </c>
      <c r="P46" s="15">
        <v>6.13E-2</v>
      </c>
      <c r="Q46" s="15">
        <v>3.9258999999999999</v>
      </c>
      <c r="R46" s="15">
        <v>64.072999999999993</v>
      </c>
      <c r="S46" s="18" t="s">
        <v>297</v>
      </c>
      <c r="T46" s="18" t="s">
        <v>339</v>
      </c>
      <c r="U46" s="18">
        <v>10</v>
      </c>
      <c r="V46" s="18" t="s">
        <v>235</v>
      </c>
      <c r="W46" s="18" t="s">
        <v>236</v>
      </c>
      <c r="X46" s="18">
        <v>90</v>
      </c>
      <c r="Y46" s="21" t="s">
        <v>340</v>
      </c>
      <c r="Z46" s="21" t="s">
        <v>341</v>
      </c>
      <c r="AA46" s="18" t="s">
        <v>301</v>
      </c>
      <c r="AB46" s="18" t="s">
        <v>240</v>
      </c>
      <c r="AC46" s="18" t="s">
        <v>241</v>
      </c>
      <c r="AD46" s="29" t="s">
        <v>242</v>
      </c>
    </row>
    <row r="47" spans="1:30" ht="38.25" x14ac:dyDescent="0.25">
      <c r="A47" s="29" t="str">
        <f t="shared" si="11"/>
        <v>SmSdTa1</v>
      </c>
      <c r="B47" s="18" t="s">
        <v>227</v>
      </c>
      <c r="C47" s="18" t="s">
        <v>350</v>
      </c>
      <c r="D47" s="18" t="s">
        <v>229</v>
      </c>
      <c r="E47" s="18">
        <f t="shared" si="8"/>
        <v>14</v>
      </c>
      <c r="F47" s="18">
        <f t="shared" si="9"/>
        <v>1</v>
      </c>
      <c r="G47" s="18">
        <f t="shared" si="10"/>
        <v>2021</v>
      </c>
      <c r="H47" s="19">
        <v>44210</v>
      </c>
      <c r="I47" s="18" t="s">
        <v>294</v>
      </c>
      <c r="J47" s="18">
        <v>1</v>
      </c>
      <c r="K47" s="18" t="s">
        <v>351</v>
      </c>
      <c r="L47" s="18" t="s">
        <v>352</v>
      </c>
      <c r="M47" s="18">
        <v>289.10000000000002</v>
      </c>
      <c r="N47" s="18">
        <v>206.5</v>
      </c>
      <c r="O47" s="20">
        <f t="shared" si="12"/>
        <v>28.571428571428577</v>
      </c>
      <c r="P47" s="15">
        <v>5.1200000000000002E-2</v>
      </c>
      <c r="Q47" s="15">
        <v>3.9236</v>
      </c>
      <c r="R47" s="15">
        <v>76.628</v>
      </c>
      <c r="S47" s="18" t="s">
        <v>297</v>
      </c>
      <c r="T47" s="18" t="s">
        <v>339</v>
      </c>
      <c r="U47" s="18">
        <v>10</v>
      </c>
      <c r="V47" s="18" t="s">
        <v>235</v>
      </c>
      <c r="W47" s="18" t="s">
        <v>236</v>
      </c>
      <c r="X47" s="18">
        <v>90</v>
      </c>
      <c r="Y47" s="21" t="s">
        <v>353</v>
      </c>
      <c r="Z47" s="21" t="s">
        <v>341</v>
      </c>
      <c r="AA47" s="18" t="s">
        <v>301</v>
      </c>
      <c r="AB47" s="18" t="s">
        <v>240</v>
      </c>
      <c r="AC47" s="18" t="s">
        <v>241</v>
      </c>
      <c r="AD47" s="29" t="s">
        <v>242</v>
      </c>
    </row>
    <row r="48" spans="1:30" ht="38.25" x14ac:dyDescent="0.25">
      <c r="A48" s="29" t="str">
        <f t="shared" si="11"/>
        <v>SmSdTa2</v>
      </c>
      <c r="B48" s="18" t="s">
        <v>227</v>
      </c>
      <c r="C48" s="18" t="s">
        <v>350</v>
      </c>
      <c r="D48" s="18" t="s">
        <v>229</v>
      </c>
      <c r="E48" s="18">
        <f t="shared" si="8"/>
        <v>14</v>
      </c>
      <c r="F48" s="18">
        <f t="shared" si="9"/>
        <v>1</v>
      </c>
      <c r="G48" s="18">
        <f t="shared" si="10"/>
        <v>2021</v>
      </c>
      <c r="H48" s="19">
        <v>44210</v>
      </c>
      <c r="I48" s="18" t="s">
        <v>294</v>
      </c>
      <c r="J48" s="18">
        <v>2</v>
      </c>
      <c r="K48" s="18" t="s">
        <v>354</v>
      </c>
      <c r="L48" s="18" t="s">
        <v>355</v>
      </c>
      <c r="M48" s="18">
        <v>269.10000000000002</v>
      </c>
      <c r="N48" s="18">
        <v>199.3</v>
      </c>
      <c r="O48" s="20">
        <f t="shared" si="12"/>
        <v>25.938312894834638</v>
      </c>
      <c r="P48" s="15">
        <v>5.04E-2</v>
      </c>
      <c r="Q48" s="15">
        <v>4.1612</v>
      </c>
      <c r="R48" s="15">
        <v>82.572000000000003</v>
      </c>
      <c r="S48" s="18" t="s">
        <v>297</v>
      </c>
      <c r="T48" s="18" t="s">
        <v>339</v>
      </c>
      <c r="U48" s="18">
        <v>10</v>
      </c>
      <c r="V48" s="18" t="s">
        <v>235</v>
      </c>
      <c r="W48" s="18" t="s">
        <v>236</v>
      </c>
      <c r="X48" s="18">
        <v>90</v>
      </c>
      <c r="Y48" s="21" t="s">
        <v>353</v>
      </c>
      <c r="Z48" s="21" t="s">
        <v>341</v>
      </c>
      <c r="AA48" s="18" t="s">
        <v>301</v>
      </c>
      <c r="AB48" s="18" t="s">
        <v>240</v>
      </c>
      <c r="AC48" s="18" t="s">
        <v>241</v>
      </c>
      <c r="AD48" s="29" t="s">
        <v>242</v>
      </c>
    </row>
    <row r="49" spans="1:30" ht="38.25" x14ac:dyDescent="0.25">
      <c r="A49" s="29" t="str">
        <f t="shared" si="11"/>
        <v>SmSdTa3</v>
      </c>
      <c r="B49" s="18" t="s">
        <v>227</v>
      </c>
      <c r="C49" s="18" t="s">
        <v>350</v>
      </c>
      <c r="D49" s="18" t="s">
        <v>229</v>
      </c>
      <c r="E49" s="18">
        <f t="shared" si="8"/>
        <v>14</v>
      </c>
      <c r="F49" s="18">
        <f t="shared" si="9"/>
        <v>1</v>
      </c>
      <c r="G49" s="18">
        <f t="shared" si="10"/>
        <v>2021</v>
      </c>
      <c r="H49" s="19">
        <v>44210</v>
      </c>
      <c r="I49" s="18" t="s">
        <v>294</v>
      </c>
      <c r="J49" s="18">
        <v>3</v>
      </c>
      <c r="K49" s="18" t="s">
        <v>356</v>
      </c>
      <c r="L49" s="18" t="s">
        <v>357</v>
      </c>
      <c r="M49" s="18">
        <v>382.1</v>
      </c>
      <c r="N49" s="18">
        <v>269.10000000000002</v>
      </c>
      <c r="O49" s="20">
        <f t="shared" si="12"/>
        <v>29.57341010206752</v>
      </c>
      <c r="P49" s="15">
        <v>5.4800000000000001E-2</v>
      </c>
      <c r="Q49" s="15">
        <v>4.1619999999999999</v>
      </c>
      <c r="R49" s="15">
        <v>75.915999999999997</v>
      </c>
      <c r="S49" s="18" t="s">
        <v>297</v>
      </c>
      <c r="T49" s="18" t="s">
        <v>339</v>
      </c>
      <c r="U49" s="18">
        <v>10</v>
      </c>
      <c r="V49" s="18" t="s">
        <v>235</v>
      </c>
      <c r="W49" s="18" t="s">
        <v>236</v>
      </c>
      <c r="X49" s="18">
        <v>90</v>
      </c>
      <c r="Y49" s="21" t="s">
        <v>353</v>
      </c>
      <c r="Z49" s="21" t="s">
        <v>341</v>
      </c>
      <c r="AA49" s="18" t="s">
        <v>301</v>
      </c>
      <c r="AB49" s="18" t="s">
        <v>240</v>
      </c>
      <c r="AC49" s="18" t="s">
        <v>241</v>
      </c>
      <c r="AD49" s="29" t="s">
        <v>242</v>
      </c>
    </row>
    <row r="50" spans="1:30" ht="38.25" x14ac:dyDescent="0.25">
      <c r="A50" s="29" t="str">
        <f t="shared" si="11"/>
        <v>SmSdTa4</v>
      </c>
      <c r="B50" s="18" t="s">
        <v>227</v>
      </c>
      <c r="C50" s="18" t="s">
        <v>350</v>
      </c>
      <c r="D50" s="18" t="s">
        <v>229</v>
      </c>
      <c r="E50" s="18">
        <f t="shared" si="8"/>
        <v>6</v>
      </c>
      <c r="F50" s="18">
        <f t="shared" si="9"/>
        <v>4</v>
      </c>
      <c r="G50" s="18">
        <f t="shared" si="10"/>
        <v>2021</v>
      </c>
      <c r="H50" s="19">
        <v>44292</v>
      </c>
      <c r="I50" s="18" t="s">
        <v>294</v>
      </c>
      <c r="J50" s="18">
        <v>4</v>
      </c>
      <c r="K50" s="18" t="s">
        <v>358</v>
      </c>
      <c r="L50" s="18" t="s">
        <v>359</v>
      </c>
      <c r="M50" s="18">
        <v>262.10000000000002</v>
      </c>
      <c r="N50" s="18">
        <v>181.9</v>
      </c>
      <c r="O50" s="20">
        <f t="shared" si="12"/>
        <v>30.599008012209083</v>
      </c>
      <c r="P50" s="15">
        <v>6.88E-2</v>
      </c>
      <c r="Q50" s="15">
        <v>4.5987</v>
      </c>
      <c r="R50" s="15">
        <v>66.867000000000004</v>
      </c>
      <c r="S50" s="18" t="s">
        <v>297</v>
      </c>
      <c r="T50" s="18" t="s">
        <v>339</v>
      </c>
      <c r="U50" s="18">
        <v>10</v>
      </c>
      <c r="V50" s="18" t="s">
        <v>235</v>
      </c>
      <c r="W50" s="18" t="s">
        <v>236</v>
      </c>
      <c r="X50" s="18">
        <v>90</v>
      </c>
      <c r="Y50" s="21" t="s">
        <v>353</v>
      </c>
      <c r="Z50" s="21" t="s">
        <v>341</v>
      </c>
      <c r="AA50" s="18" t="s">
        <v>301</v>
      </c>
      <c r="AB50" s="18" t="s">
        <v>240</v>
      </c>
      <c r="AC50" s="18" t="s">
        <v>241</v>
      </c>
      <c r="AD50" s="29" t="s">
        <v>242</v>
      </c>
    </row>
    <row r="51" spans="1:30" ht="38.25" x14ac:dyDescent="0.25">
      <c r="A51" s="29" t="str">
        <f t="shared" si="11"/>
        <v>SmSdTa5</v>
      </c>
      <c r="B51" s="18" t="s">
        <v>227</v>
      </c>
      <c r="C51" s="18" t="s">
        <v>350</v>
      </c>
      <c r="D51" s="18" t="s">
        <v>229</v>
      </c>
      <c r="E51" s="18">
        <f t="shared" si="8"/>
        <v>6</v>
      </c>
      <c r="F51" s="18">
        <f t="shared" si="9"/>
        <v>4</v>
      </c>
      <c r="G51" s="18">
        <f t="shared" si="10"/>
        <v>2021</v>
      </c>
      <c r="H51" s="19">
        <v>44292</v>
      </c>
      <c r="I51" s="18" t="s">
        <v>294</v>
      </c>
      <c r="J51" s="18">
        <v>5</v>
      </c>
      <c r="K51" s="18" t="s">
        <v>360</v>
      </c>
      <c r="L51" s="18" t="s">
        <v>361</v>
      </c>
      <c r="M51" s="18">
        <v>269.10000000000002</v>
      </c>
      <c r="N51" s="18">
        <v>200.3</v>
      </c>
      <c r="O51" s="20">
        <f t="shared" si="12"/>
        <v>25.566703827573395</v>
      </c>
      <c r="P51" s="15">
        <v>7.8E-2</v>
      </c>
      <c r="Q51" s="15">
        <v>4.601</v>
      </c>
      <c r="R51" s="15">
        <v>58.956000000000003</v>
      </c>
      <c r="S51" s="18" t="s">
        <v>297</v>
      </c>
      <c r="T51" s="18" t="s">
        <v>339</v>
      </c>
      <c r="U51" s="18">
        <v>10</v>
      </c>
      <c r="V51" s="18" t="s">
        <v>235</v>
      </c>
      <c r="W51" s="18" t="s">
        <v>236</v>
      </c>
      <c r="X51" s="18">
        <v>90</v>
      </c>
      <c r="Y51" s="21" t="s">
        <v>353</v>
      </c>
      <c r="Z51" s="21" t="s">
        <v>341</v>
      </c>
      <c r="AA51" s="18" t="s">
        <v>301</v>
      </c>
      <c r="AB51" s="18" t="s">
        <v>240</v>
      </c>
      <c r="AC51" s="18" t="s">
        <v>241</v>
      </c>
      <c r="AD51" s="29" t="s">
        <v>242</v>
      </c>
    </row>
    <row r="52" spans="1:30" ht="38.25" x14ac:dyDescent="0.25">
      <c r="A52" s="29" t="str">
        <f t="shared" si="11"/>
        <v>SmSdJm1</v>
      </c>
      <c r="B52" s="18" t="s">
        <v>227</v>
      </c>
      <c r="C52" s="18" t="s">
        <v>362</v>
      </c>
      <c r="D52" s="18" t="s">
        <v>229</v>
      </c>
      <c r="E52" s="18">
        <f t="shared" si="8"/>
        <v>14</v>
      </c>
      <c r="F52" s="18">
        <f t="shared" si="9"/>
        <v>1</v>
      </c>
      <c r="G52" s="18">
        <f t="shared" si="10"/>
        <v>2021</v>
      </c>
      <c r="H52" s="19">
        <v>44210</v>
      </c>
      <c r="I52" s="18" t="s">
        <v>294</v>
      </c>
      <c r="J52" s="18">
        <v>1</v>
      </c>
      <c r="K52" s="18" t="s">
        <v>363</v>
      </c>
      <c r="L52" s="18" t="s">
        <v>364</v>
      </c>
      <c r="M52" s="18">
        <v>320.60000000000002</v>
      </c>
      <c r="N52" s="18">
        <v>239.3</v>
      </c>
      <c r="O52" s="20">
        <f t="shared" si="12"/>
        <v>25.358702432938241</v>
      </c>
      <c r="P52" s="15">
        <v>3.1800000000000002E-2</v>
      </c>
      <c r="Q52" s="15">
        <v>3.9384000000000001</v>
      </c>
      <c r="R52" s="15">
        <v>123.842</v>
      </c>
      <c r="S52" s="18" t="s">
        <v>297</v>
      </c>
      <c r="T52" s="18" t="s">
        <v>234</v>
      </c>
      <c r="U52" s="18">
        <v>20</v>
      </c>
      <c r="V52" s="18" t="s">
        <v>235</v>
      </c>
      <c r="W52" s="18" t="s">
        <v>236</v>
      </c>
      <c r="X52" s="18">
        <v>40</v>
      </c>
      <c r="Y52" s="21" t="s">
        <v>365</v>
      </c>
      <c r="Z52" s="21" t="s">
        <v>327</v>
      </c>
      <c r="AA52" s="18" t="s">
        <v>301</v>
      </c>
      <c r="AB52" s="18" t="s">
        <v>240</v>
      </c>
      <c r="AC52" s="18" t="s">
        <v>241</v>
      </c>
      <c r="AD52" s="29" t="s">
        <v>242</v>
      </c>
    </row>
    <row r="53" spans="1:30" ht="38.25" x14ac:dyDescent="0.25">
      <c r="A53" s="29" t="str">
        <f t="shared" si="11"/>
        <v>SmSdJm2</v>
      </c>
      <c r="B53" s="18" t="s">
        <v>227</v>
      </c>
      <c r="C53" s="18" t="s">
        <v>362</v>
      </c>
      <c r="D53" s="18" t="s">
        <v>229</v>
      </c>
      <c r="E53" s="18">
        <f t="shared" si="8"/>
        <v>14</v>
      </c>
      <c r="F53" s="18">
        <f t="shared" si="9"/>
        <v>1</v>
      </c>
      <c r="G53" s="18">
        <f t="shared" si="10"/>
        <v>2021</v>
      </c>
      <c r="H53" s="19">
        <v>44210</v>
      </c>
      <c r="I53" s="18" t="s">
        <v>294</v>
      </c>
      <c r="J53" s="18">
        <v>2</v>
      </c>
      <c r="K53" s="18" t="s">
        <v>366</v>
      </c>
      <c r="L53" s="18" t="s">
        <v>367</v>
      </c>
      <c r="M53" s="18">
        <v>277.3</v>
      </c>
      <c r="N53" s="18">
        <v>208.5</v>
      </c>
      <c r="O53" s="20">
        <f t="shared" si="12"/>
        <v>24.810674359899028</v>
      </c>
      <c r="P53" s="15">
        <v>5.8599999999999999E-2</v>
      </c>
      <c r="Q53" s="15">
        <v>4.0918999999999999</v>
      </c>
      <c r="R53" s="15">
        <v>69.852000000000004</v>
      </c>
      <c r="S53" s="18" t="s">
        <v>297</v>
      </c>
      <c r="T53" s="18" t="s">
        <v>234</v>
      </c>
      <c r="U53" s="18">
        <v>20</v>
      </c>
      <c r="V53" s="18" t="s">
        <v>235</v>
      </c>
      <c r="W53" s="18" t="s">
        <v>236</v>
      </c>
      <c r="X53" s="18">
        <v>40</v>
      </c>
      <c r="Y53" s="21" t="s">
        <v>365</v>
      </c>
      <c r="Z53" s="21" t="s">
        <v>327</v>
      </c>
      <c r="AA53" s="18" t="s">
        <v>301</v>
      </c>
      <c r="AB53" s="18" t="s">
        <v>240</v>
      </c>
      <c r="AC53" s="18" t="s">
        <v>241</v>
      </c>
      <c r="AD53" s="29" t="s">
        <v>242</v>
      </c>
    </row>
    <row r="54" spans="1:30" ht="38.25" x14ac:dyDescent="0.25">
      <c r="A54" s="29" t="str">
        <f t="shared" si="11"/>
        <v>SmSdJm3</v>
      </c>
      <c r="B54" s="18" t="s">
        <v>227</v>
      </c>
      <c r="C54" s="18" t="s">
        <v>362</v>
      </c>
      <c r="D54" s="18" t="s">
        <v>229</v>
      </c>
      <c r="E54" s="18">
        <f t="shared" si="8"/>
        <v>14</v>
      </c>
      <c r="F54" s="18">
        <f t="shared" si="9"/>
        <v>1</v>
      </c>
      <c r="G54" s="18">
        <f t="shared" si="10"/>
        <v>2021</v>
      </c>
      <c r="H54" s="19">
        <v>44210</v>
      </c>
      <c r="I54" s="18" t="s">
        <v>294</v>
      </c>
      <c r="J54" s="18">
        <v>3</v>
      </c>
      <c r="K54" s="18" t="s">
        <v>368</v>
      </c>
      <c r="L54" s="18" t="s">
        <v>369</v>
      </c>
      <c r="M54" s="18">
        <v>439.5</v>
      </c>
      <c r="N54" s="18">
        <v>350.4</v>
      </c>
      <c r="O54" s="20">
        <f t="shared" si="12"/>
        <v>20.27303754266212</v>
      </c>
      <c r="P54" s="15">
        <v>5.21E-2</v>
      </c>
      <c r="Q54" s="15">
        <v>4.2103999999999999</v>
      </c>
      <c r="R54" s="15">
        <v>80.866</v>
      </c>
      <c r="S54" s="18" t="s">
        <v>297</v>
      </c>
      <c r="T54" s="18" t="s">
        <v>234</v>
      </c>
      <c r="U54" s="18">
        <v>20</v>
      </c>
      <c r="V54" s="18" t="s">
        <v>235</v>
      </c>
      <c r="W54" s="18" t="s">
        <v>236</v>
      </c>
      <c r="X54" s="18">
        <v>40</v>
      </c>
      <c r="Y54" s="21" t="s">
        <v>365</v>
      </c>
      <c r="Z54" s="21" t="s">
        <v>327</v>
      </c>
      <c r="AA54" s="18" t="s">
        <v>301</v>
      </c>
      <c r="AB54" s="18" t="s">
        <v>240</v>
      </c>
      <c r="AC54" s="18" t="s">
        <v>241</v>
      </c>
      <c r="AD54" s="29" t="s">
        <v>242</v>
      </c>
    </row>
    <row r="55" spans="1:30" ht="38.25" x14ac:dyDescent="0.25">
      <c r="A55" s="29" t="str">
        <f t="shared" si="11"/>
        <v>SmSdJm4</v>
      </c>
      <c r="B55" s="18" t="s">
        <v>227</v>
      </c>
      <c r="C55" s="18" t="s">
        <v>362</v>
      </c>
      <c r="D55" s="18" t="s">
        <v>229</v>
      </c>
      <c r="E55" s="18">
        <f t="shared" si="8"/>
        <v>6</v>
      </c>
      <c r="F55" s="18">
        <f t="shared" si="9"/>
        <v>4</v>
      </c>
      <c r="G55" s="18">
        <f t="shared" si="10"/>
        <v>2021</v>
      </c>
      <c r="H55" s="19">
        <v>44292</v>
      </c>
      <c r="I55" s="18" t="s">
        <v>294</v>
      </c>
      <c r="J55" s="18">
        <v>4</v>
      </c>
      <c r="K55" s="18" t="s">
        <v>370</v>
      </c>
      <c r="L55" s="18" t="s">
        <v>371</v>
      </c>
      <c r="M55" s="18">
        <v>259.39999999999998</v>
      </c>
      <c r="N55" s="18">
        <v>195.1</v>
      </c>
      <c r="O55" s="20">
        <f t="shared" si="12"/>
        <v>24.787972243639164</v>
      </c>
      <c r="P55" s="15">
        <v>0.1016</v>
      </c>
      <c r="Q55" s="15">
        <v>4.3657000000000004</v>
      </c>
      <c r="R55" s="15">
        <v>42.96</v>
      </c>
      <c r="S55" s="18" t="s">
        <v>297</v>
      </c>
      <c r="T55" s="18" t="s">
        <v>234</v>
      </c>
      <c r="U55" s="18">
        <v>20</v>
      </c>
      <c r="V55" s="18" t="s">
        <v>235</v>
      </c>
      <c r="W55" s="18" t="s">
        <v>236</v>
      </c>
      <c r="X55" s="18">
        <v>40</v>
      </c>
      <c r="Y55" s="21" t="s">
        <v>365</v>
      </c>
      <c r="Z55" s="21" t="s">
        <v>327</v>
      </c>
      <c r="AA55" s="18" t="s">
        <v>301</v>
      </c>
      <c r="AB55" s="18" t="s">
        <v>240</v>
      </c>
      <c r="AC55" s="18" t="s">
        <v>241</v>
      </c>
      <c r="AD55" s="29" t="s">
        <v>242</v>
      </c>
    </row>
    <row r="56" spans="1:30" ht="38.25" x14ac:dyDescent="0.25">
      <c r="A56" s="29" t="str">
        <f t="shared" si="11"/>
        <v>SmSdJm5</v>
      </c>
      <c r="B56" s="18" t="s">
        <v>227</v>
      </c>
      <c r="C56" s="18" t="s">
        <v>362</v>
      </c>
      <c r="D56" s="18" t="s">
        <v>229</v>
      </c>
      <c r="E56" s="18">
        <f t="shared" si="8"/>
        <v>6</v>
      </c>
      <c r="F56" s="18">
        <f t="shared" si="9"/>
        <v>4</v>
      </c>
      <c r="G56" s="18">
        <f t="shared" si="10"/>
        <v>2021</v>
      </c>
      <c r="H56" s="19">
        <v>44292</v>
      </c>
      <c r="I56" s="18" t="s">
        <v>294</v>
      </c>
      <c r="J56" s="18">
        <v>5</v>
      </c>
      <c r="K56" s="18" t="s">
        <v>372</v>
      </c>
      <c r="L56" s="18" t="s">
        <v>373</v>
      </c>
      <c r="M56" s="18">
        <v>266.39999999999998</v>
      </c>
      <c r="N56" s="18">
        <v>201.8</v>
      </c>
      <c r="O56" s="20">
        <f t="shared" si="12"/>
        <v>24.249249249249239</v>
      </c>
      <c r="P56" s="15">
        <v>7.7200000000000005E-2</v>
      </c>
      <c r="Q56" s="15">
        <v>3.9687999999999999</v>
      </c>
      <c r="R56" s="15">
        <v>51.387999999999998</v>
      </c>
      <c r="S56" s="18" t="s">
        <v>297</v>
      </c>
      <c r="T56" s="18" t="s">
        <v>234</v>
      </c>
      <c r="U56" s="18">
        <v>20</v>
      </c>
      <c r="V56" s="18" t="s">
        <v>235</v>
      </c>
      <c r="W56" s="18" t="s">
        <v>236</v>
      </c>
      <c r="X56" s="18">
        <v>40</v>
      </c>
      <c r="Y56" s="21" t="s">
        <v>374</v>
      </c>
      <c r="Z56" s="21" t="s">
        <v>327</v>
      </c>
      <c r="AA56" s="18" t="s">
        <v>301</v>
      </c>
      <c r="AB56" s="18" t="s">
        <v>240</v>
      </c>
      <c r="AC56" s="18" t="s">
        <v>241</v>
      </c>
      <c r="AD56" s="29" t="s">
        <v>242</v>
      </c>
    </row>
    <row r="57" spans="1:30" ht="25.5" x14ac:dyDescent="0.25">
      <c r="A57" s="29" t="str">
        <f t="shared" si="11"/>
        <v>SmSdFn1</v>
      </c>
      <c r="B57" s="18" t="s">
        <v>227</v>
      </c>
      <c r="C57" s="18" t="s">
        <v>375</v>
      </c>
      <c r="D57" s="18" t="s">
        <v>229</v>
      </c>
      <c r="E57" s="18">
        <f t="shared" si="8"/>
        <v>4</v>
      </c>
      <c r="F57" s="18">
        <f t="shared" si="9"/>
        <v>4</v>
      </c>
      <c r="G57" s="18">
        <f t="shared" si="10"/>
        <v>2021</v>
      </c>
      <c r="H57" s="19">
        <v>44290</v>
      </c>
      <c r="I57" s="18" t="s">
        <v>294</v>
      </c>
      <c r="J57" s="18">
        <v>1</v>
      </c>
      <c r="K57" s="18" t="s">
        <v>376</v>
      </c>
      <c r="L57" s="18" t="s">
        <v>377</v>
      </c>
      <c r="M57" s="18">
        <v>241.3</v>
      </c>
      <c r="N57" s="18">
        <v>126</v>
      </c>
      <c r="O57" s="20">
        <f t="shared" si="12"/>
        <v>47.782842934106924</v>
      </c>
      <c r="P57" s="15">
        <v>0.38109999999999999</v>
      </c>
      <c r="Q57" s="15">
        <v>8.7818000000000005</v>
      </c>
      <c r="R57" s="15">
        <v>23.045999999999999</v>
      </c>
      <c r="S57" s="18" t="s">
        <v>297</v>
      </c>
      <c r="T57" s="18" t="s">
        <v>298</v>
      </c>
      <c r="U57" s="18">
        <v>1</v>
      </c>
      <c r="V57" s="18" t="s">
        <v>235</v>
      </c>
      <c r="W57" s="18" t="s">
        <v>236</v>
      </c>
      <c r="X57" s="18">
        <v>100</v>
      </c>
      <c r="Y57" s="24" t="s">
        <v>394</v>
      </c>
      <c r="Z57" s="21" t="s">
        <v>378</v>
      </c>
      <c r="AA57" s="18" t="s">
        <v>239</v>
      </c>
      <c r="AB57" s="18" t="s">
        <v>240</v>
      </c>
      <c r="AC57" s="18" t="s">
        <v>379</v>
      </c>
      <c r="AD57" s="29" t="s">
        <v>242</v>
      </c>
    </row>
    <row r="58" spans="1:30" ht="25.5" x14ac:dyDescent="0.25">
      <c r="A58" s="29" t="str">
        <f t="shared" si="11"/>
        <v>SmSdFn2</v>
      </c>
      <c r="B58" s="18" t="s">
        <v>227</v>
      </c>
      <c r="C58" s="18" t="s">
        <v>375</v>
      </c>
      <c r="D58" s="18" t="s">
        <v>229</v>
      </c>
      <c r="E58" s="18">
        <f t="shared" ref="E58:E89" si="13">DAY(H58)</f>
        <v>4</v>
      </c>
      <c r="F58" s="18">
        <f t="shared" ref="F58:F89" si="14">MONTH(H58)</f>
        <v>4</v>
      </c>
      <c r="G58" s="18">
        <f t="shared" ref="G58:G89" si="15">YEAR(H58)</f>
        <v>2021</v>
      </c>
      <c r="H58" s="19">
        <v>44290</v>
      </c>
      <c r="I58" s="18" t="s">
        <v>294</v>
      </c>
      <c r="J58" s="18">
        <v>2</v>
      </c>
      <c r="K58" s="18" t="s">
        <v>380</v>
      </c>
      <c r="L58" s="18" t="s">
        <v>377</v>
      </c>
      <c r="M58" s="18">
        <v>190</v>
      </c>
      <c r="N58" s="18">
        <v>103.9</v>
      </c>
      <c r="O58" s="20">
        <f t="shared" si="12"/>
        <v>45.315789473684212</v>
      </c>
      <c r="P58" s="15">
        <v>0.22989999999999999</v>
      </c>
      <c r="Q58" s="15">
        <v>6.4081999999999999</v>
      </c>
      <c r="R58" s="15">
        <v>27.87</v>
      </c>
      <c r="S58" s="18" t="s">
        <v>297</v>
      </c>
      <c r="T58" s="18" t="s">
        <v>298</v>
      </c>
      <c r="U58" s="18">
        <v>1</v>
      </c>
      <c r="V58" s="18" t="s">
        <v>235</v>
      </c>
      <c r="W58" s="18" t="s">
        <v>236</v>
      </c>
      <c r="X58" s="18">
        <v>100</v>
      </c>
      <c r="Y58" s="24" t="s">
        <v>394</v>
      </c>
      <c r="Z58" s="21" t="s">
        <v>378</v>
      </c>
      <c r="AA58" s="18" t="s">
        <v>239</v>
      </c>
      <c r="AB58" s="18" t="s">
        <v>240</v>
      </c>
      <c r="AC58" s="18" t="s">
        <v>381</v>
      </c>
      <c r="AD58" s="29" t="s">
        <v>242</v>
      </c>
    </row>
    <row r="59" spans="1:30" ht="25.5" x14ac:dyDescent="0.25">
      <c r="A59" s="29" t="str">
        <f t="shared" si="11"/>
        <v>SmSdFn3</v>
      </c>
      <c r="B59" s="18" t="s">
        <v>227</v>
      </c>
      <c r="C59" s="18" t="s">
        <v>375</v>
      </c>
      <c r="D59" s="18" t="s">
        <v>229</v>
      </c>
      <c r="E59" s="18">
        <f t="shared" si="13"/>
        <v>4</v>
      </c>
      <c r="F59" s="18">
        <f t="shared" si="14"/>
        <v>4</v>
      </c>
      <c r="G59" s="18">
        <f t="shared" si="15"/>
        <v>2021</v>
      </c>
      <c r="H59" s="19">
        <v>44290</v>
      </c>
      <c r="I59" s="18" t="s">
        <v>294</v>
      </c>
      <c r="J59" s="18">
        <v>3</v>
      </c>
      <c r="K59" s="18" t="s">
        <v>382</v>
      </c>
      <c r="L59" s="18" t="s">
        <v>383</v>
      </c>
      <c r="M59" s="18">
        <v>247.1</v>
      </c>
      <c r="N59" s="18">
        <v>177.7</v>
      </c>
      <c r="O59" s="20">
        <f t="shared" si="12"/>
        <v>28.085795224605427</v>
      </c>
      <c r="P59" s="15">
        <v>9.7000000000000003E-2</v>
      </c>
      <c r="Q59" s="15">
        <v>4.1486000000000001</v>
      </c>
      <c r="R59" s="15">
        <v>42.781999999999996</v>
      </c>
      <c r="S59" s="18" t="s">
        <v>297</v>
      </c>
      <c r="T59" s="18" t="s">
        <v>298</v>
      </c>
      <c r="U59" s="18">
        <v>1</v>
      </c>
      <c r="V59" s="18" t="s">
        <v>235</v>
      </c>
      <c r="W59" s="18" t="s">
        <v>236</v>
      </c>
      <c r="X59" s="18">
        <v>100</v>
      </c>
      <c r="Y59" s="24" t="s">
        <v>394</v>
      </c>
      <c r="Z59" s="21" t="s">
        <v>378</v>
      </c>
      <c r="AA59" s="18" t="s">
        <v>239</v>
      </c>
      <c r="AB59" s="18" t="s">
        <v>240</v>
      </c>
      <c r="AC59" s="18" t="s">
        <v>381</v>
      </c>
      <c r="AD59" s="29" t="s">
        <v>242</v>
      </c>
    </row>
    <row r="60" spans="1:30" ht="25.5" x14ac:dyDescent="0.25">
      <c r="A60" s="29" t="str">
        <f t="shared" si="11"/>
        <v>SmSdFn4</v>
      </c>
      <c r="B60" s="18" t="s">
        <v>227</v>
      </c>
      <c r="C60" s="18" t="s">
        <v>375</v>
      </c>
      <c r="D60" s="18" t="s">
        <v>229</v>
      </c>
      <c r="E60" s="18">
        <f t="shared" si="13"/>
        <v>4</v>
      </c>
      <c r="F60" s="18">
        <f t="shared" si="14"/>
        <v>4</v>
      </c>
      <c r="G60" s="18">
        <f t="shared" si="15"/>
        <v>2021</v>
      </c>
      <c r="H60" s="19">
        <v>44290</v>
      </c>
      <c r="I60" s="18" t="s">
        <v>294</v>
      </c>
      <c r="J60" s="18">
        <v>4</v>
      </c>
      <c r="K60" s="18" t="s">
        <v>384</v>
      </c>
      <c r="L60" s="18" t="s">
        <v>385</v>
      </c>
      <c r="M60" s="18">
        <v>270.10000000000002</v>
      </c>
      <c r="N60" s="18">
        <v>210.3</v>
      </c>
      <c r="O60" s="20">
        <f t="shared" si="12"/>
        <v>22.13994816734543</v>
      </c>
      <c r="P60" s="15">
        <v>0.11459999999999999</v>
      </c>
      <c r="Q60" s="15">
        <v>5.0591999999999997</v>
      </c>
      <c r="R60" s="15">
        <v>44.146999999999998</v>
      </c>
      <c r="S60" s="18" t="s">
        <v>297</v>
      </c>
      <c r="T60" s="18" t="s">
        <v>298</v>
      </c>
      <c r="U60" s="18">
        <v>1</v>
      </c>
      <c r="V60" s="18" t="s">
        <v>235</v>
      </c>
      <c r="W60" s="18" t="s">
        <v>236</v>
      </c>
      <c r="X60" s="18">
        <v>100</v>
      </c>
      <c r="Y60" s="21" t="s">
        <v>277</v>
      </c>
      <c r="Z60" s="21" t="s">
        <v>378</v>
      </c>
      <c r="AA60" s="18" t="s">
        <v>239</v>
      </c>
      <c r="AB60" s="18" t="s">
        <v>240</v>
      </c>
      <c r="AC60" s="18" t="s">
        <v>241</v>
      </c>
      <c r="AD60" s="29" t="s">
        <v>242</v>
      </c>
    </row>
    <row r="61" spans="1:30" ht="25.5" x14ac:dyDescent="0.25">
      <c r="A61" s="29" t="str">
        <f t="shared" si="11"/>
        <v>SmSdFn5</v>
      </c>
      <c r="B61" s="18" t="s">
        <v>227</v>
      </c>
      <c r="C61" s="18" t="s">
        <v>375</v>
      </c>
      <c r="D61" s="18" t="s">
        <v>229</v>
      </c>
      <c r="E61" s="18">
        <f t="shared" si="13"/>
        <v>4</v>
      </c>
      <c r="F61" s="18">
        <f t="shared" si="14"/>
        <v>4</v>
      </c>
      <c r="G61" s="18">
        <f t="shared" si="15"/>
        <v>2021</v>
      </c>
      <c r="H61" s="19">
        <v>44290</v>
      </c>
      <c r="I61" s="18" t="s">
        <v>294</v>
      </c>
      <c r="J61" s="18">
        <v>5</v>
      </c>
      <c r="K61" s="18" t="s">
        <v>386</v>
      </c>
      <c r="L61" s="18" t="s">
        <v>387</v>
      </c>
      <c r="M61" s="18">
        <v>288.8</v>
      </c>
      <c r="N61" s="18">
        <v>202.2</v>
      </c>
      <c r="O61" s="20">
        <f t="shared" si="12"/>
        <v>29.986149584487542</v>
      </c>
      <c r="P61" s="15">
        <v>8.9099999999999999E-2</v>
      </c>
      <c r="Q61" s="15">
        <v>4.2104999999999997</v>
      </c>
      <c r="R61" s="15">
        <v>47.268000000000001</v>
      </c>
      <c r="S61" s="18" t="s">
        <v>297</v>
      </c>
      <c r="T61" s="18" t="s">
        <v>298</v>
      </c>
      <c r="U61" s="18">
        <v>1</v>
      </c>
      <c r="V61" s="18" t="s">
        <v>235</v>
      </c>
      <c r="W61" s="18" t="s">
        <v>236</v>
      </c>
      <c r="X61" s="18">
        <v>100</v>
      </c>
      <c r="Y61" s="21" t="s">
        <v>277</v>
      </c>
      <c r="Z61" s="21" t="s">
        <v>378</v>
      </c>
      <c r="AA61" s="18" t="s">
        <v>239</v>
      </c>
      <c r="AB61" s="18" t="s">
        <v>240</v>
      </c>
      <c r="AC61" s="18" t="s">
        <v>241</v>
      </c>
      <c r="AD61" s="29" t="s">
        <v>242</v>
      </c>
    </row>
    <row r="62" spans="1:30" ht="38.25" x14ac:dyDescent="0.25">
      <c r="A62" s="29" t="str">
        <f t="shared" si="11"/>
        <v>SmRsFd1</v>
      </c>
      <c r="B62" s="18" t="s">
        <v>227</v>
      </c>
      <c r="C62" s="18" t="s">
        <v>388</v>
      </c>
      <c r="D62" s="18" t="s">
        <v>229</v>
      </c>
      <c r="E62" s="18">
        <f t="shared" si="13"/>
        <v>7</v>
      </c>
      <c r="F62" s="18">
        <f t="shared" si="14"/>
        <v>4</v>
      </c>
      <c r="G62" s="18">
        <f t="shared" si="15"/>
        <v>2021</v>
      </c>
      <c r="H62" s="19">
        <v>44293</v>
      </c>
      <c r="I62" s="18" t="s">
        <v>389</v>
      </c>
      <c r="J62" s="18">
        <v>1</v>
      </c>
      <c r="K62" s="18" t="s">
        <v>390</v>
      </c>
      <c r="L62" s="18" t="s">
        <v>391</v>
      </c>
      <c r="M62" s="18">
        <v>245.5</v>
      </c>
      <c r="N62" s="18">
        <v>185.2</v>
      </c>
      <c r="O62" s="20">
        <f t="shared" si="12"/>
        <v>24.562118126272917</v>
      </c>
      <c r="P62" s="15">
        <v>0.2467</v>
      </c>
      <c r="Q62" s="15">
        <v>3.2627999999999999</v>
      </c>
      <c r="R62" s="15">
        <v>13.226000000000001</v>
      </c>
      <c r="S62" s="18" t="s">
        <v>392</v>
      </c>
      <c r="T62" s="18" t="s">
        <v>234</v>
      </c>
      <c r="U62" s="18">
        <v>200</v>
      </c>
      <c r="V62" s="18" t="s">
        <v>235</v>
      </c>
      <c r="W62" s="18" t="s">
        <v>393</v>
      </c>
      <c r="X62" s="18">
        <v>100</v>
      </c>
      <c r="Y62" s="24" t="s">
        <v>394</v>
      </c>
      <c r="Z62" s="21" t="s">
        <v>395</v>
      </c>
      <c r="AA62" s="18" t="s">
        <v>396</v>
      </c>
      <c r="AB62" s="18" t="s">
        <v>397</v>
      </c>
      <c r="AC62" s="18" t="s">
        <v>398</v>
      </c>
      <c r="AD62" s="29" t="s">
        <v>242</v>
      </c>
    </row>
    <row r="63" spans="1:30" ht="38.25" x14ac:dyDescent="0.25">
      <c r="A63" s="29" t="str">
        <f t="shared" si="11"/>
        <v>SmRsFd2</v>
      </c>
      <c r="B63" s="18" t="s">
        <v>227</v>
      </c>
      <c r="C63" s="18" t="s">
        <v>388</v>
      </c>
      <c r="D63" s="18" t="s">
        <v>229</v>
      </c>
      <c r="E63" s="18">
        <f t="shared" si="13"/>
        <v>7</v>
      </c>
      <c r="F63" s="18">
        <f t="shared" si="14"/>
        <v>4</v>
      </c>
      <c r="G63" s="18">
        <f t="shared" si="15"/>
        <v>2021</v>
      </c>
      <c r="H63" s="19">
        <v>44293</v>
      </c>
      <c r="I63" s="18" t="s">
        <v>389</v>
      </c>
      <c r="J63" s="18">
        <v>2</v>
      </c>
      <c r="K63" s="18" t="s">
        <v>399</v>
      </c>
      <c r="L63" s="18" t="s">
        <v>400</v>
      </c>
      <c r="M63" s="18">
        <v>198.3</v>
      </c>
      <c r="N63" s="18">
        <v>145.5</v>
      </c>
      <c r="O63" s="20">
        <f t="shared" si="12"/>
        <v>26.626323751891078</v>
      </c>
      <c r="P63" s="15">
        <v>0.249</v>
      </c>
      <c r="Q63" s="15">
        <v>3.2422</v>
      </c>
      <c r="R63" s="15">
        <v>13.023</v>
      </c>
      <c r="S63" s="18" t="s">
        <v>392</v>
      </c>
      <c r="T63" s="18" t="s">
        <v>234</v>
      </c>
      <c r="U63" s="18">
        <v>200</v>
      </c>
      <c r="V63" s="18" t="s">
        <v>235</v>
      </c>
      <c r="W63" s="18" t="s">
        <v>393</v>
      </c>
      <c r="X63" s="18">
        <v>100</v>
      </c>
      <c r="Y63" s="24" t="s">
        <v>394</v>
      </c>
      <c r="Z63" s="21" t="s">
        <v>395</v>
      </c>
      <c r="AA63" s="18" t="s">
        <v>396</v>
      </c>
      <c r="AB63" s="18" t="s">
        <v>397</v>
      </c>
      <c r="AC63" s="18" t="s">
        <v>398</v>
      </c>
      <c r="AD63" s="29" t="s">
        <v>242</v>
      </c>
    </row>
    <row r="64" spans="1:30" ht="38.25" x14ac:dyDescent="0.25">
      <c r="A64" s="29" t="str">
        <f t="shared" si="11"/>
        <v>SmRsFd3</v>
      </c>
      <c r="B64" s="18" t="s">
        <v>227</v>
      </c>
      <c r="C64" s="18" t="s">
        <v>388</v>
      </c>
      <c r="D64" s="18" t="s">
        <v>229</v>
      </c>
      <c r="E64" s="18">
        <f t="shared" si="13"/>
        <v>7</v>
      </c>
      <c r="F64" s="18">
        <f t="shared" si="14"/>
        <v>4</v>
      </c>
      <c r="G64" s="18">
        <f t="shared" si="15"/>
        <v>2021</v>
      </c>
      <c r="H64" s="19">
        <v>44293</v>
      </c>
      <c r="I64" s="18" t="s">
        <v>389</v>
      </c>
      <c r="J64" s="18">
        <v>3</v>
      </c>
      <c r="K64" s="18" t="s">
        <v>401</v>
      </c>
      <c r="L64" s="18" t="s">
        <v>402</v>
      </c>
      <c r="M64" s="18">
        <v>237.7</v>
      </c>
      <c r="N64" s="18">
        <v>175.2</v>
      </c>
      <c r="O64" s="20">
        <f t="shared" si="12"/>
        <v>26.293647454774927</v>
      </c>
      <c r="P64" s="15">
        <v>0.37990000000000002</v>
      </c>
      <c r="Q64" s="15">
        <v>5.4790000000000001</v>
      </c>
      <c r="R64" s="15">
        <v>14.422000000000001</v>
      </c>
      <c r="S64" s="18" t="s">
        <v>392</v>
      </c>
      <c r="T64" s="18" t="s">
        <v>234</v>
      </c>
      <c r="U64" s="18">
        <v>200</v>
      </c>
      <c r="V64" s="18" t="s">
        <v>235</v>
      </c>
      <c r="W64" s="18" t="s">
        <v>393</v>
      </c>
      <c r="X64" s="18">
        <v>100</v>
      </c>
      <c r="Y64" s="24" t="s">
        <v>394</v>
      </c>
      <c r="Z64" s="21" t="s">
        <v>395</v>
      </c>
      <c r="AA64" s="18" t="s">
        <v>396</v>
      </c>
      <c r="AB64" s="18" t="s">
        <v>397</v>
      </c>
      <c r="AC64" s="18" t="s">
        <v>398</v>
      </c>
      <c r="AD64" s="29" t="s">
        <v>242</v>
      </c>
    </row>
    <row r="65" spans="1:30" ht="38.25" x14ac:dyDescent="0.25">
      <c r="A65" s="29" t="str">
        <f t="shared" si="11"/>
        <v>SmRsFd4</v>
      </c>
      <c r="B65" s="18" t="s">
        <v>227</v>
      </c>
      <c r="C65" s="18" t="s">
        <v>388</v>
      </c>
      <c r="D65" s="18" t="s">
        <v>229</v>
      </c>
      <c r="E65" s="18">
        <f t="shared" si="13"/>
        <v>7</v>
      </c>
      <c r="F65" s="18">
        <f t="shared" si="14"/>
        <v>4</v>
      </c>
      <c r="G65" s="18">
        <f t="shared" si="15"/>
        <v>2021</v>
      </c>
      <c r="H65" s="19">
        <v>44293</v>
      </c>
      <c r="I65" s="18" t="s">
        <v>389</v>
      </c>
      <c r="J65" s="18">
        <v>4</v>
      </c>
      <c r="K65" s="18" t="s">
        <v>403</v>
      </c>
      <c r="L65" s="18" t="s">
        <v>404</v>
      </c>
      <c r="M65" s="18">
        <v>194.7</v>
      </c>
      <c r="N65" s="18">
        <v>138.5</v>
      </c>
      <c r="O65" s="20">
        <f t="shared" si="12"/>
        <v>28.864920390344118</v>
      </c>
      <c r="P65" s="15">
        <v>0.26829999999999998</v>
      </c>
      <c r="Q65" s="15">
        <v>3.1067999999999998</v>
      </c>
      <c r="R65" s="15">
        <v>11.58</v>
      </c>
      <c r="S65" s="18" t="s">
        <v>392</v>
      </c>
      <c r="T65" s="18" t="s">
        <v>234</v>
      </c>
      <c r="U65" s="18">
        <v>200</v>
      </c>
      <c r="V65" s="18" t="s">
        <v>235</v>
      </c>
      <c r="W65" s="18" t="s">
        <v>393</v>
      </c>
      <c r="X65" s="18">
        <v>100</v>
      </c>
      <c r="Y65" s="24" t="s">
        <v>394</v>
      </c>
      <c r="Z65" s="21" t="s">
        <v>395</v>
      </c>
      <c r="AA65" s="18" t="s">
        <v>396</v>
      </c>
      <c r="AB65" s="18" t="s">
        <v>397</v>
      </c>
      <c r="AC65" s="18" t="s">
        <v>398</v>
      </c>
      <c r="AD65" s="29" t="s">
        <v>242</v>
      </c>
    </row>
    <row r="66" spans="1:30" ht="38.25" x14ac:dyDescent="0.25">
      <c r="A66" s="29" t="str">
        <f t="shared" ref="A66:A97" si="16">C66&amp;J66</f>
        <v>SmRsFd5</v>
      </c>
      <c r="B66" s="18" t="s">
        <v>227</v>
      </c>
      <c r="C66" s="18" t="s">
        <v>388</v>
      </c>
      <c r="D66" s="18" t="s">
        <v>229</v>
      </c>
      <c r="E66" s="18">
        <f t="shared" si="13"/>
        <v>7</v>
      </c>
      <c r="F66" s="18">
        <f t="shared" si="14"/>
        <v>4</v>
      </c>
      <c r="G66" s="18">
        <f t="shared" si="15"/>
        <v>2021</v>
      </c>
      <c r="H66" s="19">
        <v>44293</v>
      </c>
      <c r="I66" s="18" t="s">
        <v>389</v>
      </c>
      <c r="J66" s="18">
        <v>5</v>
      </c>
      <c r="K66" s="18" t="s">
        <v>405</v>
      </c>
      <c r="L66" s="18" t="s">
        <v>406</v>
      </c>
      <c r="M66" s="18">
        <v>198.1</v>
      </c>
      <c r="N66" s="18">
        <v>134.80000000000001</v>
      </c>
      <c r="O66" s="20">
        <f t="shared" ref="O66:O97" si="17">(M66-N66)/M66*100</f>
        <v>31.953558808682477</v>
      </c>
      <c r="P66" s="15">
        <v>0.22969999999999999</v>
      </c>
      <c r="Q66" s="15">
        <v>2.5135000000000001</v>
      </c>
      <c r="R66" s="15">
        <v>10.941000000000001</v>
      </c>
      <c r="S66" s="18" t="s">
        <v>392</v>
      </c>
      <c r="T66" s="18" t="s">
        <v>234</v>
      </c>
      <c r="U66" s="18">
        <v>200</v>
      </c>
      <c r="V66" s="18" t="s">
        <v>235</v>
      </c>
      <c r="W66" s="18" t="s">
        <v>393</v>
      </c>
      <c r="X66" s="18">
        <v>100</v>
      </c>
      <c r="Y66" s="24" t="s">
        <v>394</v>
      </c>
      <c r="Z66" s="21" t="s">
        <v>395</v>
      </c>
      <c r="AA66" s="18" t="s">
        <v>396</v>
      </c>
      <c r="AB66" s="18" t="s">
        <v>397</v>
      </c>
      <c r="AC66" s="18" t="s">
        <v>398</v>
      </c>
      <c r="AD66" s="29" t="s">
        <v>242</v>
      </c>
    </row>
    <row r="67" spans="1:30" ht="25.5" x14ac:dyDescent="0.25">
      <c r="A67" s="29" t="str">
        <f t="shared" si="16"/>
        <v>SmDuCJ1</v>
      </c>
      <c r="B67" s="18" t="s">
        <v>227</v>
      </c>
      <c r="C67" s="18" t="s">
        <v>1316</v>
      </c>
      <c r="D67" s="18" t="s">
        <v>229</v>
      </c>
      <c r="E67" s="18">
        <f t="shared" si="13"/>
        <v>21</v>
      </c>
      <c r="F67" s="18">
        <f t="shared" si="14"/>
        <v>7</v>
      </c>
      <c r="G67" s="18">
        <f t="shared" si="15"/>
        <v>2021</v>
      </c>
      <c r="H67" s="19">
        <v>44398</v>
      </c>
      <c r="I67" s="18" t="s">
        <v>1122</v>
      </c>
      <c r="J67" s="18">
        <v>1</v>
      </c>
      <c r="K67" s="18" t="s">
        <v>1328</v>
      </c>
      <c r="L67" s="18" t="s">
        <v>1329</v>
      </c>
      <c r="M67" s="18">
        <v>311.2</v>
      </c>
      <c r="N67" s="18">
        <v>300.89999999999998</v>
      </c>
      <c r="O67" s="20">
        <f t="shared" si="17"/>
        <v>3.3097686375321373</v>
      </c>
      <c r="P67" s="15">
        <v>2.7900000000000001E-2</v>
      </c>
      <c r="Q67" s="15">
        <v>4.6048999999999998</v>
      </c>
      <c r="R67" s="15">
        <v>165.15199999999999</v>
      </c>
      <c r="S67" s="18" t="s">
        <v>392</v>
      </c>
      <c r="T67" s="18" t="s">
        <v>234</v>
      </c>
      <c r="U67" s="18">
        <v>30</v>
      </c>
      <c r="V67" s="18" t="s">
        <v>235</v>
      </c>
      <c r="W67" s="18" t="s">
        <v>236</v>
      </c>
      <c r="X67" s="18">
        <v>15</v>
      </c>
      <c r="Y67" s="21" t="s">
        <v>407</v>
      </c>
      <c r="Z67" s="21" t="s">
        <v>408</v>
      </c>
      <c r="AA67" s="18" t="s">
        <v>396</v>
      </c>
      <c r="AB67" s="18" t="s">
        <v>397</v>
      </c>
      <c r="AC67" s="18" t="s">
        <v>409</v>
      </c>
      <c r="AD67" s="29" t="s">
        <v>410</v>
      </c>
    </row>
    <row r="68" spans="1:30" ht="25.5" x14ac:dyDescent="0.25">
      <c r="A68" s="29" t="str">
        <f t="shared" si="16"/>
        <v>SmDuCJ2</v>
      </c>
      <c r="B68" s="18" t="s">
        <v>227</v>
      </c>
      <c r="C68" s="18" t="s">
        <v>1316</v>
      </c>
      <c r="D68" s="18" t="s">
        <v>229</v>
      </c>
      <c r="E68" s="18">
        <f t="shared" si="13"/>
        <v>21</v>
      </c>
      <c r="F68" s="18">
        <f t="shared" si="14"/>
        <v>7</v>
      </c>
      <c r="G68" s="18">
        <f t="shared" si="15"/>
        <v>2021</v>
      </c>
      <c r="H68" s="19">
        <v>44398</v>
      </c>
      <c r="I68" s="18" t="s">
        <v>1122</v>
      </c>
      <c r="J68" s="18">
        <v>2</v>
      </c>
      <c r="K68" s="18" t="s">
        <v>1330</v>
      </c>
      <c r="L68" s="18" t="s">
        <v>1331</v>
      </c>
      <c r="M68" s="18">
        <v>290.3</v>
      </c>
      <c r="N68" s="18">
        <v>274.10000000000002</v>
      </c>
      <c r="O68" s="20">
        <f t="shared" si="17"/>
        <v>5.580434033758177</v>
      </c>
      <c r="P68" s="15">
        <v>2.75E-2</v>
      </c>
      <c r="Q68" s="15">
        <v>4.0975999999999999</v>
      </c>
      <c r="R68" s="15">
        <v>149.161</v>
      </c>
      <c r="S68" s="18" t="s">
        <v>392</v>
      </c>
      <c r="T68" s="18" t="s">
        <v>234</v>
      </c>
      <c r="U68" s="18">
        <v>30</v>
      </c>
      <c r="V68" s="18" t="s">
        <v>235</v>
      </c>
      <c r="W68" s="18" t="s">
        <v>236</v>
      </c>
      <c r="X68" s="18">
        <v>15</v>
      </c>
      <c r="Y68" s="21" t="s">
        <v>407</v>
      </c>
      <c r="Z68" s="21" t="s">
        <v>408</v>
      </c>
      <c r="AA68" s="18" t="s">
        <v>396</v>
      </c>
      <c r="AB68" s="18" t="s">
        <v>397</v>
      </c>
      <c r="AC68" s="18" t="s">
        <v>409</v>
      </c>
      <c r="AD68" s="29" t="s">
        <v>410</v>
      </c>
    </row>
    <row r="69" spans="1:30" ht="25.5" x14ac:dyDescent="0.25">
      <c r="A69" s="29" t="str">
        <f t="shared" si="16"/>
        <v>SmDuCJ3</v>
      </c>
      <c r="B69" s="18" t="s">
        <v>227</v>
      </c>
      <c r="C69" s="18" t="s">
        <v>1316</v>
      </c>
      <c r="D69" s="18" t="s">
        <v>229</v>
      </c>
      <c r="E69" s="18">
        <f t="shared" si="13"/>
        <v>21</v>
      </c>
      <c r="F69" s="18">
        <f t="shared" si="14"/>
        <v>7</v>
      </c>
      <c r="G69" s="18">
        <f t="shared" si="15"/>
        <v>2021</v>
      </c>
      <c r="H69" s="19">
        <v>44398</v>
      </c>
      <c r="I69" s="18" t="s">
        <v>1122</v>
      </c>
      <c r="J69" s="18">
        <v>3</v>
      </c>
      <c r="K69" s="18" t="s">
        <v>1332</v>
      </c>
      <c r="L69" s="18" t="s">
        <v>1333</v>
      </c>
      <c r="M69" s="18">
        <v>301</v>
      </c>
      <c r="N69" s="18">
        <v>271.39999999999998</v>
      </c>
      <c r="O69" s="20">
        <f t="shared" si="17"/>
        <v>9.8338870431893763</v>
      </c>
      <c r="P69" s="15">
        <v>2.8400000000000002E-2</v>
      </c>
      <c r="Q69" s="15">
        <v>3.8269000000000002</v>
      </c>
      <c r="R69" s="15">
        <v>134.541</v>
      </c>
      <c r="S69" s="18" t="s">
        <v>392</v>
      </c>
      <c r="T69" s="18" t="s">
        <v>234</v>
      </c>
      <c r="U69" s="18">
        <v>30</v>
      </c>
      <c r="V69" s="18" t="s">
        <v>235</v>
      </c>
      <c r="W69" s="18" t="s">
        <v>236</v>
      </c>
      <c r="X69" s="18">
        <v>15</v>
      </c>
      <c r="Y69" s="21" t="s">
        <v>407</v>
      </c>
      <c r="Z69" s="21" t="s">
        <v>408</v>
      </c>
      <c r="AA69" s="18" t="s">
        <v>396</v>
      </c>
      <c r="AB69" s="18" t="s">
        <v>397</v>
      </c>
      <c r="AC69" s="18" t="s">
        <v>409</v>
      </c>
      <c r="AD69" s="29" t="s">
        <v>410</v>
      </c>
    </row>
    <row r="70" spans="1:30" ht="25.5" x14ac:dyDescent="0.25">
      <c r="A70" s="29" t="str">
        <f t="shared" si="16"/>
        <v>SmDuCJ4</v>
      </c>
      <c r="B70" s="18" t="s">
        <v>227</v>
      </c>
      <c r="C70" s="18" t="s">
        <v>1316</v>
      </c>
      <c r="D70" s="18" t="s">
        <v>229</v>
      </c>
      <c r="E70" s="18">
        <f t="shared" si="13"/>
        <v>21</v>
      </c>
      <c r="F70" s="18">
        <f t="shared" si="14"/>
        <v>7</v>
      </c>
      <c r="G70" s="18">
        <f t="shared" si="15"/>
        <v>2021</v>
      </c>
      <c r="H70" s="19">
        <v>44398</v>
      </c>
      <c r="I70" s="18" t="s">
        <v>1122</v>
      </c>
      <c r="J70" s="18">
        <v>4</v>
      </c>
      <c r="K70" s="18" t="s">
        <v>1334</v>
      </c>
      <c r="L70" s="18" t="s">
        <v>1335</v>
      </c>
      <c r="M70" s="18">
        <v>299.10000000000002</v>
      </c>
      <c r="N70" s="18">
        <v>279.5</v>
      </c>
      <c r="O70" s="20">
        <f t="shared" si="17"/>
        <v>6.5529923102641332</v>
      </c>
      <c r="P70" s="15">
        <v>2.8199999999999999E-2</v>
      </c>
      <c r="Q70" s="15">
        <v>3.7023000000000001</v>
      </c>
      <c r="R70" s="15">
        <v>131.173</v>
      </c>
      <c r="S70" s="18" t="s">
        <v>392</v>
      </c>
      <c r="T70" s="18" t="s">
        <v>234</v>
      </c>
      <c r="U70" s="18">
        <v>30</v>
      </c>
      <c r="V70" s="18" t="s">
        <v>235</v>
      </c>
      <c r="W70" s="18" t="s">
        <v>236</v>
      </c>
      <c r="X70" s="18">
        <v>15</v>
      </c>
      <c r="Y70" s="21" t="s">
        <v>407</v>
      </c>
      <c r="Z70" s="21" t="s">
        <v>408</v>
      </c>
      <c r="AA70" s="18" t="s">
        <v>396</v>
      </c>
      <c r="AB70" s="18" t="s">
        <v>397</v>
      </c>
      <c r="AC70" s="18" t="s">
        <v>409</v>
      </c>
      <c r="AD70" s="29" t="s">
        <v>410</v>
      </c>
    </row>
    <row r="71" spans="1:30" ht="25.5" x14ac:dyDescent="0.25">
      <c r="A71" s="29" t="str">
        <f t="shared" si="16"/>
        <v>SmDuCJ5</v>
      </c>
      <c r="B71" s="18" t="s">
        <v>227</v>
      </c>
      <c r="C71" s="18" t="s">
        <v>1316</v>
      </c>
      <c r="D71" s="18" t="s">
        <v>229</v>
      </c>
      <c r="E71" s="18">
        <f t="shared" si="13"/>
        <v>21</v>
      </c>
      <c r="F71" s="18">
        <f t="shared" si="14"/>
        <v>7</v>
      </c>
      <c r="G71" s="18">
        <f t="shared" si="15"/>
        <v>2021</v>
      </c>
      <c r="H71" s="19">
        <v>44398</v>
      </c>
      <c r="I71" s="18" t="s">
        <v>1122</v>
      </c>
      <c r="J71" s="18">
        <v>5</v>
      </c>
      <c r="K71" s="18" t="s">
        <v>1336</v>
      </c>
      <c r="L71" s="18" t="s">
        <v>1337</v>
      </c>
      <c r="M71" s="18">
        <v>306.7</v>
      </c>
      <c r="N71" s="18">
        <v>286.60000000000002</v>
      </c>
      <c r="O71" s="20">
        <f t="shared" si="17"/>
        <v>6.5536354744049454</v>
      </c>
      <c r="P71" s="15">
        <v>2.58E-2</v>
      </c>
      <c r="Q71" s="15">
        <v>4.1463000000000001</v>
      </c>
      <c r="R71" s="15">
        <v>160.78700000000001</v>
      </c>
      <c r="S71" s="18" t="s">
        <v>392</v>
      </c>
      <c r="T71" s="18" t="s">
        <v>234</v>
      </c>
      <c r="U71" s="18">
        <v>30</v>
      </c>
      <c r="V71" s="18" t="s">
        <v>235</v>
      </c>
      <c r="W71" s="18" t="s">
        <v>236</v>
      </c>
      <c r="X71" s="18">
        <v>15</v>
      </c>
      <c r="Y71" s="21" t="s">
        <v>407</v>
      </c>
      <c r="Z71" s="21" t="s">
        <v>408</v>
      </c>
      <c r="AA71" s="18" t="s">
        <v>396</v>
      </c>
      <c r="AB71" s="18" t="s">
        <v>397</v>
      </c>
      <c r="AC71" s="18" t="s">
        <v>409</v>
      </c>
      <c r="AD71" s="29" t="s">
        <v>410</v>
      </c>
    </row>
    <row r="72" spans="1:30" ht="25.5" x14ac:dyDescent="0.25">
      <c r="A72" s="29" t="str">
        <f t="shared" si="16"/>
        <v>SmDuCS1</v>
      </c>
      <c r="B72" s="18" t="s">
        <v>227</v>
      </c>
      <c r="C72" s="18" t="s">
        <v>1327</v>
      </c>
      <c r="D72" s="18" t="s">
        <v>229</v>
      </c>
      <c r="E72" s="18">
        <f t="shared" si="13"/>
        <v>27</v>
      </c>
      <c r="F72" s="18">
        <f t="shared" si="14"/>
        <v>9</v>
      </c>
      <c r="G72" s="18">
        <f t="shared" si="15"/>
        <v>2021</v>
      </c>
      <c r="H72" s="19">
        <v>44466</v>
      </c>
      <c r="I72" s="18" t="s">
        <v>1122</v>
      </c>
      <c r="J72" s="18">
        <v>1</v>
      </c>
      <c r="K72" s="18" t="s">
        <v>411</v>
      </c>
      <c r="L72" s="18" t="s">
        <v>412</v>
      </c>
      <c r="M72" s="18">
        <v>228.2</v>
      </c>
      <c r="N72" s="18">
        <v>223</v>
      </c>
      <c r="O72" s="20">
        <f t="shared" si="17"/>
        <v>2.2787028921998198</v>
      </c>
      <c r="P72" s="15">
        <v>2.6200000000000001E-2</v>
      </c>
      <c r="Q72" s="15">
        <v>4.2007000000000003</v>
      </c>
      <c r="R72" s="15">
        <v>160.346</v>
      </c>
      <c r="S72" s="18" t="s">
        <v>392</v>
      </c>
      <c r="T72" s="18" t="s">
        <v>234</v>
      </c>
      <c r="U72" s="18">
        <v>20</v>
      </c>
      <c r="V72" s="18" t="s">
        <v>235</v>
      </c>
      <c r="W72" s="18" t="s">
        <v>236</v>
      </c>
      <c r="X72" s="18">
        <v>15</v>
      </c>
      <c r="Y72" s="21" t="s">
        <v>407</v>
      </c>
      <c r="Z72" s="21" t="s">
        <v>408</v>
      </c>
      <c r="AA72" s="18" t="s">
        <v>396</v>
      </c>
      <c r="AB72" s="18" t="s">
        <v>397</v>
      </c>
      <c r="AC72" s="18" t="s">
        <v>409</v>
      </c>
      <c r="AD72" s="29" t="s">
        <v>410</v>
      </c>
    </row>
    <row r="73" spans="1:30" ht="25.5" x14ac:dyDescent="0.25">
      <c r="A73" s="29" t="str">
        <f t="shared" si="16"/>
        <v>SmDuCS2</v>
      </c>
      <c r="B73" s="18" t="s">
        <v>227</v>
      </c>
      <c r="C73" s="18" t="s">
        <v>1327</v>
      </c>
      <c r="D73" s="18" t="s">
        <v>229</v>
      </c>
      <c r="E73" s="18">
        <f t="shared" si="13"/>
        <v>27</v>
      </c>
      <c r="F73" s="18">
        <f t="shared" si="14"/>
        <v>9</v>
      </c>
      <c r="G73" s="18">
        <f t="shared" si="15"/>
        <v>2021</v>
      </c>
      <c r="H73" s="19">
        <v>44466</v>
      </c>
      <c r="I73" s="18" t="s">
        <v>1122</v>
      </c>
      <c r="J73" s="18">
        <v>2</v>
      </c>
      <c r="K73" s="18" t="s">
        <v>413</v>
      </c>
      <c r="L73" s="18" t="s">
        <v>414</v>
      </c>
      <c r="M73" s="18">
        <v>201.4</v>
      </c>
      <c r="N73" s="18">
        <v>198.6</v>
      </c>
      <c r="O73" s="20">
        <f t="shared" si="17"/>
        <v>1.3902681231380394</v>
      </c>
      <c r="P73" s="15">
        <v>2.9000000000000001E-2</v>
      </c>
      <c r="Q73" s="15">
        <v>4.4587000000000003</v>
      </c>
      <c r="R73" s="15">
        <v>153.50200000000001</v>
      </c>
      <c r="S73" s="18" t="s">
        <v>392</v>
      </c>
      <c r="T73" s="18" t="s">
        <v>234</v>
      </c>
      <c r="U73" s="18">
        <v>20</v>
      </c>
      <c r="V73" s="18" t="s">
        <v>235</v>
      </c>
      <c r="W73" s="18" t="s">
        <v>236</v>
      </c>
      <c r="X73" s="18">
        <v>15</v>
      </c>
      <c r="Y73" s="21" t="s">
        <v>407</v>
      </c>
      <c r="Z73" s="21" t="s">
        <v>408</v>
      </c>
      <c r="AA73" s="18" t="s">
        <v>396</v>
      </c>
      <c r="AB73" s="18" t="s">
        <v>397</v>
      </c>
      <c r="AC73" s="18" t="s">
        <v>409</v>
      </c>
      <c r="AD73" s="29" t="s">
        <v>410</v>
      </c>
    </row>
    <row r="74" spans="1:30" ht="25.5" x14ac:dyDescent="0.25">
      <c r="A74" s="29" t="str">
        <f t="shared" si="16"/>
        <v>SmDuCS3</v>
      </c>
      <c r="B74" s="18" t="s">
        <v>227</v>
      </c>
      <c r="C74" s="18" t="s">
        <v>1327</v>
      </c>
      <c r="D74" s="18" t="s">
        <v>229</v>
      </c>
      <c r="E74" s="18">
        <f t="shared" si="13"/>
        <v>27</v>
      </c>
      <c r="F74" s="18">
        <f t="shared" si="14"/>
        <v>9</v>
      </c>
      <c r="G74" s="18">
        <f t="shared" si="15"/>
        <v>2021</v>
      </c>
      <c r="H74" s="19">
        <v>44466</v>
      </c>
      <c r="I74" s="18" t="s">
        <v>1122</v>
      </c>
      <c r="J74" s="18">
        <v>3</v>
      </c>
      <c r="K74" s="18" t="s">
        <v>415</v>
      </c>
      <c r="L74" s="18" t="s">
        <v>416</v>
      </c>
      <c r="M74" s="18">
        <v>225.3</v>
      </c>
      <c r="N74" s="18">
        <v>219.3</v>
      </c>
      <c r="O74" s="20">
        <f t="shared" si="17"/>
        <v>2.6631158455392807</v>
      </c>
      <c r="P74" s="15">
        <v>2.6599999999999999E-2</v>
      </c>
      <c r="Q74" s="15">
        <v>4.2103000000000002</v>
      </c>
      <c r="R74" s="15">
        <v>158.56200000000001</v>
      </c>
      <c r="S74" s="18" t="s">
        <v>392</v>
      </c>
      <c r="T74" s="18" t="s">
        <v>234</v>
      </c>
      <c r="U74" s="18">
        <v>20</v>
      </c>
      <c r="V74" s="18" t="s">
        <v>235</v>
      </c>
      <c r="W74" s="18" t="s">
        <v>236</v>
      </c>
      <c r="X74" s="18">
        <v>15</v>
      </c>
      <c r="Y74" s="21" t="s">
        <v>407</v>
      </c>
      <c r="Z74" s="21" t="s">
        <v>408</v>
      </c>
      <c r="AA74" s="18" t="s">
        <v>396</v>
      </c>
      <c r="AB74" s="18" t="s">
        <v>397</v>
      </c>
      <c r="AC74" s="18" t="s">
        <v>409</v>
      </c>
      <c r="AD74" s="29" t="s">
        <v>410</v>
      </c>
    </row>
    <row r="75" spans="1:30" ht="25.5" x14ac:dyDescent="0.25">
      <c r="A75" s="29" t="str">
        <f t="shared" si="16"/>
        <v>SmDuCS4</v>
      </c>
      <c r="B75" s="18" t="s">
        <v>227</v>
      </c>
      <c r="C75" s="18" t="s">
        <v>1327</v>
      </c>
      <c r="D75" s="18" t="s">
        <v>229</v>
      </c>
      <c r="E75" s="18">
        <f t="shared" si="13"/>
        <v>27</v>
      </c>
      <c r="F75" s="18">
        <f t="shared" si="14"/>
        <v>9</v>
      </c>
      <c r="G75" s="18">
        <f t="shared" si="15"/>
        <v>2021</v>
      </c>
      <c r="H75" s="19">
        <v>44466</v>
      </c>
      <c r="I75" s="18" t="s">
        <v>1122</v>
      </c>
      <c r="J75" s="18">
        <v>4</v>
      </c>
      <c r="K75" s="18" t="s">
        <v>417</v>
      </c>
      <c r="L75" s="18" t="s">
        <v>418</v>
      </c>
      <c r="M75" s="18">
        <v>235.8</v>
      </c>
      <c r="N75" s="18">
        <v>233.1</v>
      </c>
      <c r="O75" s="20">
        <f t="shared" si="17"/>
        <v>1.1450381679389383</v>
      </c>
      <c r="P75" s="15">
        <v>2.76E-2</v>
      </c>
      <c r="Q75" s="15">
        <v>4.0271999999999997</v>
      </c>
      <c r="R75" s="15">
        <v>145.67099999999999</v>
      </c>
      <c r="S75" s="18" t="s">
        <v>392</v>
      </c>
      <c r="T75" s="18" t="s">
        <v>234</v>
      </c>
      <c r="U75" s="18">
        <v>20</v>
      </c>
      <c r="V75" s="18" t="s">
        <v>235</v>
      </c>
      <c r="W75" s="18" t="s">
        <v>236</v>
      </c>
      <c r="X75" s="18">
        <v>15</v>
      </c>
      <c r="Y75" s="21" t="s">
        <v>407</v>
      </c>
      <c r="Z75" s="21" t="s">
        <v>408</v>
      </c>
      <c r="AA75" s="18" t="s">
        <v>396</v>
      </c>
      <c r="AB75" s="18" t="s">
        <v>397</v>
      </c>
      <c r="AC75" s="18" t="s">
        <v>409</v>
      </c>
      <c r="AD75" s="29" t="s">
        <v>410</v>
      </c>
    </row>
    <row r="76" spans="1:30" ht="25.5" x14ac:dyDescent="0.25">
      <c r="A76" s="29" t="str">
        <f t="shared" si="16"/>
        <v>SmDuCS5</v>
      </c>
      <c r="B76" s="18" t="s">
        <v>227</v>
      </c>
      <c r="C76" s="18" t="s">
        <v>1327</v>
      </c>
      <c r="D76" s="18" t="s">
        <v>229</v>
      </c>
      <c r="E76" s="18">
        <f t="shared" si="13"/>
        <v>27</v>
      </c>
      <c r="F76" s="18">
        <f t="shared" si="14"/>
        <v>9</v>
      </c>
      <c r="G76" s="18">
        <f t="shared" si="15"/>
        <v>2021</v>
      </c>
      <c r="H76" s="19">
        <v>44466</v>
      </c>
      <c r="I76" s="18" t="s">
        <v>1122</v>
      </c>
      <c r="J76" s="18">
        <v>5</v>
      </c>
      <c r="K76" s="18" t="s">
        <v>419</v>
      </c>
      <c r="L76" s="18" t="s">
        <v>420</v>
      </c>
      <c r="M76" s="18">
        <v>240</v>
      </c>
      <c r="N76" s="18">
        <v>238.7</v>
      </c>
      <c r="O76" s="20">
        <f t="shared" si="17"/>
        <v>0.5416666666666714</v>
      </c>
      <c r="P76" s="15">
        <v>2.7699999999999999E-2</v>
      </c>
      <c r="Q76" s="15">
        <v>3.8433000000000002</v>
      </c>
      <c r="R76" s="15">
        <v>138.738</v>
      </c>
      <c r="S76" s="18" t="s">
        <v>392</v>
      </c>
      <c r="T76" s="18" t="s">
        <v>234</v>
      </c>
      <c r="U76" s="18">
        <v>20</v>
      </c>
      <c r="V76" s="18" t="s">
        <v>235</v>
      </c>
      <c r="W76" s="18" t="s">
        <v>236</v>
      </c>
      <c r="X76" s="18">
        <v>15</v>
      </c>
      <c r="Y76" s="21" t="s">
        <v>407</v>
      </c>
      <c r="Z76" s="21" t="s">
        <v>408</v>
      </c>
      <c r="AA76" s="18" t="s">
        <v>396</v>
      </c>
      <c r="AB76" s="18" t="s">
        <v>397</v>
      </c>
      <c r="AC76" s="18" t="s">
        <v>409</v>
      </c>
      <c r="AD76" s="29" t="s">
        <v>410</v>
      </c>
    </row>
    <row r="77" spans="1:30" ht="25.5" x14ac:dyDescent="0.25">
      <c r="A77" s="29" t="str">
        <f>C77&amp;J77</f>
        <v>SmSw1</v>
      </c>
      <c r="B77" s="18" t="s">
        <v>227</v>
      </c>
      <c r="C77" s="18" t="s">
        <v>421</v>
      </c>
      <c r="D77" s="18" t="s">
        <v>229</v>
      </c>
      <c r="E77" s="18">
        <f t="shared" si="13"/>
        <v>4</v>
      </c>
      <c r="F77" s="18">
        <f t="shared" si="14"/>
        <v>4</v>
      </c>
      <c r="G77" s="18">
        <f t="shared" si="15"/>
        <v>2021</v>
      </c>
      <c r="H77" s="19">
        <v>44290</v>
      </c>
      <c r="I77" s="18" t="s">
        <v>294</v>
      </c>
      <c r="J77" s="18">
        <v>1</v>
      </c>
      <c r="K77" s="18" t="s">
        <v>422</v>
      </c>
      <c r="L77" s="18" t="s">
        <v>423</v>
      </c>
      <c r="M77" s="18">
        <v>119.6</v>
      </c>
      <c r="N77" s="18">
        <v>52.4</v>
      </c>
      <c r="O77" s="20">
        <f t="shared" si="17"/>
        <v>56.187290969899664</v>
      </c>
      <c r="P77" s="15">
        <v>0.66739999999999999</v>
      </c>
      <c r="Q77" s="15">
        <v>24.936599999999999</v>
      </c>
      <c r="R77" s="15">
        <v>37.365000000000002</v>
      </c>
      <c r="S77" s="18" t="s">
        <v>392</v>
      </c>
      <c r="T77" s="18" t="s">
        <v>234</v>
      </c>
      <c r="U77" s="18">
        <v>10</v>
      </c>
      <c r="V77" s="18" t="s">
        <v>424</v>
      </c>
      <c r="W77" s="18" t="s">
        <v>425</v>
      </c>
      <c r="X77" s="18">
        <v>30</v>
      </c>
      <c r="Y77" s="18" t="s">
        <v>397</v>
      </c>
      <c r="Z77" s="18" t="s">
        <v>397</v>
      </c>
      <c r="AA77" s="18" t="s">
        <v>396</v>
      </c>
      <c r="AB77" s="18" t="s">
        <v>397</v>
      </c>
      <c r="AC77" s="22"/>
      <c r="AD77" s="29" t="s">
        <v>242</v>
      </c>
    </row>
    <row r="78" spans="1:30" ht="25.5" x14ac:dyDescent="0.25">
      <c r="A78" s="29" t="str">
        <f t="shared" ref="A78:A81" si="18">C78&amp;J78</f>
        <v>SmSw2</v>
      </c>
      <c r="B78" s="18" t="s">
        <v>227</v>
      </c>
      <c r="C78" s="18" t="s">
        <v>421</v>
      </c>
      <c r="D78" s="18" t="s">
        <v>229</v>
      </c>
      <c r="E78" s="18">
        <f t="shared" si="13"/>
        <v>4</v>
      </c>
      <c r="F78" s="18">
        <f t="shared" si="14"/>
        <v>4</v>
      </c>
      <c r="G78" s="18">
        <f t="shared" si="15"/>
        <v>2021</v>
      </c>
      <c r="H78" s="19">
        <v>44290</v>
      </c>
      <c r="I78" s="18" t="s">
        <v>294</v>
      </c>
      <c r="J78" s="18">
        <v>2</v>
      </c>
      <c r="K78" s="18" t="s">
        <v>426</v>
      </c>
      <c r="L78" s="18" t="s">
        <v>427</v>
      </c>
      <c r="M78" s="18">
        <v>85.4</v>
      </c>
      <c r="N78" s="18">
        <v>40.6</v>
      </c>
      <c r="O78" s="20">
        <f t="shared" si="17"/>
        <v>52.459016393442624</v>
      </c>
      <c r="P78" s="15">
        <v>0.60860000000000003</v>
      </c>
      <c r="Q78" s="15">
        <v>14.5578</v>
      </c>
      <c r="R78" s="15">
        <v>23.92</v>
      </c>
      <c r="S78" s="18" t="s">
        <v>392</v>
      </c>
      <c r="T78" s="18" t="s">
        <v>234</v>
      </c>
      <c r="U78" s="18">
        <v>10</v>
      </c>
      <c r="V78" s="18" t="s">
        <v>424</v>
      </c>
      <c r="W78" s="18" t="s">
        <v>425</v>
      </c>
      <c r="X78" s="18" t="s">
        <v>397</v>
      </c>
      <c r="Y78" s="18" t="s">
        <v>397</v>
      </c>
      <c r="Z78" s="18" t="s">
        <v>397</v>
      </c>
      <c r="AA78" s="18" t="s">
        <v>396</v>
      </c>
      <c r="AB78" s="18" t="s">
        <v>397</v>
      </c>
      <c r="AC78" s="22"/>
      <c r="AD78" s="29" t="s">
        <v>242</v>
      </c>
    </row>
    <row r="79" spans="1:30" ht="25.5" x14ac:dyDescent="0.25">
      <c r="A79" s="29" t="str">
        <f t="shared" si="18"/>
        <v>SmSw3</v>
      </c>
      <c r="B79" s="18" t="s">
        <v>227</v>
      </c>
      <c r="C79" s="18" t="s">
        <v>421</v>
      </c>
      <c r="D79" s="18" t="s">
        <v>229</v>
      </c>
      <c r="E79" s="18">
        <f t="shared" si="13"/>
        <v>4</v>
      </c>
      <c r="F79" s="18">
        <f t="shared" si="14"/>
        <v>4</v>
      </c>
      <c r="G79" s="18">
        <f t="shared" si="15"/>
        <v>2021</v>
      </c>
      <c r="H79" s="19">
        <v>44290</v>
      </c>
      <c r="I79" s="18" t="s">
        <v>294</v>
      </c>
      <c r="J79" s="18">
        <v>3</v>
      </c>
      <c r="K79" s="18" t="s">
        <v>428</v>
      </c>
      <c r="L79" s="18" t="s">
        <v>429</v>
      </c>
      <c r="M79" s="18">
        <v>86.2</v>
      </c>
      <c r="N79" s="18">
        <v>38.799999999999997</v>
      </c>
      <c r="O79" s="20">
        <f t="shared" si="17"/>
        <v>54.988399071925762</v>
      </c>
      <c r="P79" s="15">
        <v>0.50939999999999996</v>
      </c>
      <c r="Q79" s="15">
        <v>12.0708</v>
      </c>
      <c r="R79" s="15">
        <v>23.696999999999999</v>
      </c>
      <c r="S79" s="18" t="s">
        <v>392</v>
      </c>
      <c r="T79" s="18" t="s">
        <v>234</v>
      </c>
      <c r="U79" s="18">
        <v>10</v>
      </c>
      <c r="V79" s="18" t="s">
        <v>424</v>
      </c>
      <c r="W79" s="18" t="s">
        <v>425</v>
      </c>
      <c r="X79" s="18" t="s">
        <v>397</v>
      </c>
      <c r="Y79" s="18" t="s">
        <v>397</v>
      </c>
      <c r="Z79" s="18" t="s">
        <v>397</v>
      </c>
      <c r="AA79" s="18" t="s">
        <v>396</v>
      </c>
      <c r="AB79" s="18" t="s">
        <v>397</v>
      </c>
      <c r="AC79" s="22"/>
      <c r="AD79" s="29" t="s">
        <v>242</v>
      </c>
    </row>
    <row r="80" spans="1:30" ht="25.5" x14ac:dyDescent="0.25">
      <c r="A80" s="29" t="str">
        <f t="shared" si="18"/>
        <v>SmSw4</v>
      </c>
      <c r="B80" s="18" t="s">
        <v>227</v>
      </c>
      <c r="C80" s="18" t="s">
        <v>421</v>
      </c>
      <c r="D80" s="18" t="s">
        <v>229</v>
      </c>
      <c r="E80" s="18">
        <f t="shared" si="13"/>
        <v>7</v>
      </c>
      <c r="F80" s="18">
        <f t="shared" si="14"/>
        <v>4</v>
      </c>
      <c r="G80" s="18">
        <f t="shared" si="15"/>
        <v>2021</v>
      </c>
      <c r="H80" s="19">
        <v>44293</v>
      </c>
      <c r="I80" s="18" t="s">
        <v>294</v>
      </c>
      <c r="J80" s="18">
        <v>4</v>
      </c>
      <c r="K80" s="18" t="s">
        <v>430</v>
      </c>
      <c r="L80" s="18" t="s">
        <v>431</v>
      </c>
      <c r="M80" s="18">
        <v>211.3</v>
      </c>
      <c r="N80" s="18">
        <v>77.8</v>
      </c>
      <c r="O80" s="20">
        <f t="shared" si="17"/>
        <v>63.180312352106007</v>
      </c>
      <c r="P80" s="15">
        <v>0.55620000000000003</v>
      </c>
      <c r="Q80" s="15">
        <v>14.6294</v>
      </c>
      <c r="R80" s="15">
        <v>26.300999999999998</v>
      </c>
      <c r="S80" s="18" t="s">
        <v>392</v>
      </c>
      <c r="T80" s="18" t="s">
        <v>234</v>
      </c>
      <c r="U80" s="18">
        <v>10</v>
      </c>
      <c r="V80" s="18" t="s">
        <v>424</v>
      </c>
      <c r="W80" s="18" t="s">
        <v>432</v>
      </c>
      <c r="X80" s="18" t="s">
        <v>397</v>
      </c>
      <c r="Y80" s="18" t="s">
        <v>397</v>
      </c>
      <c r="Z80" s="18" t="s">
        <v>397</v>
      </c>
      <c r="AA80" s="18" t="s">
        <v>396</v>
      </c>
      <c r="AB80" s="18" t="s">
        <v>397</v>
      </c>
      <c r="AC80" s="22"/>
      <c r="AD80" s="29" t="s">
        <v>242</v>
      </c>
    </row>
    <row r="81" spans="1:30" ht="25.5" x14ac:dyDescent="0.25">
      <c r="A81" s="29" t="str">
        <f t="shared" si="18"/>
        <v>SmSw5</v>
      </c>
      <c r="B81" s="18" t="s">
        <v>227</v>
      </c>
      <c r="C81" s="18" t="s">
        <v>421</v>
      </c>
      <c r="D81" s="18" t="s">
        <v>229</v>
      </c>
      <c r="E81" s="18">
        <f t="shared" si="13"/>
        <v>6</v>
      </c>
      <c r="F81" s="18">
        <f t="shared" si="14"/>
        <v>4</v>
      </c>
      <c r="G81" s="18">
        <f t="shared" si="15"/>
        <v>2021</v>
      </c>
      <c r="H81" s="19">
        <v>44292</v>
      </c>
      <c r="I81" s="18" t="s">
        <v>230</v>
      </c>
      <c r="J81" s="18">
        <v>5</v>
      </c>
      <c r="K81" s="18" t="s">
        <v>282</v>
      </c>
      <c r="L81" s="18" t="s">
        <v>283</v>
      </c>
      <c r="M81" s="18">
        <v>132.69999999999999</v>
      </c>
      <c r="N81" s="18">
        <v>56.5</v>
      </c>
      <c r="O81" s="20">
        <f t="shared" si="17"/>
        <v>57.422758100979657</v>
      </c>
      <c r="P81" s="15">
        <v>0.58809999999999996</v>
      </c>
      <c r="Q81" s="15">
        <v>19.531700000000001</v>
      </c>
      <c r="R81" s="15">
        <v>33.213000000000001</v>
      </c>
      <c r="S81" s="18" t="s">
        <v>233</v>
      </c>
      <c r="T81" s="18" t="s">
        <v>234</v>
      </c>
      <c r="U81" s="18">
        <v>10</v>
      </c>
      <c r="V81" s="18" t="s">
        <v>424</v>
      </c>
      <c r="W81" s="18" t="s">
        <v>432</v>
      </c>
      <c r="X81" s="18" t="s">
        <v>397</v>
      </c>
      <c r="Y81" s="18" t="s">
        <v>397</v>
      </c>
      <c r="Z81" s="18" t="s">
        <v>397</v>
      </c>
      <c r="AA81" s="18" t="s">
        <v>239</v>
      </c>
      <c r="AB81" s="18" t="s">
        <v>240</v>
      </c>
      <c r="AC81" s="22"/>
      <c r="AD81" s="29" t="s">
        <v>242</v>
      </c>
    </row>
    <row r="82" spans="1:30" ht="25.5" x14ac:dyDescent="0.25">
      <c r="A82" s="29" t="str">
        <f t="shared" si="16"/>
        <v>KzRsCn1</v>
      </c>
      <c r="B82" s="18" t="s">
        <v>433</v>
      </c>
      <c r="C82" s="18" t="s">
        <v>1110</v>
      </c>
      <c r="D82" s="18" t="s">
        <v>434</v>
      </c>
      <c r="E82" s="18">
        <f t="shared" si="13"/>
        <v>7</v>
      </c>
      <c r="F82" s="18">
        <f t="shared" si="14"/>
        <v>6</v>
      </c>
      <c r="G82" s="18">
        <f t="shared" si="15"/>
        <v>2021</v>
      </c>
      <c r="H82" s="23">
        <v>44354</v>
      </c>
      <c r="I82" s="22" t="s">
        <v>389</v>
      </c>
      <c r="J82" s="22">
        <v>1</v>
      </c>
      <c r="K82" s="22" t="s">
        <v>435</v>
      </c>
      <c r="L82" s="22" t="s">
        <v>436</v>
      </c>
      <c r="M82" s="22">
        <v>248.7</v>
      </c>
      <c r="N82" s="22">
        <v>178.9</v>
      </c>
      <c r="O82" s="20">
        <f t="shared" si="17"/>
        <v>28.06594290309609</v>
      </c>
      <c r="S82" s="22" t="s">
        <v>297</v>
      </c>
      <c r="T82" s="22" t="s">
        <v>234</v>
      </c>
      <c r="U82" s="22">
        <v>3</v>
      </c>
      <c r="V82" s="22" t="s">
        <v>235</v>
      </c>
      <c r="W82" s="22" t="s">
        <v>437</v>
      </c>
      <c r="X82" s="22">
        <v>90</v>
      </c>
      <c r="Y82" s="24" t="s">
        <v>394</v>
      </c>
      <c r="Z82" s="21" t="s">
        <v>438</v>
      </c>
      <c r="AA82" s="22" t="s">
        <v>439</v>
      </c>
      <c r="AB82" s="22" t="s">
        <v>397</v>
      </c>
      <c r="AC82" s="18" t="s">
        <v>440</v>
      </c>
      <c r="AD82" s="29" t="s">
        <v>242</v>
      </c>
    </row>
    <row r="83" spans="1:30" ht="25.5" x14ac:dyDescent="0.25">
      <c r="A83" s="29" t="str">
        <f t="shared" si="16"/>
        <v>KzRsCn2</v>
      </c>
      <c r="B83" s="18" t="s">
        <v>433</v>
      </c>
      <c r="C83" s="18" t="s">
        <v>1110</v>
      </c>
      <c r="D83" s="18" t="s">
        <v>434</v>
      </c>
      <c r="E83" s="18">
        <f t="shared" si="13"/>
        <v>7</v>
      </c>
      <c r="F83" s="18">
        <f t="shared" si="14"/>
        <v>6</v>
      </c>
      <c r="G83" s="18">
        <f t="shared" si="15"/>
        <v>2021</v>
      </c>
      <c r="H83" s="23">
        <v>44354</v>
      </c>
      <c r="I83" s="22" t="s">
        <v>389</v>
      </c>
      <c r="J83" s="22">
        <v>2</v>
      </c>
      <c r="K83" s="22" t="s">
        <v>441</v>
      </c>
      <c r="L83" s="22" t="s">
        <v>442</v>
      </c>
      <c r="M83" s="22">
        <v>237.3</v>
      </c>
      <c r="N83" s="22">
        <v>158.6</v>
      </c>
      <c r="O83" s="20">
        <f t="shared" si="17"/>
        <v>33.164770332911928</v>
      </c>
      <c r="S83" s="22" t="s">
        <v>297</v>
      </c>
      <c r="T83" s="22" t="s">
        <v>234</v>
      </c>
      <c r="U83" s="22">
        <v>3</v>
      </c>
      <c r="V83" s="22" t="s">
        <v>235</v>
      </c>
      <c r="W83" s="22" t="s">
        <v>437</v>
      </c>
      <c r="X83" s="22">
        <v>90</v>
      </c>
      <c r="Y83" s="24" t="s">
        <v>394</v>
      </c>
      <c r="Z83" s="21" t="s">
        <v>438</v>
      </c>
      <c r="AA83" s="22" t="s">
        <v>439</v>
      </c>
      <c r="AB83" s="22" t="s">
        <v>397</v>
      </c>
      <c r="AC83" s="18" t="s">
        <v>440</v>
      </c>
      <c r="AD83" s="29" t="s">
        <v>242</v>
      </c>
    </row>
    <row r="84" spans="1:30" ht="25.5" x14ac:dyDescent="0.25">
      <c r="A84" s="29" t="str">
        <f t="shared" si="16"/>
        <v>KzRsCn3</v>
      </c>
      <c r="B84" s="18" t="s">
        <v>433</v>
      </c>
      <c r="C84" s="18" t="s">
        <v>1110</v>
      </c>
      <c r="D84" s="18" t="s">
        <v>434</v>
      </c>
      <c r="E84" s="18">
        <f t="shared" si="13"/>
        <v>7</v>
      </c>
      <c r="F84" s="18">
        <f t="shared" si="14"/>
        <v>6</v>
      </c>
      <c r="G84" s="18">
        <f t="shared" si="15"/>
        <v>2021</v>
      </c>
      <c r="H84" s="23">
        <v>44354</v>
      </c>
      <c r="I84" s="22" t="s">
        <v>389</v>
      </c>
      <c r="J84" s="22">
        <v>3</v>
      </c>
      <c r="K84" s="22" t="s">
        <v>443</v>
      </c>
      <c r="L84" s="22" t="s">
        <v>444</v>
      </c>
      <c r="M84" s="22">
        <v>255.8</v>
      </c>
      <c r="N84" s="22">
        <v>184.7</v>
      </c>
      <c r="O84" s="20">
        <f t="shared" si="17"/>
        <v>27.795152462861616</v>
      </c>
      <c r="S84" s="22" t="s">
        <v>297</v>
      </c>
      <c r="T84" s="22" t="s">
        <v>234</v>
      </c>
      <c r="U84" s="22">
        <v>3</v>
      </c>
      <c r="V84" s="22" t="s">
        <v>235</v>
      </c>
      <c r="W84" s="22" t="s">
        <v>437</v>
      </c>
      <c r="X84" s="22">
        <v>90</v>
      </c>
      <c r="Y84" s="24" t="s">
        <v>394</v>
      </c>
      <c r="Z84" s="21" t="s">
        <v>438</v>
      </c>
      <c r="AA84" s="22" t="s">
        <v>439</v>
      </c>
      <c r="AB84" s="22" t="s">
        <v>397</v>
      </c>
      <c r="AC84" s="18" t="s">
        <v>440</v>
      </c>
      <c r="AD84" s="29" t="s">
        <v>242</v>
      </c>
    </row>
    <row r="85" spans="1:30" ht="25.5" x14ac:dyDescent="0.25">
      <c r="A85" s="29" t="str">
        <f t="shared" si="16"/>
        <v>KzRsCn4</v>
      </c>
      <c r="B85" s="18" t="s">
        <v>433</v>
      </c>
      <c r="C85" s="18" t="s">
        <v>1110</v>
      </c>
      <c r="D85" s="18" t="s">
        <v>434</v>
      </c>
      <c r="E85" s="18">
        <f t="shared" si="13"/>
        <v>7</v>
      </c>
      <c r="F85" s="18">
        <f t="shared" si="14"/>
        <v>6</v>
      </c>
      <c r="G85" s="18">
        <f t="shared" si="15"/>
        <v>2021</v>
      </c>
      <c r="H85" s="23">
        <v>44354</v>
      </c>
      <c r="I85" s="22" t="s">
        <v>389</v>
      </c>
      <c r="J85" s="22">
        <v>4</v>
      </c>
      <c r="K85" s="22" t="s">
        <v>445</v>
      </c>
      <c r="L85" s="22" t="s">
        <v>446</v>
      </c>
      <c r="M85" s="22">
        <v>249.4</v>
      </c>
      <c r="N85" s="22">
        <v>174.7</v>
      </c>
      <c r="O85" s="20">
        <f t="shared" si="17"/>
        <v>29.951884522854861</v>
      </c>
      <c r="S85" s="22" t="s">
        <v>297</v>
      </c>
      <c r="T85" s="22" t="s">
        <v>234</v>
      </c>
      <c r="U85" s="22">
        <v>3</v>
      </c>
      <c r="V85" s="22" t="s">
        <v>235</v>
      </c>
      <c r="W85" s="22" t="s">
        <v>437</v>
      </c>
      <c r="X85" s="22">
        <v>90</v>
      </c>
      <c r="Y85" s="24" t="s">
        <v>394</v>
      </c>
      <c r="Z85" s="21" t="s">
        <v>438</v>
      </c>
      <c r="AA85" s="22" t="s">
        <v>439</v>
      </c>
      <c r="AB85" s="22" t="s">
        <v>397</v>
      </c>
      <c r="AC85" s="18" t="s">
        <v>440</v>
      </c>
      <c r="AD85" s="29" t="s">
        <v>242</v>
      </c>
    </row>
    <row r="86" spans="1:30" ht="25.5" x14ac:dyDescent="0.25">
      <c r="A86" s="29" t="str">
        <f t="shared" si="16"/>
        <v>KzRsCn5</v>
      </c>
      <c r="B86" s="18" t="s">
        <v>433</v>
      </c>
      <c r="C86" s="18" t="s">
        <v>1110</v>
      </c>
      <c r="D86" s="18" t="s">
        <v>434</v>
      </c>
      <c r="E86" s="18">
        <f t="shared" si="13"/>
        <v>7</v>
      </c>
      <c r="F86" s="18">
        <f t="shared" si="14"/>
        <v>6</v>
      </c>
      <c r="G86" s="18">
        <f t="shared" si="15"/>
        <v>2021</v>
      </c>
      <c r="H86" s="23">
        <v>44354</v>
      </c>
      <c r="I86" s="18" t="s">
        <v>389</v>
      </c>
      <c r="J86" s="22">
        <v>5</v>
      </c>
      <c r="K86" s="22" t="s">
        <v>447</v>
      </c>
      <c r="L86" s="22" t="s">
        <v>448</v>
      </c>
      <c r="M86" s="22">
        <v>257.10000000000002</v>
      </c>
      <c r="N86" s="22">
        <v>185.2</v>
      </c>
      <c r="O86" s="20">
        <f t="shared" si="17"/>
        <v>27.965772073123308</v>
      </c>
      <c r="S86" s="22" t="s">
        <v>297</v>
      </c>
      <c r="T86" s="22" t="s">
        <v>234</v>
      </c>
      <c r="U86" s="22">
        <v>3</v>
      </c>
      <c r="V86" s="22" t="s">
        <v>235</v>
      </c>
      <c r="W86" s="22" t="s">
        <v>437</v>
      </c>
      <c r="X86" s="22">
        <v>90</v>
      </c>
      <c r="Y86" s="24" t="s">
        <v>394</v>
      </c>
      <c r="Z86" s="21" t="s">
        <v>438</v>
      </c>
      <c r="AA86" s="22" t="s">
        <v>439</v>
      </c>
      <c r="AB86" s="22" t="s">
        <v>397</v>
      </c>
      <c r="AC86" s="18" t="s">
        <v>440</v>
      </c>
      <c r="AD86" s="29" t="s">
        <v>242</v>
      </c>
    </row>
    <row r="87" spans="1:30" ht="25.5" x14ac:dyDescent="0.25">
      <c r="A87" s="29" t="str">
        <f t="shared" si="16"/>
        <v>KzSw1</v>
      </c>
      <c r="B87" s="18" t="s">
        <v>433</v>
      </c>
      <c r="C87" s="18" t="s">
        <v>1116</v>
      </c>
      <c r="D87" s="18" t="s">
        <v>434</v>
      </c>
      <c r="E87" s="18">
        <f t="shared" si="13"/>
        <v>7</v>
      </c>
      <c r="F87" s="18">
        <f t="shared" si="14"/>
        <v>6</v>
      </c>
      <c r="G87" s="18">
        <f t="shared" si="15"/>
        <v>2021</v>
      </c>
      <c r="H87" s="23">
        <v>44354</v>
      </c>
      <c r="I87" s="18" t="s">
        <v>389</v>
      </c>
      <c r="J87" s="22">
        <v>1</v>
      </c>
      <c r="K87" s="22" t="s">
        <v>449</v>
      </c>
      <c r="L87" s="22" t="s">
        <v>450</v>
      </c>
      <c r="M87" s="22">
        <v>94.1</v>
      </c>
      <c r="N87" s="22">
        <v>40.9</v>
      </c>
      <c r="O87" s="20">
        <f t="shared" si="17"/>
        <v>56.5356004250797</v>
      </c>
      <c r="S87" s="22" t="s">
        <v>297</v>
      </c>
      <c r="T87" s="22" t="s">
        <v>234</v>
      </c>
      <c r="U87" s="22">
        <v>1</v>
      </c>
      <c r="V87" s="22" t="s">
        <v>424</v>
      </c>
      <c r="W87" s="22" t="s">
        <v>425</v>
      </c>
      <c r="X87" s="22">
        <v>40</v>
      </c>
      <c r="Y87" s="18" t="s">
        <v>397</v>
      </c>
      <c r="Z87" s="21" t="s">
        <v>394</v>
      </c>
      <c r="AA87" s="22" t="s">
        <v>439</v>
      </c>
      <c r="AB87" s="22" t="s">
        <v>397</v>
      </c>
      <c r="AC87" s="22"/>
      <c r="AD87" s="29" t="s">
        <v>242</v>
      </c>
    </row>
    <row r="88" spans="1:30" ht="25.5" x14ac:dyDescent="0.25">
      <c r="A88" s="29" t="str">
        <f t="shared" si="16"/>
        <v>KzSw2</v>
      </c>
      <c r="B88" s="18" t="s">
        <v>433</v>
      </c>
      <c r="C88" s="18" t="s">
        <v>1116</v>
      </c>
      <c r="D88" s="18" t="s">
        <v>434</v>
      </c>
      <c r="E88" s="18">
        <f t="shared" si="13"/>
        <v>7</v>
      </c>
      <c r="F88" s="18">
        <f t="shared" si="14"/>
        <v>6</v>
      </c>
      <c r="G88" s="18">
        <f t="shared" si="15"/>
        <v>2021</v>
      </c>
      <c r="H88" s="23">
        <v>44354</v>
      </c>
      <c r="I88" s="18" t="s">
        <v>389</v>
      </c>
      <c r="J88" s="22">
        <v>2</v>
      </c>
      <c r="K88" s="22" t="s">
        <v>451</v>
      </c>
      <c r="L88" s="22" t="s">
        <v>452</v>
      </c>
      <c r="M88" s="22">
        <v>101.4</v>
      </c>
      <c r="N88" s="22">
        <v>44.1</v>
      </c>
      <c r="O88" s="20">
        <f t="shared" si="17"/>
        <v>56.508875739644971</v>
      </c>
      <c r="S88" s="22" t="s">
        <v>297</v>
      </c>
      <c r="T88" s="22" t="s">
        <v>234</v>
      </c>
      <c r="U88" s="22">
        <v>1</v>
      </c>
      <c r="V88" s="22" t="s">
        <v>424</v>
      </c>
      <c r="W88" s="22" t="s">
        <v>425</v>
      </c>
      <c r="X88" s="22">
        <v>40</v>
      </c>
      <c r="Y88" s="18" t="s">
        <v>397</v>
      </c>
      <c r="Z88" s="21" t="s">
        <v>394</v>
      </c>
      <c r="AA88" s="22" t="s">
        <v>439</v>
      </c>
      <c r="AB88" s="22" t="s">
        <v>397</v>
      </c>
      <c r="AC88" s="22"/>
      <c r="AD88" s="29" t="s">
        <v>242</v>
      </c>
    </row>
    <row r="89" spans="1:30" ht="25.5" x14ac:dyDescent="0.25">
      <c r="A89" s="29" t="str">
        <f t="shared" si="16"/>
        <v>KzSw3</v>
      </c>
      <c r="B89" s="18" t="s">
        <v>433</v>
      </c>
      <c r="C89" s="18" t="s">
        <v>1116</v>
      </c>
      <c r="D89" s="18" t="s">
        <v>434</v>
      </c>
      <c r="E89" s="18">
        <f t="shared" si="13"/>
        <v>7</v>
      </c>
      <c r="F89" s="18">
        <f t="shared" si="14"/>
        <v>6</v>
      </c>
      <c r="G89" s="18">
        <f t="shared" si="15"/>
        <v>2021</v>
      </c>
      <c r="H89" s="23">
        <v>44354</v>
      </c>
      <c r="I89" s="18" t="s">
        <v>389</v>
      </c>
      <c r="J89" s="22">
        <v>3</v>
      </c>
      <c r="K89" s="22" t="s">
        <v>453</v>
      </c>
      <c r="L89" s="22" t="s">
        <v>454</v>
      </c>
      <c r="M89" s="22">
        <v>126.8</v>
      </c>
      <c r="N89" s="22">
        <v>57.4</v>
      </c>
      <c r="O89" s="20">
        <f t="shared" si="17"/>
        <v>54.731861198738173</v>
      </c>
      <c r="S89" s="22" t="s">
        <v>297</v>
      </c>
      <c r="T89" s="22" t="s">
        <v>234</v>
      </c>
      <c r="U89" s="22">
        <v>1</v>
      </c>
      <c r="V89" s="22" t="s">
        <v>424</v>
      </c>
      <c r="W89" s="22" t="s">
        <v>425</v>
      </c>
      <c r="X89" s="22">
        <v>40</v>
      </c>
      <c r="Y89" s="18" t="s">
        <v>397</v>
      </c>
      <c r="Z89" s="21" t="s">
        <v>394</v>
      </c>
      <c r="AA89" s="22" t="s">
        <v>439</v>
      </c>
      <c r="AB89" s="22" t="s">
        <v>397</v>
      </c>
      <c r="AC89" s="22"/>
      <c r="AD89" s="29" t="s">
        <v>242</v>
      </c>
    </row>
    <row r="90" spans="1:30" ht="25.5" x14ac:dyDescent="0.25">
      <c r="A90" s="29" t="str">
        <f t="shared" si="16"/>
        <v>KzSw4</v>
      </c>
      <c r="B90" s="18" t="s">
        <v>433</v>
      </c>
      <c r="C90" s="18" t="s">
        <v>1116</v>
      </c>
      <c r="D90" s="18" t="s">
        <v>434</v>
      </c>
      <c r="E90" s="18">
        <f t="shared" ref="E90:E121" si="19">DAY(H90)</f>
        <v>7</v>
      </c>
      <c r="F90" s="18">
        <f t="shared" ref="F90:F121" si="20">MONTH(H90)</f>
        <v>6</v>
      </c>
      <c r="G90" s="18">
        <f t="shared" ref="G90:G121" si="21">YEAR(H90)</f>
        <v>2021</v>
      </c>
      <c r="H90" s="23">
        <v>44354</v>
      </c>
      <c r="I90" s="18" t="s">
        <v>389</v>
      </c>
      <c r="J90" s="22">
        <v>4</v>
      </c>
      <c r="K90" s="22" t="s">
        <v>455</v>
      </c>
      <c r="L90" s="22" t="s">
        <v>456</v>
      </c>
      <c r="M90" s="22">
        <v>117.1</v>
      </c>
      <c r="N90" s="22">
        <v>54.2</v>
      </c>
      <c r="O90" s="20">
        <f t="shared" si="17"/>
        <v>53.714773697694277</v>
      </c>
      <c r="S90" s="22" t="s">
        <v>297</v>
      </c>
      <c r="T90" s="22" t="s">
        <v>234</v>
      </c>
      <c r="U90" s="22">
        <v>1</v>
      </c>
      <c r="V90" s="22" t="s">
        <v>424</v>
      </c>
      <c r="W90" s="22" t="s">
        <v>425</v>
      </c>
      <c r="X90" s="22">
        <v>40</v>
      </c>
      <c r="Y90" s="18" t="s">
        <v>397</v>
      </c>
      <c r="Z90" s="21" t="s">
        <v>394</v>
      </c>
      <c r="AA90" s="22" t="s">
        <v>439</v>
      </c>
      <c r="AB90" s="22" t="s">
        <v>397</v>
      </c>
      <c r="AC90" s="22"/>
      <c r="AD90" s="29" t="s">
        <v>242</v>
      </c>
    </row>
    <row r="91" spans="1:30" ht="25.5" x14ac:dyDescent="0.25">
      <c r="A91" s="29" t="str">
        <f t="shared" si="16"/>
        <v>KzSw5</v>
      </c>
      <c r="B91" s="18" t="s">
        <v>433</v>
      </c>
      <c r="C91" s="18" t="s">
        <v>1116</v>
      </c>
      <c r="D91" s="18" t="s">
        <v>434</v>
      </c>
      <c r="E91" s="18">
        <f t="shared" si="19"/>
        <v>7</v>
      </c>
      <c r="F91" s="18">
        <f t="shared" si="20"/>
        <v>6</v>
      </c>
      <c r="G91" s="18">
        <f t="shared" si="21"/>
        <v>2021</v>
      </c>
      <c r="H91" s="23">
        <v>44354</v>
      </c>
      <c r="I91" s="18" t="s">
        <v>389</v>
      </c>
      <c r="J91" s="22">
        <v>5</v>
      </c>
      <c r="K91" s="22" t="s">
        <v>457</v>
      </c>
      <c r="L91" s="22" t="s">
        <v>458</v>
      </c>
      <c r="M91" s="22">
        <v>105.5</v>
      </c>
      <c r="N91" s="22">
        <v>47.5</v>
      </c>
      <c r="O91" s="20">
        <f t="shared" si="17"/>
        <v>54.976303317535546</v>
      </c>
      <c r="S91" s="22" t="s">
        <v>297</v>
      </c>
      <c r="T91" s="22" t="s">
        <v>234</v>
      </c>
      <c r="U91" s="22">
        <v>1</v>
      </c>
      <c r="V91" s="22" t="s">
        <v>424</v>
      </c>
      <c r="W91" s="22" t="s">
        <v>425</v>
      </c>
      <c r="X91" s="22">
        <v>40</v>
      </c>
      <c r="Y91" s="18" t="s">
        <v>397</v>
      </c>
      <c r="Z91" s="21" t="s">
        <v>394</v>
      </c>
      <c r="AA91" s="22" t="s">
        <v>439</v>
      </c>
      <c r="AB91" s="22" t="s">
        <v>397</v>
      </c>
      <c r="AC91" s="22"/>
      <c r="AD91" s="29" t="s">
        <v>242</v>
      </c>
    </row>
    <row r="92" spans="1:30" ht="51" x14ac:dyDescent="0.25">
      <c r="A92" s="29" t="str">
        <f t="shared" si="16"/>
        <v>KzRsSt1</v>
      </c>
      <c r="B92" s="18" t="s">
        <v>433</v>
      </c>
      <c r="C92" s="18" t="s">
        <v>1111</v>
      </c>
      <c r="D92" s="18" t="s">
        <v>459</v>
      </c>
      <c r="E92" s="18">
        <f t="shared" si="19"/>
        <v>9</v>
      </c>
      <c r="F92" s="18">
        <f t="shared" si="20"/>
        <v>6</v>
      </c>
      <c r="G92" s="18">
        <f t="shared" si="21"/>
        <v>2021</v>
      </c>
      <c r="H92" s="23">
        <v>44356</v>
      </c>
      <c r="I92" s="18" t="s">
        <v>294</v>
      </c>
      <c r="J92" s="22">
        <v>1</v>
      </c>
      <c r="K92" s="22" t="s">
        <v>460</v>
      </c>
      <c r="L92" s="22" t="s">
        <v>461</v>
      </c>
      <c r="M92" s="22">
        <v>186.5</v>
      </c>
      <c r="N92" s="22">
        <v>131.5</v>
      </c>
      <c r="O92" s="20">
        <f t="shared" si="17"/>
        <v>29.490616621983911</v>
      </c>
      <c r="S92" s="22" t="s">
        <v>392</v>
      </c>
      <c r="T92" s="22">
        <v>1</v>
      </c>
      <c r="U92" s="22">
        <v>8</v>
      </c>
      <c r="V92" s="22" t="s">
        <v>235</v>
      </c>
      <c r="W92" s="22" t="s">
        <v>462</v>
      </c>
      <c r="X92" s="22">
        <v>40</v>
      </c>
      <c r="Y92" s="21" t="s">
        <v>463</v>
      </c>
      <c r="Z92" s="21" t="s">
        <v>464</v>
      </c>
      <c r="AA92" s="22" t="s">
        <v>439</v>
      </c>
      <c r="AB92" s="22" t="s">
        <v>397</v>
      </c>
      <c r="AC92" s="18" t="s">
        <v>465</v>
      </c>
      <c r="AD92" s="29" t="s">
        <v>242</v>
      </c>
    </row>
    <row r="93" spans="1:30" ht="51" x14ac:dyDescent="0.25">
      <c r="A93" s="29" t="str">
        <f t="shared" si="16"/>
        <v>KzRsSt2</v>
      </c>
      <c r="B93" s="18" t="s">
        <v>433</v>
      </c>
      <c r="C93" s="18" t="s">
        <v>1111</v>
      </c>
      <c r="D93" s="18" t="s">
        <v>459</v>
      </c>
      <c r="E93" s="18">
        <f t="shared" si="19"/>
        <v>9</v>
      </c>
      <c r="F93" s="18">
        <f t="shared" si="20"/>
        <v>6</v>
      </c>
      <c r="G93" s="18">
        <f t="shared" si="21"/>
        <v>2021</v>
      </c>
      <c r="H93" s="23">
        <v>44356</v>
      </c>
      <c r="I93" s="18" t="s">
        <v>294</v>
      </c>
      <c r="J93" s="22">
        <v>2</v>
      </c>
      <c r="K93" s="22" t="s">
        <v>466</v>
      </c>
      <c r="L93" s="22" t="s">
        <v>467</v>
      </c>
      <c r="M93" s="22">
        <v>237.8</v>
      </c>
      <c r="N93" s="22">
        <v>180.7</v>
      </c>
      <c r="O93" s="20">
        <f t="shared" si="17"/>
        <v>24.011774600504634</v>
      </c>
      <c r="S93" s="22" t="s">
        <v>392</v>
      </c>
      <c r="T93" s="22">
        <v>1</v>
      </c>
      <c r="U93" s="22">
        <v>8</v>
      </c>
      <c r="V93" s="22" t="s">
        <v>235</v>
      </c>
      <c r="W93" s="22" t="s">
        <v>462</v>
      </c>
      <c r="X93" s="22">
        <v>40</v>
      </c>
      <c r="Y93" s="21" t="s">
        <v>463</v>
      </c>
      <c r="Z93" s="21" t="s">
        <v>464</v>
      </c>
      <c r="AA93" s="22" t="s">
        <v>439</v>
      </c>
      <c r="AB93" s="22" t="s">
        <v>397</v>
      </c>
      <c r="AC93" s="18" t="s">
        <v>465</v>
      </c>
      <c r="AD93" s="29" t="s">
        <v>242</v>
      </c>
    </row>
    <row r="94" spans="1:30" ht="51" x14ac:dyDescent="0.25">
      <c r="A94" s="29" t="str">
        <f t="shared" si="16"/>
        <v>KzRsSt3</v>
      </c>
      <c r="B94" s="18" t="s">
        <v>433</v>
      </c>
      <c r="C94" s="18" t="s">
        <v>1111</v>
      </c>
      <c r="D94" s="18" t="s">
        <v>459</v>
      </c>
      <c r="E94" s="18">
        <f t="shared" si="19"/>
        <v>9</v>
      </c>
      <c r="F94" s="18">
        <f t="shared" si="20"/>
        <v>6</v>
      </c>
      <c r="G94" s="18">
        <f t="shared" si="21"/>
        <v>2021</v>
      </c>
      <c r="H94" s="23">
        <v>44356</v>
      </c>
      <c r="I94" s="18" t="s">
        <v>294</v>
      </c>
      <c r="J94" s="22">
        <v>3</v>
      </c>
      <c r="K94" s="22" t="s">
        <v>468</v>
      </c>
      <c r="L94" s="22" t="s">
        <v>469</v>
      </c>
      <c r="M94" s="22">
        <v>221</v>
      </c>
      <c r="N94" s="22">
        <v>170.4</v>
      </c>
      <c r="O94" s="20">
        <f t="shared" si="17"/>
        <v>22.895927601809952</v>
      </c>
      <c r="S94" s="22" t="s">
        <v>392</v>
      </c>
      <c r="T94" s="22">
        <v>1</v>
      </c>
      <c r="U94" s="22">
        <v>8</v>
      </c>
      <c r="V94" s="22" t="s">
        <v>235</v>
      </c>
      <c r="W94" s="22" t="s">
        <v>462</v>
      </c>
      <c r="X94" s="22">
        <v>40</v>
      </c>
      <c r="Y94" s="21" t="s">
        <v>463</v>
      </c>
      <c r="Z94" s="21" t="s">
        <v>464</v>
      </c>
      <c r="AA94" s="22" t="s">
        <v>439</v>
      </c>
      <c r="AB94" s="22" t="s">
        <v>397</v>
      </c>
      <c r="AC94" s="18" t="s">
        <v>465</v>
      </c>
      <c r="AD94" s="29" t="s">
        <v>242</v>
      </c>
    </row>
    <row r="95" spans="1:30" ht="51" x14ac:dyDescent="0.25">
      <c r="A95" s="29" t="str">
        <f t="shared" si="16"/>
        <v>KzRsSt4</v>
      </c>
      <c r="B95" s="18" t="s">
        <v>433</v>
      </c>
      <c r="C95" s="18" t="s">
        <v>1111</v>
      </c>
      <c r="D95" s="18" t="s">
        <v>459</v>
      </c>
      <c r="E95" s="18">
        <f t="shared" si="19"/>
        <v>9</v>
      </c>
      <c r="F95" s="18">
        <f t="shared" si="20"/>
        <v>6</v>
      </c>
      <c r="G95" s="18">
        <f t="shared" si="21"/>
        <v>2021</v>
      </c>
      <c r="H95" s="23">
        <v>44356</v>
      </c>
      <c r="I95" s="18" t="s">
        <v>294</v>
      </c>
      <c r="J95" s="22">
        <v>4</v>
      </c>
      <c r="K95" s="22" t="s">
        <v>470</v>
      </c>
      <c r="L95" s="22" t="s">
        <v>471</v>
      </c>
      <c r="M95" s="22">
        <v>238.3</v>
      </c>
      <c r="N95" s="22">
        <v>179.4</v>
      </c>
      <c r="O95" s="20">
        <f t="shared" si="17"/>
        <v>24.71674360050357</v>
      </c>
      <c r="S95" s="22" t="s">
        <v>392</v>
      </c>
      <c r="T95" s="22">
        <v>1</v>
      </c>
      <c r="U95" s="22">
        <v>8</v>
      </c>
      <c r="V95" s="22" t="s">
        <v>235</v>
      </c>
      <c r="W95" s="22" t="s">
        <v>462</v>
      </c>
      <c r="X95" s="22">
        <v>40</v>
      </c>
      <c r="Y95" s="21" t="s">
        <v>463</v>
      </c>
      <c r="Z95" s="21" t="s">
        <v>464</v>
      </c>
      <c r="AA95" s="22" t="s">
        <v>439</v>
      </c>
      <c r="AB95" s="22" t="s">
        <v>397</v>
      </c>
      <c r="AC95" s="18" t="s">
        <v>465</v>
      </c>
      <c r="AD95" s="29" t="s">
        <v>242</v>
      </c>
    </row>
    <row r="96" spans="1:30" ht="51" x14ac:dyDescent="0.25">
      <c r="A96" s="29" t="str">
        <f t="shared" si="16"/>
        <v>KzRsSt5</v>
      </c>
      <c r="B96" s="18" t="s">
        <v>433</v>
      </c>
      <c r="C96" s="18" t="s">
        <v>1111</v>
      </c>
      <c r="D96" s="18" t="s">
        <v>459</v>
      </c>
      <c r="E96" s="18">
        <f t="shared" si="19"/>
        <v>9</v>
      </c>
      <c r="F96" s="18">
        <f t="shared" si="20"/>
        <v>6</v>
      </c>
      <c r="G96" s="18">
        <f t="shared" si="21"/>
        <v>2021</v>
      </c>
      <c r="H96" s="23">
        <v>44356</v>
      </c>
      <c r="I96" s="18" t="s">
        <v>294</v>
      </c>
      <c r="J96" s="22">
        <v>5</v>
      </c>
      <c r="K96" s="22" t="s">
        <v>472</v>
      </c>
      <c r="L96" s="22" t="s">
        <v>473</v>
      </c>
      <c r="M96" s="22">
        <v>217.5</v>
      </c>
      <c r="N96" s="22">
        <v>171.4</v>
      </c>
      <c r="O96" s="20">
        <f t="shared" si="17"/>
        <v>21.195402298850571</v>
      </c>
      <c r="S96" s="22" t="s">
        <v>392</v>
      </c>
      <c r="T96" s="22">
        <v>1</v>
      </c>
      <c r="U96" s="22">
        <v>8</v>
      </c>
      <c r="V96" s="22" t="s">
        <v>235</v>
      </c>
      <c r="W96" s="22" t="s">
        <v>462</v>
      </c>
      <c r="X96" s="22">
        <v>40</v>
      </c>
      <c r="Y96" s="21" t="s">
        <v>463</v>
      </c>
      <c r="Z96" s="21" t="s">
        <v>464</v>
      </c>
      <c r="AA96" s="22" t="s">
        <v>439</v>
      </c>
      <c r="AB96" s="22" t="s">
        <v>397</v>
      </c>
      <c r="AC96" s="18" t="s">
        <v>465</v>
      </c>
      <c r="AD96" s="29" t="s">
        <v>242</v>
      </c>
    </row>
    <row r="97" spans="1:30" ht="38.25" x14ac:dyDescent="0.25">
      <c r="A97" s="29" t="str">
        <f t="shared" si="16"/>
        <v>KzRsBm1</v>
      </c>
      <c r="B97" s="18" t="s">
        <v>433</v>
      </c>
      <c r="C97" s="18" t="s">
        <v>1112</v>
      </c>
      <c r="D97" s="18" t="s">
        <v>459</v>
      </c>
      <c r="E97" s="18">
        <f t="shared" si="19"/>
        <v>9</v>
      </c>
      <c r="F97" s="18">
        <f t="shared" si="20"/>
        <v>6</v>
      </c>
      <c r="G97" s="18">
        <f t="shared" si="21"/>
        <v>2021</v>
      </c>
      <c r="H97" s="23">
        <v>44356</v>
      </c>
      <c r="I97" s="18" t="s">
        <v>294</v>
      </c>
      <c r="J97" s="22">
        <v>1</v>
      </c>
      <c r="K97" s="22" t="s">
        <v>474</v>
      </c>
      <c r="L97" s="22" t="s">
        <v>475</v>
      </c>
      <c r="M97" s="22">
        <v>235</v>
      </c>
      <c r="N97" s="22">
        <v>168.5</v>
      </c>
      <c r="O97" s="20">
        <f t="shared" si="17"/>
        <v>28.297872340425535</v>
      </c>
      <c r="S97" s="22" t="s">
        <v>392</v>
      </c>
      <c r="T97" s="22">
        <v>1</v>
      </c>
      <c r="U97" s="22">
        <v>8</v>
      </c>
      <c r="V97" s="22" t="s">
        <v>235</v>
      </c>
      <c r="W97" s="22" t="s">
        <v>462</v>
      </c>
      <c r="X97" s="22">
        <v>40</v>
      </c>
      <c r="Y97" s="21" t="s">
        <v>476</v>
      </c>
      <c r="Z97" s="21" t="s">
        <v>464</v>
      </c>
      <c r="AA97" s="22" t="s">
        <v>439</v>
      </c>
      <c r="AB97" s="22" t="s">
        <v>397</v>
      </c>
      <c r="AC97" s="18" t="s">
        <v>477</v>
      </c>
      <c r="AD97" s="29" t="s">
        <v>242</v>
      </c>
    </row>
    <row r="98" spans="1:30" ht="38.25" x14ac:dyDescent="0.25">
      <c r="A98" s="29" t="str">
        <f t="shared" ref="A98:A129" si="22">C98&amp;J98</f>
        <v>KzRsBm2</v>
      </c>
      <c r="B98" s="18" t="s">
        <v>433</v>
      </c>
      <c r="C98" s="18" t="s">
        <v>1112</v>
      </c>
      <c r="D98" s="18" t="s">
        <v>459</v>
      </c>
      <c r="E98" s="18">
        <f t="shared" si="19"/>
        <v>9</v>
      </c>
      <c r="F98" s="18">
        <f t="shared" si="20"/>
        <v>6</v>
      </c>
      <c r="G98" s="18">
        <f t="shared" si="21"/>
        <v>2021</v>
      </c>
      <c r="H98" s="23">
        <v>44356</v>
      </c>
      <c r="I98" s="18" t="s">
        <v>294</v>
      </c>
      <c r="J98" s="22">
        <v>2</v>
      </c>
      <c r="K98" s="22" t="s">
        <v>466</v>
      </c>
      <c r="L98" s="22" t="s">
        <v>467</v>
      </c>
      <c r="M98" s="22">
        <v>277.60000000000002</v>
      </c>
      <c r="N98" s="22">
        <v>211</v>
      </c>
      <c r="O98" s="20">
        <f t="shared" ref="O98:O129" si="23">(M98-N98)/M98*100</f>
        <v>23.991354466858798</v>
      </c>
      <c r="S98" s="22" t="s">
        <v>392</v>
      </c>
      <c r="T98" s="22">
        <v>1</v>
      </c>
      <c r="U98" s="22">
        <v>8</v>
      </c>
      <c r="V98" s="22" t="s">
        <v>235</v>
      </c>
      <c r="W98" s="22" t="s">
        <v>462</v>
      </c>
      <c r="X98" s="22">
        <v>40</v>
      </c>
      <c r="Y98" s="21" t="s">
        <v>476</v>
      </c>
      <c r="Z98" s="21" t="s">
        <v>464</v>
      </c>
      <c r="AA98" s="22" t="s">
        <v>439</v>
      </c>
      <c r="AB98" s="22" t="s">
        <v>397</v>
      </c>
      <c r="AC98" s="18" t="s">
        <v>477</v>
      </c>
      <c r="AD98" s="29" t="s">
        <v>242</v>
      </c>
    </row>
    <row r="99" spans="1:30" ht="38.25" x14ac:dyDescent="0.25">
      <c r="A99" s="29" t="str">
        <f t="shared" si="22"/>
        <v>KzRsBm3</v>
      </c>
      <c r="B99" s="18" t="s">
        <v>433</v>
      </c>
      <c r="C99" s="18" t="s">
        <v>1112</v>
      </c>
      <c r="D99" s="18" t="s">
        <v>459</v>
      </c>
      <c r="E99" s="18">
        <f t="shared" si="19"/>
        <v>9</v>
      </c>
      <c r="F99" s="18">
        <f t="shared" si="20"/>
        <v>6</v>
      </c>
      <c r="G99" s="18">
        <f t="shared" si="21"/>
        <v>2021</v>
      </c>
      <c r="H99" s="23">
        <v>44356</v>
      </c>
      <c r="I99" s="18" t="s">
        <v>294</v>
      </c>
      <c r="J99" s="22">
        <v>3</v>
      </c>
      <c r="K99" s="22" t="s">
        <v>478</v>
      </c>
      <c r="L99" s="22" t="s">
        <v>479</v>
      </c>
      <c r="M99" s="22">
        <v>229.7</v>
      </c>
      <c r="N99" s="22">
        <v>148.80000000000001</v>
      </c>
      <c r="O99" s="20">
        <f t="shared" si="23"/>
        <v>35.219851980844574</v>
      </c>
      <c r="S99" s="22" t="s">
        <v>392</v>
      </c>
      <c r="T99" s="22">
        <v>1</v>
      </c>
      <c r="U99" s="22">
        <v>8</v>
      </c>
      <c r="V99" s="22" t="s">
        <v>235</v>
      </c>
      <c r="W99" s="22" t="s">
        <v>462</v>
      </c>
      <c r="X99" s="22">
        <v>40</v>
      </c>
      <c r="Y99" s="21" t="s">
        <v>476</v>
      </c>
      <c r="Z99" s="21" t="s">
        <v>464</v>
      </c>
      <c r="AA99" s="22" t="s">
        <v>439</v>
      </c>
      <c r="AB99" s="22" t="s">
        <v>397</v>
      </c>
      <c r="AC99" s="18" t="s">
        <v>477</v>
      </c>
      <c r="AD99" s="29" t="s">
        <v>242</v>
      </c>
    </row>
    <row r="100" spans="1:30" ht="38.25" x14ac:dyDescent="0.25">
      <c r="A100" s="29" t="str">
        <f t="shared" si="22"/>
        <v>KzRsBm4</v>
      </c>
      <c r="B100" s="18" t="s">
        <v>433</v>
      </c>
      <c r="C100" s="18" t="s">
        <v>1112</v>
      </c>
      <c r="D100" s="18" t="s">
        <v>459</v>
      </c>
      <c r="E100" s="18">
        <f t="shared" si="19"/>
        <v>9</v>
      </c>
      <c r="F100" s="18">
        <f t="shared" si="20"/>
        <v>6</v>
      </c>
      <c r="G100" s="18">
        <f t="shared" si="21"/>
        <v>2021</v>
      </c>
      <c r="H100" s="23">
        <v>44356</v>
      </c>
      <c r="I100" s="18" t="s">
        <v>294</v>
      </c>
      <c r="J100" s="22">
        <v>4</v>
      </c>
      <c r="K100" s="22" t="s">
        <v>480</v>
      </c>
      <c r="L100" s="22" t="s">
        <v>481</v>
      </c>
      <c r="M100" s="22">
        <v>214.4</v>
      </c>
      <c r="N100" s="22">
        <v>159.4</v>
      </c>
      <c r="O100" s="20">
        <f t="shared" si="23"/>
        <v>25.652985074626866</v>
      </c>
      <c r="S100" s="22" t="s">
        <v>392</v>
      </c>
      <c r="T100" s="22">
        <v>1</v>
      </c>
      <c r="U100" s="22">
        <v>8</v>
      </c>
      <c r="V100" s="22" t="s">
        <v>235</v>
      </c>
      <c r="W100" s="22" t="s">
        <v>462</v>
      </c>
      <c r="X100" s="22">
        <v>40</v>
      </c>
      <c r="Y100" s="21" t="s">
        <v>476</v>
      </c>
      <c r="Z100" s="21" t="s">
        <v>464</v>
      </c>
      <c r="AA100" s="22" t="s">
        <v>439</v>
      </c>
      <c r="AB100" s="22" t="s">
        <v>397</v>
      </c>
      <c r="AC100" s="18" t="s">
        <v>477</v>
      </c>
      <c r="AD100" s="29" t="s">
        <v>242</v>
      </c>
    </row>
    <row r="101" spans="1:30" ht="38.25" x14ac:dyDescent="0.25">
      <c r="A101" s="29" t="str">
        <f t="shared" si="22"/>
        <v>KzRsBm5</v>
      </c>
      <c r="B101" s="18" t="s">
        <v>433</v>
      </c>
      <c r="C101" s="18" t="s">
        <v>1112</v>
      </c>
      <c r="D101" s="18" t="s">
        <v>459</v>
      </c>
      <c r="E101" s="18">
        <f t="shared" si="19"/>
        <v>9</v>
      </c>
      <c r="F101" s="18">
        <f t="shared" si="20"/>
        <v>6</v>
      </c>
      <c r="G101" s="18">
        <f t="shared" si="21"/>
        <v>2021</v>
      </c>
      <c r="H101" s="23">
        <v>44356</v>
      </c>
      <c r="I101" s="18" t="s">
        <v>294</v>
      </c>
      <c r="J101" s="22">
        <v>5</v>
      </c>
      <c r="K101" s="22" t="s">
        <v>482</v>
      </c>
      <c r="L101" s="22" t="s">
        <v>483</v>
      </c>
      <c r="M101" s="22">
        <v>213.3</v>
      </c>
      <c r="N101" s="22">
        <v>145.4</v>
      </c>
      <c r="O101" s="20">
        <f t="shared" si="23"/>
        <v>31.833098921706515</v>
      </c>
      <c r="S101" s="22" t="s">
        <v>392</v>
      </c>
      <c r="T101" s="22">
        <v>1</v>
      </c>
      <c r="U101" s="22">
        <v>8</v>
      </c>
      <c r="V101" s="22" t="s">
        <v>235</v>
      </c>
      <c r="W101" s="22" t="s">
        <v>462</v>
      </c>
      <c r="X101" s="22">
        <v>40</v>
      </c>
      <c r="Y101" s="21" t="s">
        <v>476</v>
      </c>
      <c r="Z101" s="21" t="s">
        <v>464</v>
      </c>
      <c r="AA101" s="22" t="s">
        <v>439</v>
      </c>
      <c r="AB101" s="22" t="s">
        <v>397</v>
      </c>
      <c r="AC101" s="18" t="s">
        <v>477</v>
      </c>
      <c r="AD101" s="29" t="s">
        <v>242</v>
      </c>
    </row>
    <row r="102" spans="1:30" ht="63.75" x14ac:dyDescent="0.25">
      <c r="A102" s="29" t="str">
        <f t="shared" si="22"/>
        <v>KzRsNl1</v>
      </c>
      <c r="B102" s="18" t="s">
        <v>433</v>
      </c>
      <c r="C102" s="22" t="s">
        <v>1113</v>
      </c>
      <c r="D102" s="22" t="s">
        <v>484</v>
      </c>
      <c r="E102" s="18">
        <f t="shared" si="19"/>
        <v>9</v>
      </c>
      <c r="F102" s="18">
        <f t="shared" si="20"/>
        <v>6</v>
      </c>
      <c r="G102" s="18">
        <f t="shared" si="21"/>
        <v>2021</v>
      </c>
      <c r="H102" s="23">
        <v>44356</v>
      </c>
      <c r="I102" s="18" t="s">
        <v>389</v>
      </c>
      <c r="J102" s="22">
        <v>1</v>
      </c>
      <c r="K102" s="22" t="s">
        <v>485</v>
      </c>
      <c r="L102" s="22" t="s">
        <v>486</v>
      </c>
      <c r="M102" s="22">
        <v>165.2</v>
      </c>
      <c r="N102" s="22">
        <v>127.8</v>
      </c>
      <c r="O102" s="20">
        <f t="shared" si="23"/>
        <v>22.639225181598061</v>
      </c>
      <c r="S102" s="22" t="s">
        <v>392</v>
      </c>
      <c r="T102" s="22">
        <v>2</v>
      </c>
      <c r="U102" s="22">
        <v>200</v>
      </c>
      <c r="V102" s="22" t="s">
        <v>235</v>
      </c>
      <c r="W102" s="22" t="s">
        <v>236</v>
      </c>
      <c r="X102" s="22">
        <v>90</v>
      </c>
      <c r="Y102" s="24" t="s">
        <v>394</v>
      </c>
      <c r="Z102" s="21" t="s">
        <v>487</v>
      </c>
      <c r="AA102" s="22" t="s">
        <v>439</v>
      </c>
      <c r="AB102" s="22" t="s">
        <v>397</v>
      </c>
      <c r="AC102" s="18" t="s">
        <v>488</v>
      </c>
      <c r="AD102" s="29" t="s">
        <v>242</v>
      </c>
    </row>
    <row r="103" spans="1:30" ht="63.75" x14ac:dyDescent="0.25">
      <c r="A103" s="29" t="str">
        <f t="shared" si="22"/>
        <v>KzRsNl2</v>
      </c>
      <c r="B103" s="18" t="s">
        <v>433</v>
      </c>
      <c r="C103" s="22" t="s">
        <v>1113</v>
      </c>
      <c r="D103" s="22" t="s">
        <v>484</v>
      </c>
      <c r="E103" s="18">
        <f t="shared" si="19"/>
        <v>9</v>
      </c>
      <c r="F103" s="18">
        <f t="shared" si="20"/>
        <v>6</v>
      </c>
      <c r="G103" s="18">
        <f t="shared" si="21"/>
        <v>2021</v>
      </c>
      <c r="H103" s="23">
        <v>44356</v>
      </c>
      <c r="I103" s="18" t="s">
        <v>389</v>
      </c>
      <c r="J103" s="22">
        <v>2</v>
      </c>
      <c r="K103" s="22" t="s">
        <v>489</v>
      </c>
      <c r="L103" s="22" t="s">
        <v>490</v>
      </c>
      <c r="M103" s="22">
        <v>171.1</v>
      </c>
      <c r="N103" s="22">
        <v>134.9</v>
      </c>
      <c r="O103" s="20">
        <f t="shared" si="23"/>
        <v>21.1572180011689</v>
      </c>
      <c r="S103" s="22" t="s">
        <v>392</v>
      </c>
      <c r="T103" s="22">
        <v>2</v>
      </c>
      <c r="U103" s="22">
        <v>200</v>
      </c>
      <c r="V103" s="22" t="s">
        <v>235</v>
      </c>
      <c r="W103" s="22" t="s">
        <v>236</v>
      </c>
      <c r="X103" s="22">
        <v>90</v>
      </c>
      <c r="Y103" s="24" t="s">
        <v>394</v>
      </c>
      <c r="Z103" s="21" t="s">
        <v>491</v>
      </c>
      <c r="AA103" s="22" t="s">
        <v>439</v>
      </c>
      <c r="AB103" s="22" t="s">
        <v>397</v>
      </c>
      <c r="AC103" s="18" t="s">
        <v>488</v>
      </c>
      <c r="AD103" s="29" t="s">
        <v>242</v>
      </c>
    </row>
    <row r="104" spans="1:30" ht="63.75" x14ac:dyDescent="0.25">
      <c r="A104" s="29" t="str">
        <f t="shared" si="22"/>
        <v>KzRsNl3</v>
      </c>
      <c r="B104" s="18" t="s">
        <v>433</v>
      </c>
      <c r="C104" s="22" t="s">
        <v>1113</v>
      </c>
      <c r="D104" s="22" t="s">
        <v>484</v>
      </c>
      <c r="E104" s="18">
        <f t="shared" si="19"/>
        <v>9</v>
      </c>
      <c r="F104" s="18">
        <f t="shared" si="20"/>
        <v>6</v>
      </c>
      <c r="G104" s="18">
        <f t="shared" si="21"/>
        <v>2021</v>
      </c>
      <c r="H104" s="23">
        <v>44356</v>
      </c>
      <c r="I104" s="18" t="s">
        <v>389</v>
      </c>
      <c r="J104" s="22">
        <v>3</v>
      </c>
      <c r="K104" s="22" t="s">
        <v>492</v>
      </c>
      <c r="L104" s="22" t="s">
        <v>493</v>
      </c>
      <c r="M104" s="22">
        <v>187.3</v>
      </c>
      <c r="N104" s="22">
        <v>150</v>
      </c>
      <c r="O104" s="20">
        <f t="shared" si="23"/>
        <v>19.914575547250404</v>
      </c>
      <c r="S104" s="22" t="s">
        <v>392</v>
      </c>
      <c r="T104" s="22">
        <v>2</v>
      </c>
      <c r="U104" s="22">
        <v>200</v>
      </c>
      <c r="V104" s="22" t="s">
        <v>235</v>
      </c>
      <c r="W104" s="22" t="s">
        <v>236</v>
      </c>
      <c r="X104" s="22">
        <v>90</v>
      </c>
      <c r="Y104" s="24" t="s">
        <v>394</v>
      </c>
      <c r="Z104" s="21" t="s">
        <v>491</v>
      </c>
      <c r="AA104" s="22" t="s">
        <v>439</v>
      </c>
      <c r="AB104" s="22" t="s">
        <v>397</v>
      </c>
      <c r="AC104" s="18" t="s">
        <v>488</v>
      </c>
      <c r="AD104" s="29" t="s">
        <v>242</v>
      </c>
    </row>
    <row r="105" spans="1:30" ht="63.75" x14ac:dyDescent="0.25">
      <c r="A105" s="29" t="str">
        <f t="shared" si="22"/>
        <v>KzRsNl4</v>
      </c>
      <c r="B105" s="18" t="s">
        <v>433</v>
      </c>
      <c r="C105" s="22" t="s">
        <v>1113</v>
      </c>
      <c r="D105" s="22" t="s">
        <v>484</v>
      </c>
      <c r="E105" s="18">
        <f t="shared" si="19"/>
        <v>9</v>
      </c>
      <c r="F105" s="18">
        <f t="shared" si="20"/>
        <v>6</v>
      </c>
      <c r="G105" s="18">
        <f t="shared" si="21"/>
        <v>2021</v>
      </c>
      <c r="H105" s="23">
        <v>44356</v>
      </c>
      <c r="I105" s="18" t="s">
        <v>389</v>
      </c>
      <c r="J105" s="22">
        <v>4</v>
      </c>
      <c r="K105" s="22" t="s">
        <v>494</v>
      </c>
      <c r="L105" s="22" t="s">
        <v>495</v>
      </c>
      <c r="M105" s="22">
        <v>201.3</v>
      </c>
      <c r="N105" s="22">
        <v>164.6</v>
      </c>
      <c r="O105" s="20">
        <f t="shared" si="23"/>
        <v>18.231495280675617</v>
      </c>
      <c r="S105" s="22" t="s">
        <v>392</v>
      </c>
      <c r="T105" s="22">
        <v>2</v>
      </c>
      <c r="U105" s="22">
        <v>200</v>
      </c>
      <c r="V105" s="22" t="s">
        <v>235</v>
      </c>
      <c r="W105" s="22" t="s">
        <v>236</v>
      </c>
      <c r="X105" s="22">
        <v>90</v>
      </c>
      <c r="Y105" s="24" t="s">
        <v>394</v>
      </c>
      <c r="Z105" s="21" t="s">
        <v>496</v>
      </c>
      <c r="AA105" s="22" t="s">
        <v>439</v>
      </c>
      <c r="AB105" s="22" t="s">
        <v>397</v>
      </c>
      <c r="AC105" s="18" t="s">
        <v>488</v>
      </c>
      <c r="AD105" s="29" t="s">
        <v>242</v>
      </c>
    </row>
    <row r="106" spans="1:30" ht="63.75" x14ac:dyDescent="0.25">
      <c r="A106" s="29" t="str">
        <f t="shared" si="22"/>
        <v>KzRsNl5</v>
      </c>
      <c r="B106" s="18" t="s">
        <v>433</v>
      </c>
      <c r="C106" s="22" t="s">
        <v>1113</v>
      </c>
      <c r="D106" s="22" t="s">
        <v>484</v>
      </c>
      <c r="E106" s="18">
        <f t="shared" si="19"/>
        <v>9</v>
      </c>
      <c r="F106" s="18">
        <f t="shared" si="20"/>
        <v>6</v>
      </c>
      <c r="G106" s="18">
        <f t="shared" si="21"/>
        <v>2021</v>
      </c>
      <c r="H106" s="23">
        <v>44356</v>
      </c>
      <c r="I106" s="18" t="s">
        <v>389</v>
      </c>
      <c r="J106" s="22">
        <v>5</v>
      </c>
      <c r="K106" s="22" t="s">
        <v>497</v>
      </c>
      <c r="L106" s="22" t="s">
        <v>486</v>
      </c>
      <c r="M106" s="22">
        <v>203.6</v>
      </c>
      <c r="N106" s="22">
        <v>175.7</v>
      </c>
      <c r="O106" s="20">
        <f t="shared" si="23"/>
        <v>13.70333988212181</v>
      </c>
      <c r="S106" s="22" t="s">
        <v>392</v>
      </c>
      <c r="T106" s="22">
        <v>2</v>
      </c>
      <c r="U106" s="22">
        <v>200</v>
      </c>
      <c r="V106" s="22" t="s">
        <v>235</v>
      </c>
      <c r="W106" s="22" t="s">
        <v>236</v>
      </c>
      <c r="X106" s="22">
        <v>90</v>
      </c>
      <c r="Y106" s="24" t="s">
        <v>394</v>
      </c>
      <c r="Z106" s="21" t="s">
        <v>498</v>
      </c>
      <c r="AA106" s="22" t="s">
        <v>439</v>
      </c>
      <c r="AB106" s="22" t="s">
        <v>397</v>
      </c>
      <c r="AC106" s="18" t="s">
        <v>488</v>
      </c>
      <c r="AD106" s="29" t="s">
        <v>242</v>
      </c>
    </row>
    <row r="107" spans="1:30" ht="76.5" x14ac:dyDescent="0.25">
      <c r="A107" s="29" t="str">
        <f t="shared" si="22"/>
        <v>KzRsNh1</v>
      </c>
      <c r="B107" s="18" t="s">
        <v>433</v>
      </c>
      <c r="C107" s="22" t="s">
        <v>1114</v>
      </c>
      <c r="D107" s="22" t="s">
        <v>484</v>
      </c>
      <c r="E107" s="18">
        <f t="shared" si="19"/>
        <v>9</v>
      </c>
      <c r="F107" s="18">
        <f t="shared" si="20"/>
        <v>6</v>
      </c>
      <c r="G107" s="18">
        <f t="shared" si="21"/>
        <v>2021</v>
      </c>
      <c r="H107" s="23">
        <v>44356</v>
      </c>
      <c r="I107" s="18" t="s">
        <v>389</v>
      </c>
      <c r="J107" s="22">
        <v>1</v>
      </c>
      <c r="K107" s="22" t="s">
        <v>499</v>
      </c>
      <c r="L107" s="22" t="s">
        <v>500</v>
      </c>
      <c r="M107" s="22">
        <v>245</v>
      </c>
      <c r="N107" s="22">
        <v>203</v>
      </c>
      <c r="O107" s="20">
        <f t="shared" si="23"/>
        <v>17.142857142857142</v>
      </c>
      <c r="S107" s="22" t="s">
        <v>392</v>
      </c>
      <c r="T107" s="22">
        <v>2</v>
      </c>
      <c r="U107" s="22">
        <v>200</v>
      </c>
      <c r="V107" s="22" t="s">
        <v>235</v>
      </c>
      <c r="W107" s="22" t="s">
        <v>501</v>
      </c>
      <c r="X107" s="22">
        <v>95</v>
      </c>
      <c r="Y107" s="24" t="s">
        <v>394</v>
      </c>
      <c r="Z107" s="21" t="s">
        <v>502</v>
      </c>
      <c r="AA107" s="22" t="s">
        <v>439</v>
      </c>
      <c r="AB107" s="22" t="s">
        <v>397</v>
      </c>
      <c r="AC107" s="18" t="s">
        <v>503</v>
      </c>
      <c r="AD107" s="29" t="s">
        <v>242</v>
      </c>
    </row>
    <row r="108" spans="1:30" ht="76.5" x14ac:dyDescent="0.25">
      <c r="A108" s="29" t="str">
        <f t="shared" si="22"/>
        <v>KzRsNh2</v>
      </c>
      <c r="B108" s="18" t="s">
        <v>433</v>
      </c>
      <c r="C108" s="22" t="s">
        <v>1114</v>
      </c>
      <c r="D108" s="22" t="s">
        <v>484</v>
      </c>
      <c r="E108" s="18">
        <f t="shared" si="19"/>
        <v>9</v>
      </c>
      <c r="F108" s="18">
        <f t="shared" si="20"/>
        <v>6</v>
      </c>
      <c r="G108" s="18">
        <f t="shared" si="21"/>
        <v>2021</v>
      </c>
      <c r="H108" s="23">
        <v>44356</v>
      </c>
      <c r="I108" s="18" t="s">
        <v>389</v>
      </c>
      <c r="J108" s="22">
        <v>2</v>
      </c>
      <c r="K108" s="22" t="s">
        <v>504</v>
      </c>
      <c r="L108" s="22" t="s">
        <v>505</v>
      </c>
      <c r="M108" s="22">
        <v>224.2</v>
      </c>
      <c r="N108" s="22">
        <v>164.1</v>
      </c>
      <c r="O108" s="20">
        <f t="shared" si="23"/>
        <v>26.806422836752898</v>
      </c>
      <c r="S108" s="22" t="s">
        <v>392</v>
      </c>
      <c r="T108" s="22">
        <v>2</v>
      </c>
      <c r="U108" s="22">
        <v>200</v>
      </c>
      <c r="V108" s="22" t="s">
        <v>235</v>
      </c>
      <c r="W108" s="22" t="s">
        <v>501</v>
      </c>
      <c r="X108" s="22">
        <v>95</v>
      </c>
      <c r="Y108" s="24" t="s">
        <v>394</v>
      </c>
      <c r="Z108" s="21" t="s">
        <v>506</v>
      </c>
      <c r="AA108" s="22" t="s">
        <v>439</v>
      </c>
      <c r="AB108" s="22" t="s">
        <v>397</v>
      </c>
      <c r="AC108" s="18" t="s">
        <v>503</v>
      </c>
      <c r="AD108" s="29" t="s">
        <v>242</v>
      </c>
    </row>
    <row r="109" spans="1:30" ht="76.5" x14ac:dyDescent="0.25">
      <c r="A109" s="29" t="str">
        <f t="shared" si="22"/>
        <v>KzRsNh3</v>
      </c>
      <c r="B109" s="18" t="s">
        <v>433</v>
      </c>
      <c r="C109" s="22" t="s">
        <v>1114</v>
      </c>
      <c r="D109" s="22" t="s">
        <v>484</v>
      </c>
      <c r="E109" s="18">
        <f t="shared" si="19"/>
        <v>9</v>
      </c>
      <c r="F109" s="18">
        <f t="shared" si="20"/>
        <v>6</v>
      </c>
      <c r="G109" s="18">
        <f t="shared" si="21"/>
        <v>2021</v>
      </c>
      <c r="H109" s="23">
        <v>44356</v>
      </c>
      <c r="I109" s="18" t="s">
        <v>389</v>
      </c>
      <c r="J109" s="22">
        <v>3</v>
      </c>
      <c r="K109" s="22" t="s">
        <v>507</v>
      </c>
      <c r="L109" s="22" t="s">
        <v>508</v>
      </c>
      <c r="M109" s="22">
        <v>238.8</v>
      </c>
      <c r="N109" s="22">
        <v>186.3</v>
      </c>
      <c r="O109" s="20">
        <f t="shared" si="23"/>
        <v>21.984924623115575</v>
      </c>
      <c r="S109" s="22" t="s">
        <v>392</v>
      </c>
      <c r="T109" s="22">
        <v>2</v>
      </c>
      <c r="U109" s="22">
        <v>200</v>
      </c>
      <c r="V109" s="22" t="s">
        <v>235</v>
      </c>
      <c r="W109" s="22" t="s">
        <v>501</v>
      </c>
      <c r="X109" s="22">
        <v>95</v>
      </c>
      <c r="Y109" s="24" t="s">
        <v>394</v>
      </c>
      <c r="Z109" s="21" t="s">
        <v>509</v>
      </c>
      <c r="AA109" s="22" t="s">
        <v>439</v>
      </c>
      <c r="AB109" s="22" t="s">
        <v>397</v>
      </c>
      <c r="AC109" s="18" t="s">
        <v>503</v>
      </c>
      <c r="AD109" s="29" t="s">
        <v>242</v>
      </c>
    </row>
    <row r="110" spans="1:30" ht="76.5" x14ac:dyDescent="0.25">
      <c r="A110" s="29" t="str">
        <f t="shared" si="22"/>
        <v>KzRsNh4</v>
      </c>
      <c r="B110" s="22" t="s">
        <v>433</v>
      </c>
      <c r="C110" s="22" t="s">
        <v>1114</v>
      </c>
      <c r="D110" s="22" t="s">
        <v>484</v>
      </c>
      <c r="E110" s="18">
        <f t="shared" si="19"/>
        <v>9</v>
      </c>
      <c r="F110" s="18">
        <f t="shared" si="20"/>
        <v>6</v>
      </c>
      <c r="G110" s="18">
        <f t="shared" si="21"/>
        <v>2021</v>
      </c>
      <c r="H110" s="23">
        <v>44356</v>
      </c>
      <c r="I110" s="18" t="s">
        <v>389</v>
      </c>
      <c r="J110" s="22">
        <v>4</v>
      </c>
      <c r="K110" s="22" t="s">
        <v>510</v>
      </c>
      <c r="L110" s="22" t="s">
        <v>511</v>
      </c>
      <c r="M110" s="22">
        <v>231.3</v>
      </c>
      <c r="N110" s="22">
        <v>140</v>
      </c>
      <c r="O110" s="20">
        <f t="shared" si="23"/>
        <v>39.472546476437529</v>
      </c>
      <c r="S110" s="22" t="s">
        <v>392</v>
      </c>
      <c r="T110" s="22">
        <v>2</v>
      </c>
      <c r="U110" s="22">
        <v>200</v>
      </c>
      <c r="V110" s="22" t="s">
        <v>235</v>
      </c>
      <c r="W110" s="22" t="s">
        <v>501</v>
      </c>
      <c r="X110" s="22">
        <v>95</v>
      </c>
      <c r="Y110" s="24" t="s">
        <v>394</v>
      </c>
      <c r="Z110" s="21" t="s">
        <v>512</v>
      </c>
      <c r="AA110" s="22" t="s">
        <v>439</v>
      </c>
      <c r="AB110" s="22" t="s">
        <v>397</v>
      </c>
      <c r="AC110" s="18" t="s">
        <v>503</v>
      </c>
      <c r="AD110" s="29" t="s">
        <v>242</v>
      </c>
    </row>
    <row r="111" spans="1:30" ht="76.5" x14ac:dyDescent="0.25">
      <c r="A111" s="29" t="str">
        <f t="shared" si="22"/>
        <v>KzRsNh5</v>
      </c>
      <c r="B111" s="22" t="s">
        <v>433</v>
      </c>
      <c r="C111" s="22" t="s">
        <v>1114</v>
      </c>
      <c r="D111" s="22" t="s">
        <v>484</v>
      </c>
      <c r="E111" s="18">
        <f t="shared" si="19"/>
        <v>9</v>
      </c>
      <c r="F111" s="18">
        <f t="shared" si="20"/>
        <v>6</v>
      </c>
      <c r="G111" s="18">
        <f t="shared" si="21"/>
        <v>2021</v>
      </c>
      <c r="H111" s="23">
        <v>44356</v>
      </c>
      <c r="I111" s="18" t="s">
        <v>389</v>
      </c>
      <c r="J111" s="22">
        <v>5</v>
      </c>
      <c r="K111" s="22" t="s">
        <v>513</v>
      </c>
      <c r="L111" s="22" t="s">
        <v>514</v>
      </c>
      <c r="M111" s="22">
        <v>217.3</v>
      </c>
      <c r="N111" s="22">
        <v>172</v>
      </c>
      <c r="O111" s="20">
        <f t="shared" si="23"/>
        <v>20.846755637367696</v>
      </c>
      <c r="S111" s="22" t="s">
        <v>392</v>
      </c>
      <c r="T111" s="22">
        <v>2</v>
      </c>
      <c r="U111" s="22">
        <v>200</v>
      </c>
      <c r="V111" s="22" t="s">
        <v>235</v>
      </c>
      <c r="W111" s="22" t="s">
        <v>501</v>
      </c>
      <c r="X111" s="22">
        <v>95</v>
      </c>
      <c r="Y111" s="24" t="s">
        <v>394</v>
      </c>
      <c r="Z111" s="21" t="s">
        <v>512</v>
      </c>
      <c r="AA111" s="22" t="s">
        <v>439</v>
      </c>
      <c r="AB111" s="22" t="s">
        <v>397</v>
      </c>
      <c r="AC111" s="18" t="s">
        <v>503</v>
      </c>
      <c r="AD111" s="29" t="s">
        <v>242</v>
      </c>
    </row>
    <row r="112" spans="1:30" ht="38.25" x14ac:dyDescent="0.25">
      <c r="A112" s="29" t="str">
        <f t="shared" si="22"/>
        <v>KzRsMc1</v>
      </c>
      <c r="B112" s="22" t="s">
        <v>433</v>
      </c>
      <c r="C112" s="22" t="s">
        <v>1115</v>
      </c>
      <c r="D112" s="22" t="s">
        <v>229</v>
      </c>
      <c r="E112" s="18">
        <f t="shared" si="19"/>
        <v>9</v>
      </c>
      <c r="F112" s="18">
        <f t="shared" si="20"/>
        <v>6</v>
      </c>
      <c r="G112" s="18">
        <f t="shared" si="21"/>
        <v>2021</v>
      </c>
      <c r="H112" s="23">
        <v>44356</v>
      </c>
      <c r="I112" s="18" t="s">
        <v>389</v>
      </c>
      <c r="J112" s="22">
        <v>1</v>
      </c>
      <c r="K112" s="22" t="s">
        <v>515</v>
      </c>
      <c r="L112" s="22" t="s">
        <v>516</v>
      </c>
      <c r="M112" s="22">
        <v>129.80000000000001</v>
      </c>
      <c r="N112" s="22">
        <v>78</v>
      </c>
      <c r="O112" s="20">
        <f t="shared" si="23"/>
        <v>39.907550077041606</v>
      </c>
      <c r="S112" s="22" t="s">
        <v>392</v>
      </c>
      <c r="T112" s="22" t="s">
        <v>234</v>
      </c>
      <c r="U112" s="22">
        <v>1000</v>
      </c>
      <c r="V112" s="22" t="s">
        <v>235</v>
      </c>
      <c r="W112" s="22" t="s">
        <v>462</v>
      </c>
      <c r="X112" s="22">
        <v>90</v>
      </c>
      <c r="Y112" s="24" t="s">
        <v>394</v>
      </c>
      <c r="Z112" s="21" t="s">
        <v>517</v>
      </c>
      <c r="AA112" s="22" t="s">
        <v>439</v>
      </c>
      <c r="AB112" s="22" t="s">
        <v>397</v>
      </c>
      <c r="AC112" s="18" t="s">
        <v>518</v>
      </c>
      <c r="AD112" s="29" t="s">
        <v>242</v>
      </c>
    </row>
    <row r="113" spans="1:30" ht="38.25" x14ac:dyDescent="0.25">
      <c r="A113" s="29" t="str">
        <f t="shared" si="22"/>
        <v>KzRsMc2</v>
      </c>
      <c r="B113" s="22" t="s">
        <v>433</v>
      </c>
      <c r="C113" s="22" t="s">
        <v>1115</v>
      </c>
      <c r="D113" s="22" t="s">
        <v>229</v>
      </c>
      <c r="E113" s="18">
        <f t="shared" si="19"/>
        <v>9</v>
      </c>
      <c r="F113" s="18">
        <f t="shared" si="20"/>
        <v>6</v>
      </c>
      <c r="G113" s="18">
        <f t="shared" si="21"/>
        <v>2021</v>
      </c>
      <c r="H113" s="23">
        <v>44356</v>
      </c>
      <c r="I113" s="18" t="s">
        <v>389</v>
      </c>
      <c r="J113" s="22">
        <v>2</v>
      </c>
      <c r="K113" s="22" t="s">
        <v>519</v>
      </c>
      <c r="L113" s="22" t="s">
        <v>520</v>
      </c>
      <c r="M113" s="22">
        <v>153.69999999999999</v>
      </c>
      <c r="N113" s="22">
        <v>84.5</v>
      </c>
      <c r="O113" s="20">
        <f t="shared" si="23"/>
        <v>45.022771633051391</v>
      </c>
      <c r="S113" s="22" t="s">
        <v>392</v>
      </c>
      <c r="T113" s="22" t="s">
        <v>234</v>
      </c>
      <c r="U113" s="22">
        <v>1000</v>
      </c>
      <c r="V113" s="22" t="s">
        <v>235</v>
      </c>
      <c r="W113" s="22" t="s">
        <v>462</v>
      </c>
      <c r="X113" s="22">
        <v>90</v>
      </c>
      <c r="Y113" s="24" t="s">
        <v>394</v>
      </c>
      <c r="Z113" s="21" t="s">
        <v>517</v>
      </c>
      <c r="AA113" s="22" t="s">
        <v>439</v>
      </c>
      <c r="AB113" s="22" t="s">
        <v>397</v>
      </c>
      <c r="AC113" s="18" t="s">
        <v>518</v>
      </c>
      <c r="AD113" s="29" t="s">
        <v>242</v>
      </c>
    </row>
    <row r="114" spans="1:30" ht="38.25" x14ac:dyDescent="0.25">
      <c r="A114" s="29" t="str">
        <f t="shared" si="22"/>
        <v>KzRsMc3</v>
      </c>
      <c r="B114" s="22" t="s">
        <v>433</v>
      </c>
      <c r="C114" s="22" t="s">
        <v>1115</v>
      </c>
      <c r="D114" s="22" t="s">
        <v>229</v>
      </c>
      <c r="E114" s="18">
        <f t="shared" si="19"/>
        <v>9</v>
      </c>
      <c r="F114" s="18">
        <f t="shared" si="20"/>
        <v>6</v>
      </c>
      <c r="G114" s="18">
        <f t="shared" si="21"/>
        <v>2021</v>
      </c>
      <c r="H114" s="23">
        <v>44356</v>
      </c>
      <c r="I114" s="18" t="s">
        <v>389</v>
      </c>
      <c r="J114" s="22">
        <v>3</v>
      </c>
      <c r="K114" s="22" t="s">
        <v>521</v>
      </c>
      <c r="L114" s="22" t="s">
        <v>522</v>
      </c>
      <c r="M114" s="22">
        <v>146.9</v>
      </c>
      <c r="N114" s="22">
        <v>89.8</v>
      </c>
      <c r="O114" s="20">
        <f t="shared" si="23"/>
        <v>38.869979577944186</v>
      </c>
      <c r="S114" s="22" t="s">
        <v>392</v>
      </c>
      <c r="T114" s="22" t="s">
        <v>234</v>
      </c>
      <c r="U114" s="22">
        <v>1000</v>
      </c>
      <c r="V114" s="22" t="s">
        <v>235</v>
      </c>
      <c r="W114" s="22" t="s">
        <v>462</v>
      </c>
      <c r="X114" s="22">
        <v>90</v>
      </c>
      <c r="Y114" s="24" t="s">
        <v>394</v>
      </c>
      <c r="Z114" s="21" t="s">
        <v>517</v>
      </c>
      <c r="AA114" s="22" t="s">
        <v>439</v>
      </c>
      <c r="AB114" s="22" t="s">
        <v>397</v>
      </c>
      <c r="AC114" s="18" t="s">
        <v>518</v>
      </c>
      <c r="AD114" s="29" t="s">
        <v>242</v>
      </c>
    </row>
    <row r="115" spans="1:30" ht="38.25" x14ac:dyDescent="0.25">
      <c r="A115" s="29" t="str">
        <f t="shared" si="22"/>
        <v>KzRsMc4</v>
      </c>
      <c r="B115" s="22" t="s">
        <v>433</v>
      </c>
      <c r="C115" s="22" t="s">
        <v>1115</v>
      </c>
      <c r="D115" s="22" t="s">
        <v>229</v>
      </c>
      <c r="E115" s="18">
        <f t="shared" si="19"/>
        <v>9</v>
      </c>
      <c r="F115" s="18">
        <f t="shared" si="20"/>
        <v>6</v>
      </c>
      <c r="G115" s="18">
        <f t="shared" si="21"/>
        <v>2021</v>
      </c>
      <c r="H115" s="23">
        <v>44356</v>
      </c>
      <c r="I115" s="18" t="s">
        <v>389</v>
      </c>
      <c r="J115" s="22">
        <v>4</v>
      </c>
      <c r="K115" s="22" t="s">
        <v>523</v>
      </c>
      <c r="L115" s="22" t="s">
        <v>524</v>
      </c>
      <c r="M115" s="22">
        <v>147.1</v>
      </c>
      <c r="N115" s="22">
        <v>90.6</v>
      </c>
      <c r="O115" s="20">
        <f t="shared" si="23"/>
        <v>38.409245411284843</v>
      </c>
      <c r="S115" s="22" t="s">
        <v>392</v>
      </c>
      <c r="T115" s="22" t="s">
        <v>234</v>
      </c>
      <c r="U115" s="22">
        <v>1000</v>
      </c>
      <c r="V115" s="22" t="s">
        <v>235</v>
      </c>
      <c r="W115" s="22" t="s">
        <v>462</v>
      </c>
      <c r="X115" s="22">
        <v>90</v>
      </c>
      <c r="Y115" s="24" t="s">
        <v>394</v>
      </c>
      <c r="Z115" s="21" t="s">
        <v>517</v>
      </c>
      <c r="AA115" s="22" t="s">
        <v>439</v>
      </c>
      <c r="AB115" s="22" t="s">
        <v>397</v>
      </c>
      <c r="AC115" s="18" t="s">
        <v>518</v>
      </c>
      <c r="AD115" s="29" t="s">
        <v>242</v>
      </c>
    </row>
    <row r="116" spans="1:30" ht="38.25" x14ac:dyDescent="0.25">
      <c r="A116" s="29" t="str">
        <f t="shared" si="22"/>
        <v>KzRsMc5</v>
      </c>
      <c r="B116" s="22" t="s">
        <v>433</v>
      </c>
      <c r="C116" s="22" t="s">
        <v>1115</v>
      </c>
      <c r="D116" s="22" t="s">
        <v>229</v>
      </c>
      <c r="E116" s="18">
        <f t="shared" si="19"/>
        <v>9</v>
      </c>
      <c r="F116" s="18">
        <f t="shared" si="20"/>
        <v>6</v>
      </c>
      <c r="G116" s="18">
        <f t="shared" si="21"/>
        <v>2021</v>
      </c>
      <c r="H116" s="23">
        <v>44356</v>
      </c>
      <c r="I116" s="18" t="s">
        <v>389</v>
      </c>
      <c r="J116" s="22">
        <v>5</v>
      </c>
      <c r="K116" s="22" t="s">
        <v>525</v>
      </c>
      <c r="L116" s="22" t="s">
        <v>526</v>
      </c>
      <c r="M116" s="22">
        <v>109.8</v>
      </c>
      <c r="N116" s="22">
        <v>62.3</v>
      </c>
      <c r="O116" s="20">
        <f t="shared" si="23"/>
        <v>43.260473588342442</v>
      </c>
      <c r="S116" s="22" t="s">
        <v>392</v>
      </c>
      <c r="T116" s="22" t="s">
        <v>234</v>
      </c>
      <c r="U116" s="22">
        <v>1000</v>
      </c>
      <c r="V116" s="22" t="s">
        <v>235</v>
      </c>
      <c r="W116" s="22" t="s">
        <v>462</v>
      </c>
      <c r="X116" s="22">
        <v>90</v>
      </c>
      <c r="Y116" s="24" t="s">
        <v>394</v>
      </c>
      <c r="Z116" s="21" t="s">
        <v>517</v>
      </c>
      <c r="AA116" s="22" t="s">
        <v>439</v>
      </c>
      <c r="AB116" s="22" t="s">
        <v>397</v>
      </c>
      <c r="AC116" s="18" t="s">
        <v>518</v>
      </c>
      <c r="AD116" s="29" t="s">
        <v>242</v>
      </c>
    </row>
    <row r="117" spans="1:30" ht="51" x14ac:dyDescent="0.25">
      <c r="A117" s="29" t="str">
        <f t="shared" si="22"/>
        <v>RdSSDe1</v>
      </c>
      <c r="B117" s="22" t="s">
        <v>527</v>
      </c>
      <c r="C117" s="22" t="s">
        <v>528</v>
      </c>
      <c r="D117" s="22" t="s">
        <v>529</v>
      </c>
      <c r="E117" s="18">
        <f t="shared" si="19"/>
        <v>11</v>
      </c>
      <c r="F117" s="18">
        <f t="shared" si="20"/>
        <v>6</v>
      </c>
      <c r="G117" s="18">
        <f t="shared" si="21"/>
        <v>2021</v>
      </c>
      <c r="H117" s="23">
        <v>44358</v>
      </c>
      <c r="I117" s="18" t="s">
        <v>530</v>
      </c>
      <c r="J117" s="22">
        <v>1</v>
      </c>
      <c r="K117" s="22" t="s">
        <v>531</v>
      </c>
      <c r="L117" s="22" t="s">
        <v>532</v>
      </c>
      <c r="M117" s="22">
        <v>270.3</v>
      </c>
      <c r="N117" s="22">
        <v>204.5</v>
      </c>
      <c r="O117" s="20">
        <f t="shared" si="23"/>
        <v>24.343322234554201</v>
      </c>
      <c r="S117" s="22" t="s">
        <v>297</v>
      </c>
      <c r="T117" s="22" t="s">
        <v>234</v>
      </c>
      <c r="U117" s="22">
        <v>5</v>
      </c>
      <c r="V117" s="22" t="s">
        <v>235</v>
      </c>
      <c r="W117" s="22" t="s">
        <v>236</v>
      </c>
      <c r="X117" s="22">
        <v>10</v>
      </c>
      <c r="Y117" s="24" t="s">
        <v>254</v>
      </c>
      <c r="Z117" s="21" t="s">
        <v>533</v>
      </c>
      <c r="AA117" s="22" t="s">
        <v>239</v>
      </c>
      <c r="AB117" s="22" t="s">
        <v>534</v>
      </c>
      <c r="AC117" s="18" t="s">
        <v>535</v>
      </c>
      <c r="AD117" s="29" t="s">
        <v>242</v>
      </c>
    </row>
    <row r="118" spans="1:30" ht="51" x14ac:dyDescent="0.25">
      <c r="A118" s="29" t="str">
        <f t="shared" si="22"/>
        <v>RdSSDe2</v>
      </c>
      <c r="B118" s="22" t="s">
        <v>527</v>
      </c>
      <c r="C118" s="22" t="s">
        <v>528</v>
      </c>
      <c r="D118" s="22" t="s">
        <v>229</v>
      </c>
      <c r="E118" s="18">
        <f t="shared" si="19"/>
        <v>11</v>
      </c>
      <c r="F118" s="18">
        <f t="shared" si="20"/>
        <v>6</v>
      </c>
      <c r="G118" s="18">
        <f t="shared" si="21"/>
        <v>2021</v>
      </c>
      <c r="H118" s="23">
        <v>44358</v>
      </c>
      <c r="I118" s="18" t="s">
        <v>530</v>
      </c>
      <c r="J118" s="22">
        <v>2</v>
      </c>
      <c r="K118" s="22" t="s">
        <v>536</v>
      </c>
      <c r="L118" s="22" t="s">
        <v>537</v>
      </c>
      <c r="M118" s="22">
        <v>228.1</v>
      </c>
      <c r="N118" s="22">
        <v>167.5</v>
      </c>
      <c r="O118" s="20">
        <f t="shared" si="23"/>
        <v>26.567295046032442</v>
      </c>
      <c r="S118" s="22" t="s">
        <v>297</v>
      </c>
      <c r="T118" s="22" t="s">
        <v>234</v>
      </c>
      <c r="U118" s="22">
        <v>5</v>
      </c>
      <c r="V118" s="22" t="s">
        <v>235</v>
      </c>
      <c r="W118" s="22" t="s">
        <v>236</v>
      </c>
      <c r="X118" s="22">
        <v>10</v>
      </c>
      <c r="Y118" s="24" t="s">
        <v>254</v>
      </c>
      <c r="Z118" s="21" t="s">
        <v>538</v>
      </c>
      <c r="AA118" s="22" t="s">
        <v>239</v>
      </c>
      <c r="AB118" s="22" t="s">
        <v>534</v>
      </c>
      <c r="AC118" s="18" t="s">
        <v>535</v>
      </c>
      <c r="AD118" s="29" t="s">
        <v>242</v>
      </c>
    </row>
    <row r="119" spans="1:30" ht="51" x14ac:dyDescent="0.25">
      <c r="A119" s="29" t="str">
        <f t="shared" si="22"/>
        <v>RdSSDe3</v>
      </c>
      <c r="B119" s="22" t="s">
        <v>527</v>
      </c>
      <c r="C119" s="22" t="s">
        <v>528</v>
      </c>
      <c r="D119" s="22" t="s">
        <v>229</v>
      </c>
      <c r="E119" s="18">
        <f t="shared" si="19"/>
        <v>11</v>
      </c>
      <c r="F119" s="18">
        <f t="shared" si="20"/>
        <v>6</v>
      </c>
      <c r="G119" s="18">
        <f t="shared" si="21"/>
        <v>2021</v>
      </c>
      <c r="H119" s="23">
        <v>44358</v>
      </c>
      <c r="I119" s="18" t="s">
        <v>530</v>
      </c>
      <c r="J119" s="22">
        <v>3</v>
      </c>
      <c r="K119" s="22" t="s">
        <v>539</v>
      </c>
      <c r="L119" s="22" t="s">
        <v>540</v>
      </c>
      <c r="M119" s="22">
        <v>231.3</v>
      </c>
      <c r="N119" s="22">
        <v>158.80000000000001</v>
      </c>
      <c r="O119" s="20">
        <f t="shared" si="23"/>
        <v>31.344574146130565</v>
      </c>
      <c r="S119" s="22" t="s">
        <v>297</v>
      </c>
      <c r="T119" s="22" t="s">
        <v>234</v>
      </c>
      <c r="U119" s="22">
        <v>5</v>
      </c>
      <c r="V119" s="22" t="s">
        <v>235</v>
      </c>
      <c r="W119" s="22" t="s">
        <v>236</v>
      </c>
      <c r="X119" s="22">
        <v>10</v>
      </c>
      <c r="Y119" s="24" t="s">
        <v>254</v>
      </c>
      <c r="Z119" s="21" t="s">
        <v>541</v>
      </c>
      <c r="AA119" s="22" t="s">
        <v>239</v>
      </c>
      <c r="AB119" s="22" t="s">
        <v>534</v>
      </c>
      <c r="AC119" s="18" t="s">
        <v>535</v>
      </c>
      <c r="AD119" s="29" t="s">
        <v>242</v>
      </c>
    </row>
    <row r="120" spans="1:30" ht="51" x14ac:dyDescent="0.25">
      <c r="A120" s="29" t="str">
        <f t="shared" si="22"/>
        <v>RdSSDe4</v>
      </c>
      <c r="B120" s="22" t="s">
        <v>527</v>
      </c>
      <c r="C120" s="22" t="s">
        <v>528</v>
      </c>
      <c r="D120" s="22" t="s">
        <v>229</v>
      </c>
      <c r="E120" s="18">
        <f t="shared" si="19"/>
        <v>11</v>
      </c>
      <c r="F120" s="18">
        <f t="shared" si="20"/>
        <v>6</v>
      </c>
      <c r="G120" s="18">
        <f t="shared" si="21"/>
        <v>2021</v>
      </c>
      <c r="H120" s="23">
        <v>44358</v>
      </c>
      <c r="I120" s="18" t="s">
        <v>530</v>
      </c>
      <c r="J120" s="22">
        <v>4</v>
      </c>
      <c r="K120" s="22" t="s">
        <v>542</v>
      </c>
      <c r="L120" s="22" t="s">
        <v>543</v>
      </c>
      <c r="M120" s="22">
        <v>231.2</v>
      </c>
      <c r="N120" s="22">
        <v>165.7</v>
      </c>
      <c r="O120" s="20">
        <f t="shared" si="23"/>
        <v>28.330449826989621</v>
      </c>
      <c r="S120" s="22" t="s">
        <v>297</v>
      </c>
      <c r="T120" s="22" t="s">
        <v>234</v>
      </c>
      <c r="U120" s="22">
        <v>5</v>
      </c>
      <c r="V120" s="22" t="s">
        <v>235</v>
      </c>
      <c r="W120" s="22" t="s">
        <v>236</v>
      </c>
      <c r="X120" s="22">
        <v>10</v>
      </c>
      <c r="Y120" s="24" t="s">
        <v>254</v>
      </c>
      <c r="Z120" s="21" t="s">
        <v>538</v>
      </c>
      <c r="AA120" s="22" t="s">
        <v>239</v>
      </c>
      <c r="AB120" s="22" t="s">
        <v>534</v>
      </c>
      <c r="AC120" s="18" t="s">
        <v>535</v>
      </c>
      <c r="AD120" s="29" t="s">
        <v>242</v>
      </c>
    </row>
    <row r="121" spans="1:30" ht="51" x14ac:dyDescent="0.25">
      <c r="A121" s="29" t="str">
        <f t="shared" si="22"/>
        <v>RdSSDe5</v>
      </c>
      <c r="B121" s="22" t="s">
        <v>527</v>
      </c>
      <c r="C121" s="22" t="s">
        <v>528</v>
      </c>
      <c r="D121" s="22" t="s">
        <v>229</v>
      </c>
      <c r="E121" s="18">
        <f t="shared" si="19"/>
        <v>11</v>
      </c>
      <c r="F121" s="18">
        <f t="shared" si="20"/>
        <v>6</v>
      </c>
      <c r="G121" s="18">
        <f t="shared" si="21"/>
        <v>2021</v>
      </c>
      <c r="H121" s="23">
        <v>44358</v>
      </c>
      <c r="I121" s="18" t="s">
        <v>530</v>
      </c>
      <c r="J121" s="22">
        <v>5</v>
      </c>
      <c r="K121" s="22" t="s">
        <v>544</v>
      </c>
      <c r="L121" s="22" t="s">
        <v>545</v>
      </c>
      <c r="M121" s="22">
        <v>308.2</v>
      </c>
      <c r="N121" s="22">
        <v>214.3</v>
      </c>
      <c r="O121" s="20">
        <f t="shared" si="23"/>
        <v>30.467229072031145</v>
      </c>
      <c r="S121" s="22" t="s">
        <v>297</v>
      </c>
      <c r="T121" s="22" t="s">
        <v>234</v>
      </c>
      <c r="U121" s="22">
        <v>5</v>
      </c>
      <c r="V121" s="22" t="s">
        <v>235</v>
      </c>
      <c r="W121" s="22" t="s">
        <v>236</v>
      </c>
      <c r="X121" s="22">
        <v>10</v>
      </c>
      <c r="Y121" s="24" t="s">
        <v>254</v>
      </c>
      <c r="Z121" s="21" t="s">
        <v>546</v>
      </c>
      <c r="AA121" s="22" t="s">
        <v>239</v>
      </c>
      <c r="AB121" s="22" t="s">
        <v>534</v>
      </c>
      <c r="AC121" s="18" t="s">
        <v>535</v>
      </c>
      <c r="AD121" s="29" t="s">
        <v>242</v>
      </c>
    </row>
    <row r="122" spans="1:30" ht="51" x14ac:dyDescent="0.25">
      <c r="A122" s="29" t="str">
        <f t="shared" si="22"/>
        <v>RdSSCa1</v>
      </c>
      <c r="B122" s="22" t="s">
        <v>527</v>
      </c>
      <c r="C122" s="22" t="s">
        <v>547</v>
      </c>
      <c r="D122" s="22" t="s">
        <v>229</v>
      </c>
      <c r="E122" s="18">
        <f t="shared" ref="E122:E150" si="24">DAY(H122)</f>
        <v>11</v>
      </c>
      <c r="F122" s="18">
        <f t="shared" ref="F122:F150" si="25">MONTH(H122)</f>
        <v>6</v>
      </c>
      <c r="G122" s="18">
        <f t="shared" ref="G122:G150" si="26">YEAR(H122)</f>
        <v>2021</v>
      </c>
      <c r="H122" s="23">
        <v>44358</v>
      </c>
      <c r="I122" s="18" t="s">
        <v>530</v>
      </c>
      <c r="J122" s="22">
        <v>1</v>
      </c>
      <c r="K122" s="22" t="s">
        <v>548</v>
      </c>
      <c r="L122" s="22" t="s">
        <v>549</v>
      </c>
      <c r="M122" s="22">
        <v>189.5</v>
      </c>
      <c r="N122" s="22">
        <v>140.69999999999999</v>
      </c>
      <c r="O122" s="20">
        <f t="shared" si="23"/>
        <v>25.751978891820588</v>
      </c>
      <c r="S122" s="22" t="s">
        <v>297</v>
      </c>
      <c r="T122" s="22" t="s">
        <v>234</v>
      </c>
      <c r="U122" s="22">
        <v>5</v>
      </c>
      <c r="V122" s="22" t="s">
        <v>235</v>
      </c>
      <c r="W122" s="22" t="s">
        <v>236</v>
      </c>
      <c r="X122" s="22">
        <v>10</v>
      </c>
      <c r="Y122" s="24" t="s">
        <v>550</v>
      </c>
      <c r="Z122" s="21" t="s">
        <v>551</v>
      </c>
      <c r="AA122" s="22" t="s">
        <v>239</v>
      </c>
      <c r="AB122" s="22" t="s">
        <v>534</v>
      </c>
      <c r="AC122" s="18" t="s">
        <v>552</v>
      </c>
      <c r="AD122" s="29" t="s">
        <v>242</v>
      </c>
    </row>
    <row r="123" spans="1:30" ht="51" x14ac:dyDescent="0.25">
      <c r="A123" s="29" t="str">
        <f t="shared" si="22"/>
        <v>RdSSCa2</v>
      </c>
      <c r="B123" s="22" t="s">
        <v>527</v>
      </c>
      <c r="C123" s="22" t="s">
        <v>547</v>
      </c>
      <c r="D123" s="22" t="s">
        <v>229</v>
      </c>
      <c r="E123" s="18">
        <f t="shared" si="24"/>
        <v>11</v>
      </c>
      <c r="F123" s="18">
        <f t="shared" si="25"/>
        <v>6</v>
      </c>
      <c r="G123" s="18">
        <f t="shared" si="26"/>
        <v>2021</v>
      </c>
      <c r="H123" s="23">
        <v>44358</v>
      </c>
      <c r="I123" s="18" t="s">
        <v>530</v>
      </c>
      <c r="J123" s="22">
        <v>2</v>
      </c>
      <c r="K123" s="22" t="s">
        <v>553</v>
      </c>
      <c r="L123" s="22" t="s">
        <v>554</v>
      </c>
      <c r="M123" s="22">
        <v>205.5</v>
      </c>
      <c r="N123" s="22">
        <v>150.1</v>
      </c>
      <c r="O123" s="20">
        <f t="shared" si="23"/>
        <v>26.958637469586378</v>
      </c>
      <c r="S123" s="22" t="s">
        <v>297</v>
      </c>
      <c r="T123" s="22" t="s">
        <v>234</v>
      </c>
      <c r="U123" s="22">
        <v>5</v>
      </c>
      <c r="V123" s="22" t="s">
        <v>235</v>
      </c>
      <c r="W123" s="22" t="s">
        <v>236</v>
      </c>
      <c r="X123" s="22">
        <v>10</v>
      </c>
      <c r="Y123" s="24" t="s">
        <v>550</v>
      </c>
      <c r="Z123" s="21" t="s">
        <v>555</v>
      </c>
      <c r="AA123" s="22" t="s">
        <v>239</v>
      </c>
      <c r="AB123" s="22" t="s">
        <v>534</v>
      </c>
      <c r="AC123" s="18" t="s">
        <v>552</v>
      </c>
      <c r="AD123" s="29" t="s">
        <v>242</v>
      </c>
    </row>
    <row r="124" spans="1:30" ht="51" x14ac:dyDescent="0.25">
      <c r="A124" s="29" t="str">
        <f t="shared" si="22"/>
        <v>RdSSCa3</v>
      </c>
      <c r="B124" s="22" t="s">
        <v>527</v>
      </c>
      <c r="C124" s="22" t="s">
        <v>547</v>
      </c>
      <c r="D124" s="22" t="s">
        <v>229</v>
      </c>
      <c r="E124" s="18">
        <f t="shared" si="24"/>
        <v>11</v>
      </c>
      <c r="F124" s="18">
        <f t="shared" si="25"/>
        <v>6</v>
      </c>
      <c r="G124" s="18">
        <f t="shared" si="26"/>
        <v>2021</v>
      </c>
      <c r="H124" s="23">
        <v>44358</v>
      </c>
      <c r="I124" s="18" t="s">
        <v>530</v>
      </c>
      <c r="J124" s="22">
        <v>3</v>
      </c>
      <c r="K124" s="22" t="s">
        <v>556</v>
      </c>
      <c r="L124" s="22" t="s">
        <v>557</v>
      </c>
      <c r="M124" s="22">
        <v>265.5</v>
      </c>
      <c r="N124" s="22">
        <v>197.6</v>
      </c>
      <c r="O124" s="20">
        <f t="shared" si="23"/>
        <v>25.574387947269305</v>
      </c>
      <c r="S124" s="22" t="s">
        <v>297</v>
      </c>
      <c r="T124" s="22" t="s">
        <v>234</v>
      </c>
      <c r="U124" s="22">
        <v>5</v>
      </c>
      <c r="V124" s="22" t="s">
        <v>235</v>
      </c>
      <c r="W124" s="22" t="s">
        <v>236</v>
      </c>
      <c r="X124" s="22">
        <v>10</v>
      </c>
      <c r="Y124" s="24" t="s">
        <v>550</v>
      </c>
      <c r="Z124" s="21" t="s">
        <v>555</v>
      </c>
      <c r="AA124" s="22" t="s">
        <v>239</v>
      </c>
      <c r="AB124" s="22" t="s">
        <v>534</v>
      </c>
      <c r="AC124" s="18" t="s">
        <v>552</v>
      </c>
      <c r="AD124" s="29" t="s">
        <v>242</v>
      </c>
    </row>
    <row r="125" spans="1:30" ht="51" x14ac:dyDescent="0.25">
      <c r="A125" s="29" t="str">
        <f t="shared" si="22"/>
        <v>RdSSCa4</v>
      </c>
      <c r="B125" s="22" t="s">
        <v>527</v>
      </c>
      <c r="C125" s="22" t="s">
        <v>547</v>
      </c>
      <c r="D125" s="22" t="s">
        <v>229</v>
      </c>
      <c r="E125" s="18">
        <f t="shared" si="24"/>
        <v>11</v>
      </c>
      <c r="F125" s="18">
        <f t="shared" si="25"/>
        <v>6</v>
      </c>
      <c r="G125" s="18">
        <f t="shared" si="26"/>
        <v>2021</v>
      </c>
      <c r="H125" s="23">
        <v>44358</v>
      </c>
      <c r="I125" s="18" t="s">
        <v>530</v>
      </c>
      <c r="J125" s="22">
        <v>4</v>
      </c>
      <c r="K125" s="22" t="s">
        <v>558</v>
      </c>
      <c r="L125" s="22" t="s">
        <v>559</v>
      </c>
      <c r="M125" s="22">
        <v>270.8</v>
      </c>
      <c r="N125" s="22">
        <v>199</v>
      </c>
      <c r="O125" s="20">
        <f t="shared" si="23"/>
        <v>26.514032496307237</v>
      </c>
      <c r="S125" s="22" t="s">
        <v>297</v>
      </c>
      <c r="T125" s="22" t="s">
        <v>234</v>
      </c>
      <c r="U125" s="22">
        <v>5</v>
      </c>
      <c r="V125" s="22" t="s">
        <v>235</v>
      </c>
      <c r="W125" s="22" t="s">
        <v>236</v>
      </c>
      <c r="X125" s="22">
        <v>10</v>
      </c>
      <c r="Y125" s="24" t="s">
        <v>550</v>
      </c>
      <c r="Z125" s="21" t="s">
        <v>560</v>
      </c>
      <c r="AA125" s="22" t="s">
        <v>239</v>
      </c>
      <c r="AB125" s="22" t="s">
        <v>534</v>
      </c>
      <c r="AC125" s="18" t="s">
        <v>552</v>
      </c>
      <c r="AD125" s="29" t="s">
        <v>242</v>
      </c>
    </row>
    <row r="126" spans="1:30" ht="51" x14ac:dyDescent="0.25">
      <c r="A126" s="29" t="str">
        <f t="shared" si="22"/>
        <v>RdSSCa5</v>
      </c>
      <c r="B126" s="22" t="s">
        <v>527</v>
      </c>
      <c r="C126" s="22" t="s">
        <v>547</v>
      </c>
      <c r="D126" s="22" t="s">
        <v>229</v>
      </c>
      <c r="E126" s="18">
        <f t="shared" si="24"/>
        <v>11</v>
      </c>
      <c r="F126" s="18">
        <f t="shared" si="25"/>
        <v>6</v>
      </c>
      <c r="G126" s="18">
        <f t="shared" si="26"/>
        <v>2021</v>
      </c>
      <c r="H126" s="23">
        <v>44358</v>
      </c>
      <c r="I126" s="18" t="s">
        <v>530</v>
      </c>
      <c r="J126" s="22">
        <v>5</v>
      </c>
      <c r="K126" s="22" t="s">
        <v>561</v>
      </c>
      <c r="L126" s="22" t="s">
        <v>562</v>
      </c>
      <c r="M126" s="22">
        <v>241</v>
      </c>
      <c r="N126" s="22">
        <v>177.2</v>
      </c>
      <c r="O126" s="20">
        <f t="shared" si="23"/>
        <v>26.473029045643159</v>
      </c>
      <c r="S126" s="22" t="s">
        <v>297</v>
      </c>
      <c r="T126" s="22" t="s">
        <v>234</v>
      </c>
      <c r="U126" s="22">
        <v>5</v>
      </c>
      <c r="V126" s="22" t="s">
        <v>235</v>
      </c>
      <c r="W126" s="22" t="s">
        <v>236</v>
      </c>
      <c r="X126" s="22">
        <v>10</v>
      </c>
      <c r="Y126" s="24" t="s">
        <v>550</v>
      </c>
      <c r="Z126" s="21" t="s">
        <v>563</v>
      </c>
      <c r="AA126" s="22" t="s">
        <v>239</v>
      </c>
      <c r="AB126" s="22" t="s">
        <v>534</v>
      </c>
      <c r="AC126" s="18" t="s">
        <v>552</v>
      </c>
      <c r="AD126" s="29" t="s">
        <v>242</v>
      </c>
    </row>
    <row r="127" spans="1:30" ht="51" x14ac:dyDescent="0.25">
      <c r="A127" s="29" t="str">
        <f t="shared" si="22"/>
        <v>RdSSPu1</v>
      </c>
      <c r="B127" s="22" t="s">
        <v>527</v>
      </c>
      <c r="C127" s="22" t="s">
        <v>564</v>
      </c>
      <c r="D127" s="22" t="s">
        <v>229</v>
      </c>
      <c r="E127" s="18">
        <f t="shared" si="24"/>
        <v>11</v>
      </c>
      <c r="F127" s="18">
        <f t="shared" si="25"/>
        <v>6</v>
      </c>
      <c r="G127" s="18">
        <f t="shared" si="26"/>
        <v>2021</v>
      </c>
      <c r="H127" s="23">
        <v>44358</v>
      </c>
      <c r="I127" s="18" t="s">
        <v>530</v>
      </c>
      <c r="J127" s="22">
        <v>1</v>
      </c>
      <c r="K127" s="22" t="s">
        <v>565</v>
      </c>
      <c r="L127" s="22" t="s">
        <v>566</v>
      </c>
      <c r="M127" s="22">
        <v>281.5</v>
      </c>
      <c r="N127" s="22">
        <v>210.7</v>
      </c>
      <c r="O127" s="20">
        <f t="shared" si="23"/>
        <v>25.150976909413856</v>
      </c>
      <c r="S127" s="22" t="s">
        <v>297</v>
      </c>
      <c r="T127" s="22" t="s">
        <v>234</v>
      </c>
      <c r="U127" s="22">
        <v>5</v>
      </c>
      <c r="V127" s="22" t="s">
        <v>235</v>
      </c>
      <c r="W127" s="22" t="s">
        <v>236</v>
      </c>
      <c r="X127" s="22">
        <v>10</v>
      </c>
      <c r="Y127" s="24" t="s">
        <v>567</v>
      </c>
      <c r="Z127" s="21" t="s">
        <v>538</v>
      </c>
      <c r="AA127" s="22" t="s">
        <v>239</v>
      </c>
      <c r="AB127" s="22" t="s">
        <v>534</v>
      </c>
      <c r="AC127" s="18" t="s">
        <v>568</v>
      </c>
      <c r="AD127" s="29" t="s">
        <v>242</v>
      </c>
    </row>
    <row r="128" spans="1:30" ht="51" x14ac:dyDescent="0.25">
      <c r="A128" s="29" t="str">
        <f t="shared" si="22"/>
        <v>RdSSPu2</v>
      </c>
      <c r="B128" s="22" t="s">
        <v>527</v>
      </c>
      <c r="C128" s="22" t="s">
        <v>564</v>
      </c>
      <c r="D128" s="22" t="s">
        <v>229</v>
      </c>
      <c r="E128" s="18">
        <f t="shared" si="24"/>
        <v>11</v>
      </c>
      <c r="F128" s="18">
        <f t="shared" si="25"/>
        <v>6</v>
      </c>
      <c r="G128" s="18">
        <f t="shared" si="26"/>
        <v>2021</v>
      </c>
      <c r="H128" s="23">
        <v>44358</v>
      </c>
      <c r="I128" s="18" t="s">
        <v>530</v>
      </c>
      <c r="J128" s="22">
        <v>2</v>
      </c>
      <c r="K128" s="22" t="s">
        <v>569</v>
      </c>
      <c r="L128" s="22" t="s">
        <v>570</v>
      </c>
      <c r="M128" s="22">
        <v>245.2</v>
      </c>
      <c r="N128" s="22">
        <v>184.7</v>
      </c>
      <c r="O128" s="20">
        <f t="shared" si="23"/>
        <v>24.673735725938013</v>
      </c>
      <c r="S128" s="22" t="s">
        <v>297</v>
      </c>
      <c r="T128" s="22" t="s">
        <v>234</v>
      </c>
      <c r="U128" s="22">
        <v>5</v>
      </c>
      <c r="V128" s="22" t="s">
        <v>235</v>
      </c>
      <c r="W128" s="22" t="s">
        <v>236</v>
      </c>
      <c r="X128" s="22">
        <v>10</v>
      </c>
      <c r="Y128" s="24" t="s">
        <v>571</v>
      </c>
      <c r="Z128" s="21" t="s">
        <v>538</v>
      </c>
      <c r="AA128" s="22" t="s">
        <v>239</v>
      </c>
      <c r="AB128" s="22" t="s">
        <v>534</v>
      </c>
      <c r="AC128" s="18" t="s">
        <v>568</v>
      </c>
      <c r="AD128" s="29" t="s">
        <v>242</v>
      </c>
    </row>
    <row r="129" spans="1:30" ht="51" x14ac:dyDescent="0.25">
      <c r="A129" s="29" t="str">
        <f t="shared" si="22"/>
        <v>RdSSPu3</v>
      </c>
      <c r="B129" s="22" t="s">
        <v>527</v>
      </c>
      <c r="C129" s="22" t="s">
        <v>564</v>
      </c>
      <c r="D129" s="22" t="s">
        <v>229</v>
      </c>
      <c r="E129" s="18">
        <f t="shared" si="24"/>
        <v>11</v>
      </c>
      <c r="F129" s="18">
        <f t="shared" si="25"/>
        <v>6</v>
      </c>
      <c r="G129" s="18">
        <f t="shared" si="26"/>
        <v>2021</v>
      </c>
      <c r="H129" s="23">
        <v>44358</v>
      </c>
      <c r="I129" s="18" t="s">
        <v>530</v>
      </c>
      <c r="J129" s="22">
        <v>3</v>
      </c>
      <c r="K129" s="22" t="s">
        <v>572</v>
      </c>
      <c r="L129" s="22" t="s">
        <v>573</v>
      </c>
      <c r="M129" s="22">
        <v>235</v>
      </c>
      <c r="N129" s="22">
        <v>173.4</v>
      </c>
      <c r="O129" s="20">
        <f t="shared" si="23"/>
        <v>26.212765957446805</v>
      </c>
      <c r="S129" s="22" t="s">
        <v>297</v>
      </c>
      <c r="T129" s="22" t="s">
        <v>234</v>
      </c>
      <c r="U129" s="22">
        <v>5</v>
      </c>
      <c r="V129" s="22" t="s">
        <v>235</v>
      </c>
      <c r="W129" s="22" t="s">
        <v>236</v>
      </c>
      <c r="X129" s="22">
        <v>10</v>
      </c>
      <c r="Y129" s="24" t="s">
        <v>574</v>
      </c>
      <c r="Z129" s="21" t="s">
        <v>575</v>
      </c>
      <c r="AA129" s="22" t="s">
        <v>239</v>
      </c>
      <c r="AB129" s="22" t="s">
        <v>534</v>
      </c>
      <c r="AC129" s="18" t="s">
        <v>568</v>
      </c>
      <c r="AD129" s="29" t="s">
        <v>242</v>
      </c>
    </row>
    <row r="130" spans="1:30" ht="51" x14ac:dyDescent="0.25">
      <c r="A130" s="29" t="str">
        <f t="shared" ref="A130:A151" si="27">C130&amp;J130</f>
        <v>RdSSPu4</v>
      </c>
      <c r="B130" s="22" t="s">
        <v>527</v>
      </c>
      <c r="C130" s="22" t="s">
        <v>564</v>
      </c>
      <c r="D130" s="22" t="s">
        <v>229</v>
      </c>
      <c r="E130" s="18">
        <f t="shared" si="24"/>
        <v>11</v>
      </c>
      <c r="F130" s="18">
        <f t="shared" si="25"/>
        <v>6</v>
      </c>
      <c r="G130" s="18">
        <f t="shared" si="26"/>
        <v>2021</v>
      </c>
      <c r="H130" s="23">
        <v>44358</v>
      </c>
      <c r="I130" s="18" t="s">
        <v>530</v>
      </c>
      <c r="J130" s="22">
        <v>4</v>
      </c>
      <c r="K130" s="22" t="s">
        <v>576</v>
      </c>
      <c r="L130" s="22" t="s">
        <v>577</v>
      </c>
      <c r="M130" s="22">
        <v>212.5</v>
      </c>
      <c r="N130" s="22">
        <v>155.5</v>
      </c>
      <c r="O130" s="20">
        <f t="shared" ref="O130:O151" si="28">(M130-N130)/M130*100</f>
        <v>26.823529411764707</v>
      </c>
      <c r="S130" s="22" t="s">
        <v>297</v>
      </c>
      <c r="T130" s="22" t="s">
        <v>234</v>
      </c>
      <c r="U130" s="22">
        <v>5</v>
      </c>
      <c r="V130" s="22" t="s">
        <v>235</v>
      </c>
      <c r="W130" s="22" t="s">
        <v>236</v>
      </c>
      <c r="X130" s="22">
        <v>10</v>
      </c>
      <c r="Y130" s="24" t="s">
        <v>574</v>
      </c>
      <c r="Z130" s="21" t="s">
        <v>538</v>
      </c>
      <c r="AA130" s="22" t="s">
        <v>239</v>
      </c>
      <c r="AB130" s="22" t="s">
        <v>534</v>
      </c>
      <c r="AC130" s="18" t="s">
        <v>568</v>
      </c>
      <c r="AD130" s="29" t="s">
        <v>242</v>
      </c>
    </row>
    <row r="131" spans="1:30" ht="51" x14ac:dyDescent="0.25">
      <c r="A131" s="29" t="str">
        <f t="shared" si="27"/>
        <v>RdSSPu5</v>
      </c>
      <c r="B131" s="22" t="s">
        <v>527</v>
      </c>
      <c r="C131" s="22" t="s">
        <v>564</v>
      </c>
      <c r="D131" s="22" t="s">
        <v>229</v>
      </c>
      <c r="E131" s="18">
        <f t="shared" si="24"/>
        <v>11</v>
      </c>
      <c r="F131" s="18">
        <f t="shared" si="25"/>
        <v>6</v>
      </c>
      <c r="G131" s="18">
        <f t="shared" si="26"/>
        <v>2021</v>
      </c>
      <c r="H131" s="23">
        <v>44358</v>
      </c>
      <c r="I131" s="18" t="s">
        <v>530</v>
      </c>
      <c r="J131" s="22">
        <v>5</v>
      </c>
      <c r="K131" s="22" t="s">
        <v>578</v>
      </c>
      <c r="L131" s="22" t="s">
        <v>579</v>
      </c>
      <c r="M131" s="22">
        <v>257.3</v>
      </c>
      <c r="N131" s="22">
        <v>195.4</v>
      </c>
      <c r="O131" s="20">
        <f t="shared" si="28"/>
        <v>24.057520404197437</v>
      </c>
      <c r="S131" s="22" t="s">
        <v>297</v>
      </c>
      <c r="T131" s="22" t="s">
        <v>234</v>
      </c>
      <c r="U131" s="22">
        <v>5</v>
      </c>
      <c r="V131" s="22" t="s">
        <v>235</v>
      </c>
      <c r="W131" s="22" t="s">
        <v>236</v>
      </c>
      <c r="X131" s="22">
        <v>10</v>
      </c>
      <c r="Y131" s="24" t="s">
        <v>574</v>
      </c>
      <c r="Z131" s="21" t="s">
        <v>580</v>
      </c>
      <c r="AA131" s="22" t="s">
        <v>239</v>
      </c>
      <c r="AB131" s="22" t="s">
        <v>534</v>
      </c>
      <c r="AC131" s="18" t="s">
        <v>568</v>
      </c>
      <c r="AD131" s="29" t="s">
        <v>242</v>
      </c>
    </row>
    <row r="132" spans="1:30" ht="25.5" x14ac:dyDescent="0.25">
      <c r="A132" s="29" t="str">
        <f t="shared" si="27"/>
        <v>RdSSSw1</v>
      </c>
      <c r="B132" s="22" t="s">
        <v>527</v>
      </c>
      <c r="C132" s="22" t="s">
        <v>581</v>
      </c>
      <c r="D132" s="22" t="s">
        <v>229</v>
      </c>
      <c r="E132" s="18">
        <f t="shared" si="24"/>
        <v>11</v>
      </c>
      <c r="F132" s="18">
        <f t="shared" si="25"/>
        <v>6</v>
      </c>
      <c r="G132" s="18">
        <f t="shared" si="26"/>
        <v>2021</v>
      </c>
      <c r="H132" s="23">
        <v>44358</v>
      </c>
      <c r="I132" s="18" t="s">
        <v>530</v>
      </c>
      <c r="J132" s="22">
        <v>1</v>
      </c>
      <c r="K132" s="22" t="s">
        <v>582</v>
      </c>
      <c r="L132" s="22" t="s">
        <v>583</v>
      </c>
      <c r="M132" s="22">
        <v>171.1</v>
      </c>
      <c r="N132" s="22">
        <v>126.8</v>
      </c>
      <c r="O132" s="20">
        <f t="shared" si="28"/>
        <v>25.891291642314435</v>
      </c>
      <c r="S132" s="22" t="s">
        <v>297</v>
      </c>
      <c r="T132" s="22" t="s">
        <v>234</v>
      </c>
      <c r="U132" s="22">
        <v>3</v>
      </c>
      <c r="V132" s="22" t="s">
        <v>584</v>
      </c>
      <c r="W132" s="22" t="s">
        <v>585</v>
      </c>
      <c r="X132" s="22">
        <v>0</v>
      </c>
      <c r="Y132" s="24" t="s">
        <v>586</v>
      </c>
      <c r="Z132" s="18"/>
      <c r="AA132" s="22" t="s">
        <v>239</v>
      </c>
      <c r="AB132" s="22" t="s">
        <v>534</v>
      </c>
      <c r="AC132" s="18"/>
      <c r="AD132" s="29" t="s">
        <v>242</v>
      </c>
    </row>
    <row r="133" spans="1:30" ht="25.5" x14ac:dyDescent="0.25">
      <c r="A133" s="29" t="str">
        <f t="shared" si="27"/>
        <v>RdSSSw2</v>
      </c>
      <c r="B133" s="22" t="s">
        <v>527</v>
      </c>
      <c r="C133" s="22" t="s">
        <v>581</v>
      </c>
      <c r="D133" s="22" t="s">
        <v>229</v>
      </c>
      <c r="E133" s="18">
        <f t="shared" si="24"/>
        <v>11</v>
      </c>
      <c r="F133" s="18">
        <f t="shared" si="25"/>
        <v>6</v>
      </c>
      <c r="G133" s="18">
        <f t="shared" si="26"/>
        <v>2021</v>
      </c>
      <c r="H133" s="23">
        <v>44358</v>
      </c>
      <c r="I133" s="18" t="s">
        <v>530</v>
      </c>
      <c r="J133" s="22">
        <v>2</v>
      </c>
      <c r="K133" s="22" t="s">
        <v>587</v>
      </c>
      <c r="L133" s="22" t="s">
        <v>588</v>
      </c>
      <c r="M133" s="22">
        <v>193.9</v>
      </c>
      <c r="N133" s="22">
        <v>165.5</v>
      </c>
      <c r="O133" s="20">
        <f t="shared" si="28"/>
        <v>14.646725116039198</v>
      </c>
      <c r="S133" s="22" t="s">
        <v>297</v>
      </c>
      <c r="T133" s="22" t="s">
        <v>234</v>
      </c>
      <c r="U133" s="22">
        <v>3</v>
      </c>
      <c r="V133" s="22" t="s">
        <v>584</v>
      </c>
      <c r="W133" s="22" t="s">
        <v>585</v>
      </c>
      <c r="X133" s="22">
        <v>0</v>
      </c>
      <c r="Y133" s="24" t="s">
        <v>586</v>
      </c>
      <c r="Z133" s="18"/>
      <c r="AA133" s="22" t="s">
        <v>239</v>
      </c>
      <c r="AB133" s="22" t="s">
        <v>534</v>
      </c>
      <c r="AC133" s="18"/>
      <c r="AD133" s="29" t="s">
        <v>242</v>
      </c>
    </row>
    <row r="134" spans="1:30" ht="25.5" x14ac:dyDescent="0.25">
      <c r="A134" s="29" t="str">
        <f t="shared" si="27"/>
        <v>RdSSSw3</v>
      </c>
      <c r="B134" s="22" t="s">
        <v>527</v>
      </c>
      <c r="C134" s="22" t="s">
        <v>581</v>
      </c>
      <c r="D134" s="22" t="s">
        <v>229</v>
      </c>
      <c r="E134" s="18">
        <f t="shared" si="24"/>
        <v>11</v>
      </c>
      <c r="F134" s="18">
        <f t="shared" si="25"/>
        <v>6</v>
      </c>
      <c r="G134" s="18">
        <f t="shared" si="26"/>
        <v>2021</v>
      </c>
      <c r="H134" s="23">
        <v>44358</v>
      </c>
      <c r="I134" s="18" t="s">
        <v>530</v>
      </c>
      <c r="J134" s="22">
        <v>3</v>
      </c>
      <c r="K134" s="22" t="s">
        <v>589</v>
      </c>
      <c r="L134" s="22" t="s">
        <v>590</v>
      </c>
      <c r="M134" s="22">
        <v>87.4</v>
      </c>
      <c r="N134" s="22">
        <v>73.400000000000006</v>
      </c>
      <c r="O134" s="20">
        <f t="shared" si="28"/>
        <v>16.018306636155604</v>
      </c>
      <c r="S134" s="22" t="s">
        <v>297</v>
      </c>
      <c r="T134" s="22" t="s">
        <v>234</v>
      </c>
      <c r="U134" s="22">
        <v>3</v>
      </c>
      <c r="V134" s="22" t="s">
        <v>584</v>
      </c>
      <c r="W134" s="22" t="s">
        <v>585</v>
      </c>
      <c r="X134" s="22">
        <v>0</v>
      </c>
      <c r="Y134" s="24" t="s">
        <v>586</v>
      </c>
      <c r="Z134" s="18"/>
      <c r="AA134" s="22" t="s">
        <v>239</v>
      </c>
      <c r="AB134" s="22" t="s">
        <v>534</v>
      </c>
      <c r="AC134" s="18"/>
      <c r="AD134" s="29" t="s">
        <v>242</v>
      </c>
    </row>
    <row r="135" spans="1:30" ht="25.5" x14ac:dyDescent="0.25">
      <c r="A135" s="29" t="str">
        <f t="shared" si="27"/>
        <v>RdSSSw4</v>
      </c>
      <c r="B135" s="22" t="s">
        <v>527</v>
      </c>
      <c r="C135" s="22" t="s">
        <v>581</v>
      </c>
      <c r="D135" s="22" t="s">
        <v>229</v>
      </c>
      <c r="E135" s="18">
        <f t="shared" si="24"/>
        <v>11</v>
      </c>
      <c r="F135" s="18">
        <f t="shared" si="25"/>
        <v>6</v>
      </c>
      <c r="G135" s="18">
        <f t="shared" si="26"/>
        <v>2021</v>
      </c>
      <c r="H135" s="23">
        <v>44358</v>
      </c>
      <c r="I135" s="18" t="s">
        <v>530</v>
      </c>
      <c r="J135" s="22">
        <v>4</v>
      </c>
      <c r="K135" s="22" t="s">
        <v>591</v>
      </c>
      <c r="L135" s="22" t="s">
        <v>592</v>
      </c>
      <c r="M135" s="22">
        <v>75</v>
      </c>
      <c r="N135" s="22">
        <v>36.5</v>
      </c>
      <c r="O135" s="20">
        <f t="shared" si="28"/>
        <v>51.333333333333329</v>
      </c>
      <c r="S135" s="22" t="s">
        <v>297</v>
      </c>
      <c r="T135" s="22" t="s">
        <v>234</v>
      </c>
      <c r="U135" s="22">
        <v>3</v>
      </c>
      <c r="V135" s="22" t="s">
        <v>584</v>
      </c>
      <c r="W135" s="22" t="s">
        <v>585</v>
      </c>
      <c r="X135" s="22">
        <v>0</v>
      </c>
      <c r="Y135" s="24" t="s">
        <v>586</v>
      </c>
      <c r="Z135" s="18"/>
      <c r="AA135" s="22" t="s">
        <v>239</v>
      </c>
      <c r="AB135" s="22" t="s">
        <v>534</v>
      </c>
      <c r="AC135" s="18" t="s">
        <v>593</v>
      </c>
      <c r="AD135" s="29" t="s">
        <v>242</v>
      </c>
    </row>
    <row r="136" spans="1:30" ht="25.5" x14ac:dyDescent="0.25">
      <c r="A136" s="29" t="str">
        <f t="shared" si="27"/>
        <v>RdSSSw5</v>
      </c>
      <c r="B136" s="22" t="s">
        <v>527</v>
      </c>
      <c r="C136" s="22" t="s">
        <v>581</v>
      </c>
      <c r="D136" s="22" t="s">
        <v>229</v>
      </c>
      <c r="E136" s="18">
        <f t="shared" si="24"/>
        <v>11</v>
      </c>
      <c r="F136" s="18">
        <f t="shared" si="25"/>
        <v>6</v>
      </c>
      <c r="G136" s="18">
        <f t="shared" si="26"/>
        <v>2021</v>
      </c>
      <c r="H136" s="23">
        <v>44358</v>
      </c>
      <c r="I136" s="18" t="s">
        <v>530</v>
      </c>
      <c r="J136" s="22">
        <v>5</v>
      </c>
      <c r="K136" s="22" t="s">
        <v>594</v>
      </c>
      <c r="L136" s="22" t="s">
        <v>595</v>
      </c>
      <c r="M136" s="22">
        <v>120.1</v>
      </c>
      <c r="N136" s="22">
        <v>106.5</v>
      </c>
      <c r="O136" s="20">
        <f t="shared" si="28"/>
        <v>11.323896752706073</v>
      </c>
      <c r="S136" s="22" t="s">
        <v>297</v>
      </c>
      <c r="T136" s="22" t="s">
        <v>234</v>
      </c>
      <c r="U136" s="22">
        <v>3</v>
      </c>
      <c r="V136" s="22" t="s">
        <v>584</v>
      </c>
      <c r="W136" s="22" t="s">
        <v>585</v>
      </c>
      <c r="X136" s="22">
        <v>0</v>
      </c>
      <c r="Y136" s="24" t="s">
        <v>586</v>
      </c>
      <c r="Z136" s="18"/>
      <c r="AA136" s="22" t="s">
        <v>239</v>
      </c>
      <c r="AB136" s="22" t="s">
        <v>534</v>
      </c>
      <c r="AC136" s="18"/>
      <c r="AD136" s="29" t="s">
        <v>242</v>
      </c>
    </row>
    <row r="137" spans="1:30" ht="25.5" x14ac:dyDescent="0.25">
      <c r="A137" s="29" t="str">
        <f t="shared" si="27"/>
        <v>RdSSUp1</v>
      </c>
      <c r="B137" s="22" t="s">
        <v>527</v>
      </c>
      <c r="C137" s="22" t="s">
        <v>596</v>
      </c>
      <c r="D137" s="22" t="s">
        <v>229</v>
      </c>
      <c r="E137" s="22">
        <f t="shared" si="24"/>
        <v>7</v>
      </c>
      <c r="F137" s="22">
        <f t="shared" si="25"/>
        <v>1</v>
      </c>
      <c r="G137" s="22">
        <f t="shared" si="26"/>
        <v>2020</v>
      </c>
      <c r="H137" s="23">
        <v>43837</v>
      </c>
      <c r="I137" s="18" t="s">
        <v>530</v>
      </c>
      <c r="J137" s="22">
        <v>1</v>
      </c>
      <c r="K137" s="22" t="s">
        <v>597</v>
      </c>
      <c r="L137" s="22" t="s">
        <v>597</v>
      </c>
      <c r="M137" s="22" t="s">
        <v>598</v>
      </c>
      <c r="N137" s="22" t="s">
        <v>598</v>
      </c>
      <c r="O137" s="20" t="e">
        <f t="shared" si="28"/>
        <v>#VALUE!</v>
      </c>
      <c r="S137" s="22" t="s">
        <v>297</v>
      </c>
      <c r="T137" s="22" t="s">
        <v>298</v>
      </c>
      <c r="U137" s="22">
        <v>7</v>
      </c>
      <c r="V137" s="22" t="s">
        <v>235</v>
      </c>
      <c r="W137" s="22" t="s">
        <v>236</v>
      </c>
      <c r="X137" s="22">
        <v>20</v>
      </c>
      <c r="Y137" s="22" t="s">
        <v>1109</v>
      </c>
      <c r="Z137" s="21" t="s">
        <v>599</v>
      </c>
      <c r="AA137" s="22" t="s">
        <v>239</v>
      </c>
      <c r="AB137" s="22" t="s">
        <v>534</v>
      </c>
      <c r="AC137" s="18"/>
      <c r="AD137" s="29" t="s">
        <v>242</v>
      </c>
    </row>
    <row r="138" spans="1:30" ht="25.5" x14ac:dyDescent="0.25">
      <c r="A138" s="29" t="str">
        <f t="shared" si="27"/>
        <v>RdSSUp2</v>
      </c>
      <c r="B138" s="22" t="s">
        <v>527</v>
      </c>
      <c r="C138" s="22" t="s">
        <v>596</v>
      </c>
      <c r="D138" s="22" t="s">
        <v>229</v>
      </c>
      <c r="E138" s="22">
        <f t="shared" si="24"/>
        <v>7</v>
      </c>
      <c r="F138" s="22">
        <f t="shared" si="25"/>
        <v>1</v>
      </c>
      <c r="G138" s="22">
        <f t="shared" si="26"/>
        <v>2020</v>
      </c>
      <c r="H138" s="23">
        <v>43837</v>
      </c>
      <c r="I138" s="18" t="s">
        <v>530</v>
      </c>
      <c r="J138" s="22">
        <v>2</v>
      </c>
      <c r="K138" s="22" t="s">
        <v>597</v>
      </c>
      <c r="L138" s="22" t="s">
        <v>597</v>
      </c>
      <c r="M138" s="22" t="s">
        <v>598</v>
      </c>
      <c r="N138" s="22" t="s">
        <v>598</v>
      </c>
      <c r="O138" s="20" t="e">
        <f t="shared" si="28"/>
        <v>#VALUE!</v>
      </c>
      <c r="S138" s="22" t="s">
        <v>297</v>
      </c>
      <c r="T138" s="22" t="s">
        <v>298</v>
      </c>
      <c r="U138" s="22">
        <v>7</v>
      </c>
      <c r="V138" s="22" t="s">
        <v>235</v>
      </c>
      <c r="W138" s="22" t="s">
        <v>236</v>
      </c>
      <c r="X138" s="22">
        <v>20</v>
      </c>
      <c r="Y138" s="22" t="s">
        <v>1109</v>
      </c>
      <c r="Z138" s="21" t="s">
        <v>600</v>
      </c>
      <c r="AA138" s="22" t="s">
        <v>239</v>
      </c>
      <c r="AB138" s="22" t="s">
        <v>534</v>
      </c>
      <c r="AC138" s="18"/>
      <c r="AD138" s="29" t="s">
        <v>242</v>
      </c>
    </row>
    <row r="139" spans="1:30" ht="25.5" x14ac:dyDescent="0.25">
      <c r="A139" s="29" t="str">
        <f t="shared" si="27"/>
        <v>RdSSUp3</v>
      </c>
      <c r="B139" s="22" t="s">
        <v>527</v>
      </c>
      <c r="C139" s="22" t="s">
        <v>596</v>
      </c>
      <c r="D139" s="22" t="s">
        <v>229</v>
      </c>
      <c r="E139" s="22">
        <f t="shared" si="24"/>
        <v>7</v>
      </c>
      <c r="F139" s="22">
        <f t="shared" si="25"/>
        <v>1</v>
      </c>
      <c r="G139" s="22">
        <f t="shared" si="26"/>
        <v>2020</v>
      </c>
      <c r="H139" s="23">
        <v>43837</v>
      </c>
      <c r="I139" s="18" t="s">
        <v>530</v>
      </c>
      <c r="J139" s="22">
        <v>3</v>
      </c>
      <c r="K139" s="22" t="s">
        <v>597</v>
      </c>
      <c r="L139" s="22" t="s">
        <v>597</v>
      </c>
      <c r="M139" s="22" t="s">
        <v>598</v>
      </c>
      <c r="N139" s="22" t="s">
        <v>598</v>
      </c>
      <c r="O139" s="20" t="e">
        <f t="shared" si="28"/>
        <v>#VALUE!</v>
      </c>
      <c r="S139" s="22" t="s">
        <v>297</v>
      </c>
      <c r="T139" s="22" t="s">
        <v>298</v>
      </c>
      <c r="U139" s="22">
        <v>7</v>
      </c>
      <c r="V139" s="22" t="s">
        <v>235</v>
      </c>
      <c r="W139" s="22" t="s">
        <v>236</v>
      </c>
      <c r="X139" s="22">
        <v>20</v>
      </c>
      <c r="Y139" s="22" t="s">
        <v>1109</v>
      </c>
      <c r="Z139" s="21" t="s">
        <v>600</v>
      </c>
      <c r="AA139" s="22" t="s">
        <v>239</v>
      </c>
      <c r="AB139" s="22" t="s">
        <v>534</v>
      </c>
      <c r="AC139" s="18"/>
      <c r="AD139" s="29" t="s">
        <v>242</v>
      </c>
    </row>
    <row r="140" spans="1:30" ht="25.5" x14ac:dyDescent="0.25">
      <c r="A140" s="29" t="str">
        <f t="shared" si="27"/>
        <v>RdSSUp4</v>
      </c>
      <c r="B140" s="22" t="s">
        <v>527</v>
      </c>
      <c r="C140" s="22" t="s">
        <v>596</v>
      </c>
      <c r="D140" s="22" t="s">
        <v>229</v>
      </c>
      <c r="E140" s="22">
        <f t="shared" si="24"/>
        <v>7</v>
      </c>
      <c r="F140" s="22">
        <f t="shared" si="25"/>
        <v>1</v>
      </c>
      <c r="G140" s="22">
        <f t="shared" si="26"/>
        <v>2020</v>
      </c>
      <c r="H140" s="23">
        <v>43837</v>
      </c>
      <c r="I140" s="18" t="s">
        <v>530</v>
      </c>
      <c r="J140" s="22">
        <v>4</v>
      </c>
      <c r="K140" s="22" t="s">
        <v>597</v>
      </c>
      <c r="L140" s="22" t="s">
        <v>597</v>
      </c>
      <c r="M140" s="22" t="s">
        <v>598</v>
      </c>
      <c r="N140" s="22" t="s">
        <v>598</v>
      </c>
      <c r="O140" s="20" t="e">
        <f t="shared" si="28"/>
        <v>#VALUE!</v>
      </c>
      <c r="S140" s="22" t="s">
        <v>297</v>
      </c>
      <c r="T140" s="22" t="s">
        <v>298</v>
      </c>
      <c r="U140" s="22">
        <v>7</v>
      </c>
      <c r="V140" s="22" t="s">
        <v>235</v>
      </c>
      <c r="W140" s="22" t="s">
        <v>236</v>
      </c>
      <c r="X140" s="22">
        <v>20</v>
      </c>
      <c r="Y140" s="22" t="s">
        <v>1109</v>
      </c>
      <c r="Z140" s="21" t="s">
        <v>599</v>
      </c>
      <c r="AA140" s="22" t="s">
        <v>239</v>
      </c>
      <c r="AB140" s="22" t="s">
        <v>534</v>
      </c>
      <c r="AC140" s="18"/>
      <c r="AD140" s="29" t="s">
        <v>242</v>
      </c>
    </row>
    <row r="141" spans="1:30" ht="25.5" x14ac:dyDescent="0.25">
      <c r="A141" s="29" t="str">
        <f t="shared" si="27"/>
        <v>RdSSUp5</v>
      </c>
      <c r="B141" s="22" t="s">
        <v>527</v>
      </c>
      <c r="C141" s="22" t="s">
        <v>596</v>
      </c>
      <c r="D141" s="22" t="s">
        <v>229</v>
      </c>
      <c r="E141" s="22">
        <f t="shared" si="24"/>
        <v>7</v>
      </c>
      <c r="F141" s="22">
        <f t="shared" si="25"/>
        <v>1</v>
      </c>
      <c r="G141" s="22">
        <f t="shared" si="26"/>
        <v>2020</v>
      </c>
      <c r="H141" s="23">
        <v>43837</v>
      </c>
      <c r="I141" s="18" t="s">
        <v>530</v>
      </c>
      <c r="J141" s="22">
        <v>5</v>
      </c>
      <c r="K141" s="22" t="s">
        <v>597</v>
      </c>
      <c r="L141" s="22" t="s">
        <v>597</v>
      </c>
      <c r="M141" s="22" t="s">
        <v>598</v>
      </c>
      <c r="N141" s="22" t="s">
        <v>598</v>
      </c>
      <c r="O141" s="20" t="e">
        <f t="shared" si="28"/>
        <v>#VALUE!</v>
      </c>
      <c r="S141" s="22" t="s">
        <v>297</v>
      </c>
      <c r="T141" s="22" t="s">
        <v>298</v>
      </c>
      <c r="U141" s="22">
        <v>7</v>
      </c>
      <c r="V141" s="22" t="s">
        <v>235</v>
      </c>
      <c r="W141" s="22" t="s">
        <v>236</v>
      </c>
      <c r="X141" s="22">
        <v>20</v>
      </c>
      <c r="Y141" s="22" t="s">
        <v>1109</v>
      </c>
      <c r="Z141" s="21" t="s">
        <v>599</v>
      </c>
      <c r="AA141" s="22" t="s">
        <v>239</v>
      </c>
      <c r="AB141" s="22" t="s">
        <v>534</v>
      </c>
      <c r="AC141" s="18"/>
      <c r="AD141" s="29" t="s">
        <v>242</v>
      </c>
    </row>
    <row r="142" spans="1:30" ht="25.5" x14ac:dyDescent="0.25">
      <c r="A142" s="29" t="str">
        <f t="shared" si="27"/>
        <v>RdSSUp6</v>
      </c>
      <c r="B142" s="22" t="s">
        <v>527</v>
      </c>
      <c r="C142" s="22" t="s">
        <v>596</v>
      </c>
      <c r="D142" s="22" t="s">
        <v>229</v>
      </c>
      <c r="E142" s="22">
        <f t="shared" si="24"/>
        <v>7</v>
      </c>
      <c r="F142" s="22">
        <f t="shared" si="25"/>
        <v>1</v>
      </c>
      <c r="G142" s="22">
        <f t="shared" si="26"/>
        <v>2020</v>
      </c>
      <c r="H142" s="23">
        <v>43837</v>
      </c>
      <c r="I142" s="18" t="s">
        <v>530</v>
      </c>
      <c r="J142" s="22">
        <v>6</v>
      </c>
      <c r="K142" s="22" t="s">
        <v>597</v>
      </c>
      <c r="L142" s="22" t="s">
        <v>597</v>
      </c>
      <c r="M142" s="22" t="s">
        <v>598</v>
      </c>
      <c r="N142" s="22" t="s">
        <v>598</v>
      </c>
      <c r="O142" s="20" t="e">
        <f t="shared" si="28"/>
        <v>#VALUE!</v>
      </c>
      <c r="S142" s="22" t="s">
        <v>297</v>
      </c>
      <c r="T142" s="22" t="s">
        <v>298</v>
      </c>
      <c r="U142" s="22">
        <v>7</v>
      </c>
      <c r="V142" s="22" t="s">
        <v>235</v>
      </c>
      <c r="W142" s="22" t="s">
        <v>236</v>
      </c>
      <c r="X142" s="22">
        <v>20</v>
      </c>
      <c r="Y142" s="22" t="s">
        <v>1109</v>
      </c>
      <c r="Z142" s="21" t="s">
        <v>599</v>
      </c>
      <c r="AA142" s="22" t="s">
        <v>239</v>
      </c>
      <c r="AB142" s="22" t="s">
        <v>534</v>
      </c>
      <c r="AC142" s="18"/>
      <c r="AD142" s="29" t="s">
        <v>242</v>
      </c>
    </row>
    <row r="143" spans="1:30" ht="25.5" x14ac:dyDescent="0.25">
      <c r="A143" s="29" t="str">
        <f t="shared" si="27"/>
        <v>RdSSUp7</v>
      </c>
      <c r="B143" s="22" t="s">
        <v>527</v>
      </c>
      <c r="C143" s="22" t="s">
        <v>596</v>
      </c>
      <c r="D143" s="22" t="s">
        <v>229</v>
      </c>
      <c r="E143" s="22">
        <f t="shared" si="24"/>
        <v>7</v>
      </c>
      <c r="F143" s="22">
        <f t="shared" si="25"/>
        <v>1</v>
      </c>
      <c r="G143" s="22">
        <f t="shared" si="26"/>
        <v>2020</v>
      </c>
      <c r="H143" s="23">
        <v>43837</v>
      </c>
      <c r="I143" s="18" t="s">
        <v>530</v>
      </c>
      <c r="J143" s="22">
        <v>7</v>
      </c>
      <c r="K143" s="22" t="s">
        <v>597</v>
      </c>
      <c r="L143" s="22" t="s">
        <v>597</v>
      </c>
      <c r="M143" s="22" t="s">
        <v>598</v>
      </c>
      <c r="N143" s="22" t="s">
        <v>598</v>
      </c>
      <c r="O143" s="20" t="e">
        <f t="shared" si="28"/>
        <v>#VALUE!</v>
      </c>
      <c r="S143" s="22" t="s">
        <v>297</v>
      </c>
      <c r="T143" s="22" t="s">
        <v>298</v>
      </c>
      <c r="U143" s="22">
        <v>7</v>
      </c>
      <c r="V143" s="22" t="s">
        <v>235</v>
      </c>
      <c r="W143" s="22" t="s">
        <v>236</v>
      </c>
      <c r="X143" s="22">
        <v>20</v>
      </c>
      <c r="Y143" s="22" t="s">
        <v>1109</v>
      </c>
      <c r="Z143" s="21" t="s">
        <v>599</v>
      </c>
      <c r="AA143" s="22" t="s">
        <v>239</v>
      </c>
      <c r="AB143" s="22" t="s">
        <v>534</v>
      </c>
      <c r="AC143" s="18"/>
      <c r="AD143" s="29" t="s">
        <v>242</v>
      </c>
    </row>
    <row r="144" spans="1:30" ht="25.5" x14ac:dyDescent="0.25">
      <c r="A144" s="29" t="str">
        <f t="shared" si="27"/>
        <v>RdSSUp8</v>
      </c>
      <c r="B144" s="22" t="s">
        <v>527</v>
      </c>
      <c r="C144" s="22" t="s">
        <v>596</v>
      </c>
      <c r="D144" s="22" t="s">
        <v>229</v>
      </c>
      <c r="E144" s="22">
        <f t="shared" si="24"/>
        <v>7</v>
      </c>
      <c r="F144" s="22">
        <f t="shared" si="25"/>
        <v>1</v>
      </c>
      <c r="G144" s="22">
        <f t="shared" si="26"/>
        <v>2020</v>
      </c>
      <c r="H144" s="23">
        <v>43837</v>
      </c>
      <c r="I144" s="18" t="s">
        <v>530</v>
      </c>
      <c r="J144" s="22">
        <v>8</v>
      </c>
      <c r="K144" s="22" t="s">
        <v>597</v>
      </c>
      <c r="L144" s="22" t="s">
        <v>597</v>
      </c>
      <c r="M144" s="22" t="s">
        <v>598</v>
      </c>
      <c r="N144" s="22" t="s">
        <v>598</v>
      </c>
      <c r="O144" s="20" t="e">
        <f t="shared" si="28"/>
        <v>#VALUE!</v>
      </c>
      <c r="S144" s="22" t="s">
        <v>297</v>
      </c>
      <c r="T144" s="22" t="s">
        <v>298</v>
      </c>
      <c r="U144" s="22">
        <v>7</v>
      </c>
      <c r="V144" s="22" t="s">
        <v>235</v>
      </c>
      <c r="W144" s="22" t="s">
        <v>236</v>
      </c>
      <c r="X144" s="22">
        <v>20</v>
      </c>
      <c r="Y144" s="22" t="s">
        <v>1109</v>
      </c>
      <c r="Z144" s="21" t="s">
        <v>599</v>
      </c>
      <c r="AA144" s="22" t="s">
        <v>239</v>
      </c>
      <c r="AB144" s="22" t="s">
        <v>534</v>
      </c>
      <c r="AC144" s="18"/>
      <c r="AD144" s="29" t="s">
        <v>242</v>
      </c>
    </row>
    <row r="145" spans="1:30" ht="25.5" x14ac:dyDescent="0.25">
      <c r="A145" s="29" t="str">
        <f t="shared" si="27"/>
        <v>DbSdGr1</v>
      </c>
      <c r="B145" s="22" t="s">
        <v>601</v>
      </c>
      <c r="C145" s="22" t="s">
        <v>602</v>
      </c>
      <c r="D145" s="22" t="s">
        <v>229</v>
      </c>
      <c r="E145" s="18">
        <f t="shared" si="24"/>
        <v>6</v>
      </c>
      <c r="F145" s="18">
        <f t="shared" si="25"/>
        <v>1</v>
      </c>
      <c r="G145" s="18">
        <f t="shared" si="26"/>
        <v>2020</v>
      </c>
      <c r="H145" s="23">
        <v>43836</v>
      </c>
      <c r="I145" s="18" t="s">
        <v>294</v>
      </c>
      <c r="J145" s="22">
        <v>1</v>
      </c>
      <c r="K145" s="22" t="s">
        <v>603</v>
      </c>
      <c r="L145" s="22" t="s">
        <v>604</v>
      </c>
      <c r="M145" s="22" t="s">
        <v>598</v>
      </c>
      <c r="N145" s="22" t="s">
        <v>598</v>
      </c>
      <c r="O145" s="20" t="e">
        <f t="shared" si="28"/>
        <v>#VALUE!</v>
      </c>
      <c r="S145" s="22" t="s">
        <v>392</v>
      </c>
      <c r="T145" s="22" t="s">
        <v>234</v>
      </c>
      <c r="U145" s="22">
        <v>20</v>
      </c>
      <c r="V145" s="22" t="s">
        <v>235</v>
      </c>
      <c r="W145" s="22" t="s">
        <v>236</v>
      </c>
      <c r="X145" s="22">
        <v>5</v>
      </c>
      <c r="Y145" s="24" t="s">
        <v>605</v>
      </c>
      <c r="Z145" s="21" t="s">
        <v>606</v>
      </c>
      <c r="AA145" s="22" t="s">
        <v>239</v>
      </c>
      <c r="AB145" s="22" t="s">
        <v>397</v>
      </c>
      <c r="AC145" s="18"/>
      <c r="AD145" s="29" t="s">
        <v>242</v>
      </c>
    </row>
    <row r="146" spans="1:30" ht="25.5" x14ac:dyDescent="0.25">
      <c r="A146" s="29" t="str">
        <f t="shared" si="27"/>
        <v>DbSdGr2</v>
      </c>
      <c r="B146" s="22" t="s">
        <v>601</v>
      </c>
      <c r="C146" s="22" t="s">
        <v>602</v>
      </c>
      <c r="D146" s="22" t="s">
        <v>229</v>
      </c>
      <c r="E146" s="18">
        <f t="shared" si="24"/>
        <v>6</v>
      </c>
      <c r="F146" s="18">
        <f t="shared" si="25"/>
        <v>1</v>
      </c>
      <c r="G146" s="18">
        <f t="shared" si="26"/>
        <v>2020</v>
      </c>
      <c r="H146" s="23">
        <v>43836</v>
      </c>
      <c r="I146" s="18" t="s">
        <v>294</v>
      </c>
      <c r="J146" s="22">
        <v>2</v>
      </c>
      <c r="K146" s="22" t="s">
        <v>607</v>
      </c>
      <c r="L146" s="22" t="s">
        <v>608</v>
      </c>
      <c r="M146" s="22" t="s">
        <v>598</v>
      </c>
      <c r="N146" s="22" t="s">
        <v>598</v>
      </c>
      <c r="O146" s="20" t="e">
        <f t="shared" si="28"/>
        <v>#VALUE!</v>
      </c>
      <c r="S146" s="22" t="s">
        <v>392</v>
      </c>
      <c r="T146" s="22" t="s">
        <v>234</v>
      </c>
      <c r="U146" s="22">
        <v>20</v>
      </c>
      <c r="V146" s="22" t="s">
        <v>235</v>
      </c>
      <c r="W146" s="22" t="s">
        <v>236</v>
      </c>
      <c r="X146" s="22">
        <v>5</v>
      </c>
      <c r="Y146" s="24" t="s">
        <v>605</v>
      </c>
      <c r="Z146" s="21" t="s">
        <v>609</v>
      </c>
      <c r="AA146" s="22" t="s">
        <v>239</v>
      </c>
      <c r="AB146" s="22" t="s">
        <v>397</v>
      </c>
      <c r="AC146" s="18"/>
      <c r="AD146" s="29" t="s">
        <v>242</v>
      </c>
    </row>
    <row r="147" spans="1:30" ht="25.5" x14ac:dyDescent="0.25">
      <c r="A147" s="29" t="str">
        <f t="shared" si="27"/>
        <v>DbSdGr3</v>
      </c>
      <c r="B147" s="22" t="s">
        <v>601</v>
      </c>
      <c r="C147" s="22" t="s">
        <v>602</v>
      </c>
      <c r="D147" s="22" t="s">
        <v>229</v>
      </c>
      <c r="E147" s="18">
        <f t="shared" si="24"/>
        <v>6</v>
      </c>
      <c r="F147" s="18">
        <f t="shared" si="25"/>
        <v>1</v>
      </c>
      <c r="G147" s="18">
        <f t="shared" si="26"/>
        <v>2020</v>
      </c>
      <c r="H147" s="23">
        <v>43836</v>
      </c>
      <c r="I147" s="18" t="s">
        <v>294</v>
      </c>
      <c r="J147" s="22">
        <v>3</v>
      </c>
      <c r="K147" s="22" t="s">
        <v>610</v>
      </c>
      <c r="L147" s="22" t="s">
        <v>611</v>
      </c>
      <c r="M147" s="22" t="s">
        <v>598</v>
      </c>
      <c r="N147" s="22" t="s">
        <v>598</v>
      </c>
      <c r="O147" s="20" t="e">
        <f t="shared" si="28"/>
        <v>#VALUE!</v>
      </c>
      <c r="S147" s="22" t="s">
        <v>392</v>
      </c>
      <c r="T147" s="22" t="s">
        <v>234</v>
      </c>
      <c r="U147" s="22">
        <v>20</v>
      </c>
      <c r="V147" s="22" t="s">
        <v>235</v>
      </c>
      <c r="W147" s="22" t="s">
        <v>236</v>
      </c>
      <c r="X147" s="22">
        <v>5</v>
      </c>
      <c r="Y147" s="24" t="s">
        <v>254</v>
      </c>
      <c r="Z147" s="21" t="s">
        <v>609</v>
      </c>
      <c r="AA147" s="22" t="s">
        <v>239</v>
      </c>
      <c r="AB147" s="22" t="s">
        <v>397</v>
      </c>
      <c r="AC147" s="18"/>
      <c r="AD147" s="29" t="s">
        <v>242</v>
      </c>
    </row>
    <row r="148" spans="1:30" ht="25.5" x14ac:dyDescent="0.25">
      <c r="A148" s="29" t="str">
        <f t="shared" si="27"/>
        <v>DbSdGr4</v>
      </c>
      <c r="B148" s="22" t="s">
        <v>601</v>
      </c>
      <c r="C148" s="22" t="s">
        <v>602</v>
      </c>
      <c r="D148" s="22" t="s">
        <v>229</v>
      </c>
      <c r="E148" s="18">
        <f t="shared" si="24"/>
        <v>6</v>
      </c>
      <c r="F148" s="18">
        <f t="shared" si="25"/>
        <v>1</v>
      </c>
      <c r="G148" s="18">
        <f t="shared" si="26"/>
        <v>2020</v>
      </c>
      <c r="H148" s="23">
        <v>43836</v>
      </c>
      <c r="I148" s="18" t="s">
        <v>294</v>
      </c>
      <c r="J148" s="22">
        <v>4</v>
      </c>
      <c r="K148" s="22" t="s">
        <v>612</v>
      </c>
      <c r="L148" s="22" t="s">
        <v>613</v>
      </c>
      <c r="M148" s="22" t="s">
        <v>598</v>
      </c>
      <c r="N148" s="22" t="s">
        <v>598</v>
      </c>
      <c r="O148" s="20" t="e">
        <f t="shared" si="28"/>
        <v>#VALUE!</v>
      </c>
      <c r="S148" s="22" t="s">
        <v>392</v>
      </c>
      <c r="T148" s="22" t="s">
        <v>234</v>
      </c>
      <c r="U148" s="22">
        <v>20</v>
      </c>
      <c r="V148" s="22" t="s">
        <v>235</v>
      </c>
      <c r="W148" s="22" t="s">
        <v>236</v>
      </c>
      <c r="X148" s="22">
        <v>5</v>
      </c>
      <c r="Y148" s="24" t="s">
        <v>254</v>
      </c>
      <c r="Z148" s="21" t="s">
        <v>609</v>
      </c>
      <c r="AA148" s="22" t="s">
        <v>239</v>
      </c>
      <c r="AB148" s="22" t="s">
        <v>397</v>
      </c>
      <c r="AC148" s="18"/>
      <c r="AD148" s="29" t="s">
        <v>242</v>
      </c>
    </row>
    <row r="149" spans="1:30" ht="25.5" x14ac:dyDescent="0.25">
      <c r="A149" s="29" t="str">
        <f t="shared" si="27"/>
        <v>DbSdGr5</v>
      </c>
      <c r="B149" s="22" t="s">
        <v>601</v>
      </c>
      <c r="C149" s="22" t="s">
        <v>602</v>
      </c>
      <c r="D149" s="22" t="s">
        <v>229</v>
      </c>
      <c r="E149" s="18">
        <f t="shared" si="24"/>
        <v>6</v>
      </c>
      <c r="F149" s="18">
        <f t="shared" si="25"/>
        <v>1</v>
      </c>
      <c r="G149" s="18">
        <f t="shared" si="26"/>
        <v>2020</v>
      </c>
      <c r="H149" s="23">
        <v>43836</v>
      </c>
      <c r="I149" s="18" t="s">
        <v>294</v>
      </c>
      <c r="J149" s="22">
        <v>5</v>
      </c>
      <c r="K149" s="22" t="s">
        <v>614</v>
      </c>
      <c r="L149" s="22" t="s">
        <v>615</v>
      </c>
      <c r="M149" s="22" t="s">
        <v>598</v>
      </c>
      <c r="N149" s="22" t="s">
        <v>598</v>
      </c>
      <c r="O149" s="20" t="e">
        <f t="shared" si="28"/>
        <v>#VALUE!</v>
      </c>
      <c r="S149" s="22" t="s">
        <v>392</v>
      </c>
      <c r="T149" s="22" t="s">
        <v>234</v>
      </c>
      <c r="U149" s="22">
        <v>20</v>
      </c>
      <c r="V149" s="22" t="s">
        <v>235</v>
      </c>
      <c r="W149" s="22" t="s">
        <v>236</v>
      </c>
      <c r="X149" s="22">
        <v>5</v>
      </c>
      <c r="Y149" s="24" t="s">
        <v>254</v>
      </c>
      <c r="Z149" s="21" t="s">
        <v>609</v>
      </c>
      <c r="AA149" s="22" t="s">
        <v>239</v>
      </c>
      <c r="AB149" s="22" t="s">
        <v>397</v>
      </c>
      <c r="AC149" s="18"/>
      <c r="AD149" s="29" t="s">
        <v>242</v>
      </c>
    </row>
    <row r="150" spans="1:30" ht="25.5" x14ac:dyDescent="0.25">
      <c r="A150" s="29" t="str">
        <f t="shared" si="27"/>
        <v>DbSdSw1</v>
      </c>
      <c r="B150" s="15" t="s">
        <v>601</v>
      </c>
      <c r="C150" s="15" t="s">
        <v>616</v>
      </c>
      <c r="D150" s="16" t="s">
        <v>229</v>
      </c>
      <c r="E150" s="16">
        <f t="shared" si="24"/>
        <v>6</v>
      </c>
      <c r="F150" s="16">
        <f t="shared" si="25"/>
        <v>1</v>
      </c>
      <c r="G150" s="16">
        <f t="shared" si="26"/>
        <v>2020</v>
      </c>
      <c r="H150" s="25">
        <v>43836</v>
      </c>
      <c r="I150" s="15" t="s">
        <v>294</v>
      </c>
      <c r="J150" s="15">
        <v>1</v>
      </c>
      <c r="K150" s="15" t="s">
        <v>617</v>
      </c>
      <c r="L150" s="15" t="s">
        <v>618</v>
      </c>
      <c r="M150" s="15" t="s">
        <v>598</v>
      </c>
      <c r="N150" s="15" t="s">
        <v>598</v>
      </c>
      <c r="O150" s="20" t="e">
        <f t="shared" si="28"/>
        <v>#VALUE!</v>
      </c>
      <c r="S150" s="15" t="s">
        <v>392</v>
      </c>
      <c r="T150" s="15" t="s">
        <v>234</v>
      </c>
      <c r="U150" s="15">
        <v>20</v>
      </c>
      <c r="V150" s="15" t="s">
        <v>424</v>
      </c>
      <c r="W150" s="15" t="s">
        <v>425</v>
      </c>
      <c r="X150" s="15">
        <v>5</v>
      </c>
      <c r="Y150" s="15" t="s">
        <v>397</v>
      </c>
      <c r="Z150" s="26" t="s">
        <v>609</v>
      </c>
      <c r="AA150" s="15" t="s">
        <v>239</v>
      </c>
      <c r="AB150" s="15" t="s">
        <v>397</v>
      </c>
      <c r="AC150" s="15" t="s">
        <v>619</v>
      </c>
      <c r="AD150" s="29" t="s">
        <v>242</v>
      </c>
    </row>
    <row r="151" spans="1:30" ht="25.5" x14ac:dyDescent="0.25">
      <c r="A151" s="29" t="str">
        <f t="shared" si="27"/>
        <v>HkSdSw1</v>
      </c>
      <c r="B151" s="15" t="s">
        <v>620</v>
      </c>
      <c r="C151" s="15" t="s">
        <v>621</v>
      </c>
      <c r="D151" s="16" t="s">
        <v>229</v>
      </c>
      <c r="E151" s="16">
        <v>2</v>
      </c>
      <c r="F151" s="16">
        <v>2</v>
      </c>
      <c r="G151" s="16">
        <v>1982</v>
      </c>
      <c r="I151" s="15" t="s">
        <v>294</v>
      </c>
      <c r="J151" s="15">
        <v>1</v>
      </c>
      <c r="K151" s="15" t="s">
        <v>597</v>
      </c>
      <c r="L151" s="15" t="s">
        <v>597</v>
      </c>
      <c r="M151" s="15" t="s">
        <v>598</v>
      </c>
      <c r="N151" s="15" t="s">
        <v>598</v>
      </c>
      <c r="O151" s="20" t="e">
        <f t="shared" si="28"/>
        <v>#VALUE!</v>
      </c>
      <c r="S151" s="15" t="s">
        <v>392</v>
      </c>
      <c r="T151" s="15" t="s">
        <v>234</v>
      </c>
      <c r="U151" s="15" t="s">
        <v>622</v>
      </c>
      <c r="V151" s="15" t="s">
        <v>424</v>
      </c>
      <c r="W151" s="15" t="s">
        <v>425</v>
      </c>
      <c r="X151" s="15">
        <v>5</v>
      </c>
      <c r="Y151" s="15" t="s">
        <v>397</v>
      </c>
      <c r="Z151" s="15" t="s">
        <v>597</v>
      </c>
      <c r="AA151" s="15" t="s">
        <v>439</v>
      </c>
      <c r="AB151" s="15" t="s">
        <v>397</v>
      </c>
      <c r="AC151" s="15" t="s">
        <v>619</v>
      </c>
      <c r="AD151" s="29" t="s">
        <v>242</v>
      </c>
    </row>
  </sheetData>
  <autoFilter ref="A1:AD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3B2-B192-4686-B2E9-340EA6DA74DD}">
  <sheetPr codeName="Лист3"/>
  <dimension ref="A1:M195"/>
  <sheetViews>
    <sheetView workbookViewId="0">
      <pane ySplit="1" topLeftCell="A40" activePane="bottomLeft" state="frozen"/>
      <selection pane="bottomLeft" activeCell="D1" sqref="D1"/>
    </sheetView>
  </sheetViews>
  <sheetFormatPr defaultColWidth="9" defaultRowHeight="15" x14ac:dyDescent="0.25"/>
  <cols>
    <col min="1" max="1" width="12.140625" style="44" customWidth="1"/>
    <col min="2" max="2" width="9" style="44"/>
    <col min="3" max="3" width="29.5703125" style="44" customWidth="1"/>
    <col min="4" max="6" width="9" style="44" customWidth="1"/>
    <col min="7" max="7" width="6.7109375" style="44" customWidth="1"/>
    <col min="8" max="8" width="3.5703125" style="44" customWidth="1"/>
    <col min="9" max="9" width="5" style="44" customWidth="1"/>
    <col min="10" max="10" width="12" style="44" customWidth="1"/>
    <col min="11" max="11" width="12" customWidth="1"/>
    <col min="12" max="16384" width="9" style="44"/>
  </cols>
  <sheetData>
    <row r="1" spans="1:13" s="45" customFormat="1" x14ac:dyDescent="0.25">
      <c r="A1" s="45" t="s">
        <v>629</v>
      </c>
      <c r="B1" s="45" t="s">
        <v>630</v>
      </c>
      <c r="C1" s="45" t="s">
        <v>0</v>
      </c>
      <c r="D1" s="45" t="s">
        <v>623</v>
      </c>
      <c r="E1" s="45" t="s">
        <v>624</v>
      </c>
      <c r="F1" s="45" t="s">
        <v>625</v>
      </c>
      <c r="G1" s="45" t="s">
        <v>626</v>
      </c>
      <c r="H1" s="45" t="s">
        <v>627</v>
      </c>
      <c r="I1" s="45" t="s">
        <v>628</v>
      </c>
      <c r="J1" s="45" t="s">
        <v>631</v>
      </c>
      <c r="K1" s="45" t="s">
        <v>1126</v>
      </c>
      <c r="L1" s="45" t="s">
        <v>632</v>
      </c>
      <c r="M1" s="45" t="s">
        <v>633</v>
      </c>
    </row>
    <row r="2" spans="1:13" x14ac:dyDescent="0.25">
      <c r="A2" s="46" t="s">
        <v>11</v>
      </c>
      <c r="B2" s="44" t="s">
        <v>648</v>
      </c>
      <c r="C2" s="44" t="s">
        <v>1256</v>
      </c>
      <c r="D2" s="44" t="s">
        <v>645</v>
      </c>
      <c r="E2" s="44" t="s">
        <v>1255</v>
      </c>
      <c r="F2" s="44" t="s">
        <v>1254</v>
      </c>
      <c r="G2" s="44">
        <v>1970</v>
      </c>
      <c r="H2" s="44">
        <v>0</v>
      </c>
      <c r="J2" s="44" t="s">
        <v>1253</v>
      </c>
      <c r="K2" s="44" t="s">
        <v>1125</v>
      </c>
      <c r="L2" s="44" t="s">
        <v>644</v>
      </c>
      <c r="M2" s="44" t="s">
        <v>641</v>
      </c>
    </row>
    <row r="3" spans="1:13" x14ac:dyDescent="0.25">
      <c r="A3" s="46" t="s">
        <v>11</v>
      </c>
      <c r="B3" s="44" t="s">
        <v>648</v>
      </c>
      <c r="C3" s="44" t="s">
        <v>145</v>
      </c>
      <c r="D3" s="44" t="s">
        <v>645</v>
      </c>
      <c r="E3" s="44" t="s">
        <v>646</v>
      </c>
      <c r="F3" s="44" t="s">
        <v>647</v>
      </c>
      <c r="G3" s="44">
        <v>1914</v>
      </c>
      <c r="H3" s="44">
        <v>0</v>
      </c>
      <c r="J3" s="44" t="s">
        <v>699</v>
      </c>
      <c r="K3" s="44" t="s">
        <v>699</v>
      </c>
      <c r="L3" s="44" t="s">
        <v>644</v>
      </c>
      <c r="M3" s="44" t="s">
        <v>641</v>
      </c>
    </row>
    <row r="4" spans="1:13" x14ac:dyDescent="0.25">
      <c r="A4" s="46" t="s">
        <v>11</v>
      </c>
      <c r="B4" s="44" t="s">
        <v>1004</v>
      </c>
      <c r="C4" s="44" t="s">
        <v>148</v>
      </c>
      <c r="D4" s="44" t="s">
        <v>1050</v>
      </c>
      <c r="E4" s="44" t="s">
        <v>1051</v>
      </c>
      <c r="F4" s="44" t="s">
        <v>1009</v>
      </c>
      <c r="G4" s="44">
        <v>1806</v>
      </c>
      <c r="H4" s="44">
        <v>1</v>
      </c>
      <c r="J4" s="44" t="s">
        <v>707</v>
      </c>
      <c r="K4" s="44" t="s">
        <v>707</v>
      </c>
      <c r="L4" s="44" t="s">
        <v>644</v>
      </c>
      <c r="M4" s="44" t="s">
        <v>662</v>
      </c>
    </row>
    <row r="5" spans="1:13" x14ac:dyDescent="0.25">
      <c r="A5" s="46" t="s">
        <v>11</v>
      </c>
      <c r="B5" s="44" t="s">
        <v>1234</v>
      </c>
      <c r="C5" s="44" t="s">
        <v>1235</v>
      </c>
      <c r="D5" s="44" t="s">
        <v>1050</v>
      </c>
      <c r="E5" s="44" t="s">
        <v>1080</v>
      </c>
      <c r="F5" s="44" t="s">
        <v>1010</v>
      </c>
      <c r="G5" s="44">
        <v>1977</v>
      </c>
      <c r="H5" s="44">
        <v>0</v>
      </c>
      <c r="J5" s="44" t="s">
        <v>707</v>
      </c>
      <c r="K5" s="44" t="s">
        <v>707</v>
      </c>
      <c r="L5" s="44" t="s">
        <v>644</v>
      </c>
      <c r="M5" s="44" t="s">
        <v>641</v>
      </c>
    </row>
    <row r="6" spans="1:13" x14ac:dyDescent="0.25">
      <c r="A6" s="46" t="s">
        <v>11</v>
      </c>
      <c r="B6" s="44" t="s">
        <v>651</v>
      </c>
      <c r="C6" s="44" t="s">
        <v>159</v>
      </c>
      <c r="D6" s="44" t="s">
        <v>649</v>
      </c>
      <c r="E6" s="44" t="s">
        <v>650</v>
      </c>
      <c r="F6" s="44" t="s">
        <v>647</v>
      </c>
      <c r="G6" s="44">
        <v>1887</v>
      </c>
      <c r="H6" s="44">
        <v>1</v>
      </c>
      <c r="J6" s="44" t="s">
        <v>639</v>
      </c>
      <c r="K6" s="44" t="s">
        <v>1124</v>
      </c>
      <c r="L6" s="44" t="s">
        <v>640</v>
      </c>
      <c r="M6" s="44" t="s">
        <v>641</v>
      </c>
    </row>
    <row r="7" spans="1:13" x14ac:dyDescent="0.25">
      <c r="A7" s="46" t="s">
        <v>11</v>
      </c>
      <c r="B7" s="44" t="s">
        <v>652</v>
      </c>
      <c r="C7" s="44" t="s">
        <v>1221</v>
      </c>
      <c r="D7" s="44" t="s">
        <v>1292</v>
      </c>
      <c r="E7" s="44" t="s">
        <v>1291</v>
      </c>
      <c r="F7" s="44" t="s">
        <v>1290</v>
      </c>
      <c r="G7" s="44">
        <v>2024</v>
      </c>
      <c r="J7" s="44" t="s">
        <v>1267</v>
      </c>
      <c r="K7" s="44" t="s">
        <v>829</v>
      </c>
      <c r="L7" s="44" t="s">
        <v>653</v>
      </c>
      <c r="M7" s="44" t="s">
        <v>641</v>
      </c>
    </row>
    <row r="8" spans="1:13" x14ac:dyDescent="0.25">
      <c r="A8" s="46" t="s">
        <v>11</v>
      </c>
      <c r="B8" s="44" t="s">
        <v>648</v>
      </c>
      <c r="C8" s="44" t="s">
        <v>147</v>
      </c>
      <c r="D8" s="44" t="s">
        <v>654</v>
      </c>
      <c r="E8" s="44" t="s">
        <v>642</v>
      </c>
      <c r="J8" s="44" t="s">
        <v>1123</v>
      </c>
      <c r="K8" s="44" t="s">
        <v>1123</v>
      </c>
      <c r="M8" s="44" t="s">
        <v>641</v>
      </c>
    </row>
    <row r="9" spans="1:13" x14ac:dyDescent="0.25">
      <c r="A9" s="46" t="s">
        <v>11</v>
      </c>
      <c r="B9" s="44" t="s">
        <v>652</v>
      </c>
      <c r="C9" s="44" t="s">
        <v>173</v>
      </c>
      <c r="D9" s="44" t="s">
        <v>659</v>
      </c>
      <c r="E9" s="44" t="s">
        <v>660</v>
      </c>
      <c r="F9" s="44" t="s">
        <v>661</v>
      </c>
      <c r="G9" s="44">
        <v>1940</v>
      </c>
      <c r="H9" s="44">
        <v>1</v>
      </c>
      <c r="J9" s="44" t="s">
        <v>658</v>
      </c>
      <c r="K9" s="44" t="s">
        <v>1124</v>
      </c>
      <c r="L9" s="44" t="s">
        <v>644</v>
      </c>
      <c r="M9" s="44" t="s">
        <v>662</v>
      </c>
    </row>
    <row r="10" spans="1:13" x14ac:dyDescent="0.25">
      <c r="A10" s="46" t="s">
        <v>11</v>
      </c>
      <c r="B10" s="44" t="s">
        <v>652</v>
      </c>
      <c r="C10" s="44" t="s">
        <v>175</v>
      </c>
      <c r="D10" s="44" t="s">
        <v>659</v>
      </c>
      <c r="E10" s="44" t="s">
        <v>1020</v>
      </c>
      <c r="F10" s="44" t="s">
        <v>647</v>
      </c>
      <c r="G10" s="44">
        <v>1921</v>
      </c>
      <c r="H10" s="44">
        <v>1</v>
      </c>
      <c r="J10" s="44" t="s">
        <v>1100</v>
      </c>
      <c r="K10" s="44" t="s">
        <v>1101</v>
      </c>
      <c r="L10" s="44" t="s">
        <v>644</v>
      </c>
      <c r="M10" s="44" t="s">
        <v>641</v>
      </c>
    </row>
    <row r="11" spans="1:13" x14ac:dyDescent="0.25">
      <c r="A11" s="46" t="s">
        <v>11</v>
      </c>
      <c r="B11" s="44" t="s">
        <v>652</v>
      </c>
      <c r="C11" s="44" t="s">
        <v>174</v>
      </c>
      <c r="D11" s="44" t="s">
        <v>659</v>
      </c>
      <c r="E11" s="44" t="s">
        <v>1021</v>
      </c>
      <c r="F11" s="44" t="s">
        <v>647</v>
      </c>
      <c r="G11" s="44">
        <v>1917</v>
      </c>
      <c r="H11" s="44">
        <v>1</v>
      </c>
      <c r="J11" s="44" t="s">
        <v>699</v>
      </c>
      <c r="K11" s="44" t="s">
        <v>699</v>
      </c>
      <c r="L11" s="44" t="s">
        <v>644</v>
      </c>
      <c r="M11" s="44" t="s">
        <v>641</v>
      </c>
    </row>
    <row r="12" spans="1:13" x14ac:dyDescent="0.25">
      <c r="A12" s="46" t="s">
        <v>11</v>
      </c>
      <c r="B12" s="44" t="s">
        <v>1003</v>
      </c>
      <c r="C12" s="44" t="s">
        <v>189</v>
      </c>
      <c r="D12" s="44" t="s">
        <v>1081</v>
      </c>
      <c r="E12" s="44" t="s">
        <v>642</v>
      </c>
      <c r="J12" s="44" t="s">
        <v>1123</v>
      </c>
      <c r="K12" s="44" t="s">
        <v>1123</v>
      </c>
      <c r="M12" s="44" t="s">
        <v>1018</v>
      </c>
    </row>
    <row r="13" spans="1:13" x14ac:dyDescent="0.25">
      <c r="A13" s="46" t="s">
        <v>11</v>
      </c>
      <c r="B13" s="44" t="s">
        <v>678</v>
      </c>
      <c r="C13" s="44" t="s">
        <v>142</v>
      </c>
      <c r="D13" s="44" t="s">
        <v>675</v>
      </c>
      <c r="E13" s="44" t="s">
        <v>676</v>
      </c>
      <c r="F13" s="44" t="s">
        <v>677</v>
      </c>
      <c r="G13" s="44">
        <v>1923</v>
      </c>
      <c r="H13" s="44">
        <v>1</v>
      </c>
      <c r="J13" s="44" t="s">
        <v>658</v>
      </c>
      <c r="K13" s="44" t="s">
        <v>1124</v>
      </c>
      <c r="L13" s="44" t="s">
        <v>644</v>
      </c>
      <c r="M13" s="44" t="s">
        <v>1236</v>
      </c>
    </row>
    <row r="14" spans="1:13" x14ac:dyDescent="0.25">
      <c r="A14" s="46" t="s">
        <v>11</v>
      </c>
      <c r="B14" s="44" t="s">
        <v>1237</v>
      </c>
      <c r="C14" s="44" t="s">
        <v>1208</v>
      </c>
      <c r="D14" s="44" t="s">
        <v>675</v>
      </c>
      <c r="E14" s="44" t="s">
        <v>713</v>
      </c>
      <c r="F14" s="44" t="s">
        <v>1279</v>
      </c>
      <c r="G14" s="44">
        <v>2002</v>
      </c>
      <c r="H14" s="44">
        <v>0</v>
      </c>
      <c r="J14" s="44" t="s">
        <v>1101</v>
      </c>
      <c r="K14" s="44" t="s">
        <v>1101</v>
      </c>
      <c r="L14" s="44" t="s">
        <v>668</v>
      </c>
      <c r="M14" s="44" t="s">
        <v>1236</v>
      </c>
    </row>
    <row r="15" spans="1:13" x14ac:dyDescent="0.25">
      <c r="A15" s="46" t="s">
        <v>11</v>
      </c>
      <c r="B15" s="44" t="s">
        <v>1237</v>
      </c>
      <c r="C15" s="44" t="s">
        <v>1209</v>
      </c>
      <c r="D15" s="44" t="s">
        <v>675</v>
      </c>
      <c r="E15" s="44" t="s">
        <v>1278</v>
      </c>
      <c r="F15" s="44" t="s">
        <v>647</v>
      </c>
      <c r="G15" s="44">
        <v>1916</v>
      </c>
      <c r="H15" s="44">
        <v>1</v>
      </c>
      <c r="J15" s="44" t="s">
        <v>658</v>
      </c>
      <c r="K15" s="44" t="s">
        <v>1124</v>
      </c>
      <c r="L15" s="44" t="s">
        <v>644</v>
      </c>
      <c r="M15" s="44" t="s">
        <v>1236</v>
      </c>
    </row>
    <row r="16" spans="1:13" x14ac:dyDescent="0.25">
      <c r="A16" s="46" t="s">
        <v>11</v>
      </c>
      <c r="B16" s="44" t="s">
        <v>678</v>
      </c>
      <c r="C16" s="44" t="s">
        <v>143</v>
      </c>
      <c r="D16" s="44" t="s">
        <v>675</v>
      </c>
      <c r="E16" s="44" t="s">
        <v>679</v>
      </c>
      <c r="F16" s="44" t="s">
        <v>680</v>
      </c>
      <c r="G16" s="44">
        <v>1904</v>
      </c>
      <c r="H16" s="44">
        <v>1</v>
      </c>
      <c r="J16" s="44" t="s">
        <v>658</v>
      </c>
      <c r="K16" s="44" t="s">
        <v>1124</v>
      </c>
      <c r="L16" s="44" t="s">
        <v>644</v>
      </c>
      <c r="M16" s="44" t="s">
        <v>1236</v>
      </c>
    </row>
    <row r="17" spans="1:13" x14ac:dyDescent="0.25">
      <c r="A17" s="46" t="s">
        <v>11</v>
      </c>
      <c r="B17" s="44" t="s">
        <v>1237</v>
      </c>
      <c r="C17" s="44" t="s">
        <v>144</v>
      </c>
      <c r="D17" s="44" t="s">
        <v>675</v>
      </c>
      <c r="E17" s="44" t="s">
        <v>1022</v>
      </c>
      <c r="F17" s="44" t="s">
        <v>677</v>
      </c>
      <c r="G17" s="44">
        <v>1915</v>
      </c>
      <c r="H17" s="44">
        <v>1</v>
      </c>
      <c r="J17" s="44" t="s">
        <v>707</v>
      </c>
      <c r="K17" s="44" t="s">
        <v>707</v>
      </c>
      <c r="L17" s="44" t="s">
        <v>644</v>
      </c>
      <c r="M17" s="44" t="s">
        <v>1236</v>
      </c>
    </row>
    <row r="18" spans="1:13" x14ac:dyDescent="0.25">
      <c r="A18" s="46" t="s">
        <v>11</v>
      </c>
      <c r="B18" s="44" t="s">
        <v>678</v>
      </c>
      <c r="C18" s="44" t="s">
        <v>993</v>
      </c>
      <c r="D18" s="44" t="s">
        <v>675</v>
      </c>
      <c r="E18" s="44" t="s">
        <v>681</v>
      </c>
      <c r="J18" s="44" t="s">
        <v>1123</v>
      </c>
      <c r="K18" s="44" t="s">
        <v>1123</v>
      </c>
      <c r="M18" s="44" t="s">
        <v>1236</v>
      </c>
    </row>
    <row r="19" spans="1:13" x14ac:dyDescent="0.25">
      <c r="A19" s="46" t="s">
        <v>11</v>
      </c>
      <c r="B19" s="44" t="s">
        <v>678</v>
      </c>
      <c r="C19" s="44" t="s">
        <v>995</v>
      </c>
      <c r="D19" s="44" t="s">
        <v>675</v>
      </c>
      <c r="E19" s="44" t="s">
        <v>682</v>
      </c>
      <c r="J19" s="44" t="s">
        <v>1123</v>
      </c>
      <c r="K19" s="44" t="s">
        <v>1123</v>
      </c>
      <c r="M19" s="44" t="s">
        <v>1236</v>
      </c>
    </row>
    <row r="20" spans="1:13" x14ac:dyDescent="0.25">
      <c r="A20" s="46" t="s">
        <v>11</v>
      </c>
      <c r="B20" s="44" t="s">
        <v>651</v>
      </c>
      <c r="C20" s="44" t="s">
        <v>156</v>
      </c>
      <c r="D20" s="44" t="s">
        <v>683</v>
      </c>
      <c r="E20" s="44" t="s">
        <v>684</v>
      </c>
      <c r="F20" s="44" t="s">
        <v>685</v>
      </c>
      <c r="G20" s="44">
        <v>1971</v>
      </c>
      <c r="H20" s="44">
        <v>1</v>
      </c>
      <c r="J20" s="44" t="s">
        <v>1267</v>
      </c>
      <c r="K20" s="44" t="s">
        <v>829</v>
      </c>
      <c r="L20" s="44" t="s">
        <v>644</v>
      </c>
      <c r="M20" s="44" t="s">
        <v>641</v>
      </c>
    </row>
    <row r="21" spans="1:13" x14ac:dyDescent="0.25">
      <c r="A21" s="46" t="s">
        <v>11</v>
      </c>
      <c r="B21" s="44" t="s">
        <v>651</v>
      </c>
      <c r="C21" s="44" t="s">
        <v>157</v>
      </c>
      <c r="D21" s="44" t="s">
        <v>683</v>
      </c>
      <c r="E21" s="44" t="s">
        <v>1024</v>
      </c>
      <c r="F21" s="44" t="s">
        <v>837</v>
      </c>
      <c r="G21" s="44">
        <v>1881</v>
      </c>
      <c r="H21" s="44">
        <v>1</v>
      </c>
      <c r="J21" s="44" t="s">
        <v>639</v>
      </c>
      <c r="K21" s="44" t="s">
        <v>1124</v>
      </c>
      <c r="L21" s="44" t="s">
        <v>644</v>
      </c>
      <c r="M21" s="44" t="s">
        <v>1006</v>
      </c>
    </row>
    <row r="22" spans="1:13" x14ac:dyDescent="0.25">
      <c r="A22" s="46" t="s">
        <v>11</v>
      </c>
      <c r="B22" s="44" t="s">
        <v>689</v>
      </c>
      <c r="C22" s="44" t="s">
        <v>186</v>
      </c>
      <c r="D22" s="44" t="s">
        <v>686</v>
      </c>
      <c r="E22" s="44" t="s">
        <v>687</v>
      </c>
      <c r="F22" s="44" t="s">
        <v>688</v>
      </c>
      <c r="G22" s="44">
        <v>1966</v>
      </c>
      <c r="H22" s="44">
        <v>0</v>
      </c>
      <c r="J22" s="44" t="s">
        <v>829</v>
      </c>
      <c r="K22" s="44" t="s">
        <v>829</v>
      </c>
      <c r="L22" s="44" t="s">
        <v>668</v>
      </c>
      <c r="M22" s="44" t="s">
        <v>690</v>
      </c>
    </row>
    <row r="23" spans="1:13" x14ac:dyDescent="0.25">
      <c r="A23" s="46" t="s">
        <v>11</v>
      </c>
      <c r="B23" s="44" t="s">
        <v>694</v>
      </c>
      <c r="C23" s="44" t="s">
        <v>137</v>
      </c>
      <c r="D23" s="44" t="s">
        <v>691</v>
      </c>
      <c r="E23" s="44" t="s">
        <v>1025</v>
      </c>
      <c r="F23" s="44" t="s">
        <v>688</v>
      </c>
      <c r="G23" s="44">
        <v>1960</v>
      </c>
      <c r="H23" s="44">
        <v>0</v>
      </c>
      <c r="J23" s="44" t="s">
        <v>1101</v>
      </c>
      <c r="K23" s="44" t="s">
        <v>1101</v>
      </c>
      <c r="L23" s="44" t="s">
        <v>644</v>
      </c>
      <c r="M23" s="44" t="s">
        <v>1018</v>
      </c>
    </row>
    <row r="24" spans="1:13" x14ac:dyDescent="0.25">
      <c r="A24" s="46" t="s">
        <v>11</v>
      </c>
      <c r="B24" s="44" t="s">
        <v>694</v>
      </c>
      <c r="C24" s="44" t="s">
        <v>136</v>
      </c>
      <c r="D24" s="44" t="s">
        <v>691</v>
      </c>
      <c r="E24" s="44" t="s">
        <v>692</v>
      </c>
      <c r="F24" s="44" t="s">
        <v>693</v>
      </c>
      <c r="G24" s="44">
        <v>1982</v>
      </c>
      <c r="H24" s="44">
        <v>0</v>
      </c>
      <c r="I24" s="44" t="s">
        <v>979</v>
      </c>
      <c r="J24" s="44" t="s">
        <v>1253</v>
      </c>
      <c r="K24" s="44" t="s">
        <v>1125</v>
      </c>
      <c r="L24" s="44" t="s">
        <v>668</v>
      </c>
    </row>
    <row r="25" spans="1:13" x14ac:dyDescent="0.25">
      <c r="A25" s="46" t="s">
        <v>11</v>
      </c>
      <c r="B25" s="44" t="s">
        <v>694</v>
      </c>
      <c r="C25" s="44" t="s">
        <v>139</v>
      </c>
      <c r="D25" s="44" t="s">
        <v>695</v>
      </c>
      <c r="E25" s="44" t="s">
        <v>696</v>
      </c>
      <c r="F25" s="44" t="s">
        <v>685</v>
      </c>
      <c r="G25" s="44">
        <v>1977</v>
      </c>
      <c r="H25" s="44">
        <v>0</v>
      </c>
      <c r="J25" s="44" t="s">
        <v>699</v>
      </c>
      <c r="K25" s="44" t="s">
        <v>699</v>
      </c>
      <c r="L25" s="44" t="s">
        <v>644</v>
      </c>
      <c r="M25" s="44" t="s">
        <v>641</v>
      </c>
    </row>
    <row r="26" spans="1:13" x14ac:dyDescent="0.25">
      <c r="A26" s="46" t="s">
        <v>11</v>
      </c>
      <c r="B26" s="44" t="s">
        <v>694</v>
      </c>
      <c r="C26" s="44" t="s">
        <v>140</v>
      </c>
      <c r="D26" s="44" t="s">
        <v>695</v>
      </c>
      <c r="E26" s="44" t="s">
        <v>1274</v>
      </c>
      <c r="F26" s="44" t="s">
        <v>685</v>
      </c>
      <c r="G26" s="44">
        <v>1978</v>
      </c>
      <c r="H26" s="44">
        <v>1</v>
      </c>
      <c r="J26" s="44" t="s">
        <v>1253</v>
      </c>
      <c r="K26" s="44" t="s">
        <v>1125</v>
      </c>
      <c r="L26" s="44" t="s">
        <v>653</v>
      </c>
      <c r="M26" s="44" t="s">
        <v>641</v>
      </c>
    </row>
    <row r="27" spans="1:13" x14ac:dyDescent="0.25">
      <c r="A27" s="46" t="s">
        <v>11</v>
      </c>
      <c r="B27" s="44" t="s">
        <v>694</v>
      </c>
      <c r="C27" s="44" t="s">
        <v>135</v>
      </c>
      <c r="D27" s="44" t="s">
        <v>1052</v>
      </c>
      <c r="E27" s="44" t="s">
        <v>642</v>
      </c>
      <c r="J27" s="44" t="s">
        <v>1123</v>
      </c>
      <c r="K27" s="44" t="s">
        <v>1123</v>
      </c>
      <c r="M27" s="44" t="s">
        <v>662</v>
      </c>
    </row>
    <row r="28" spans="1:13" x14ac:dyDescent="0.25">
      <c r="A28" s="46" t="s">
        <v>11</v>
      </c>
      <c r="B28" s="44" t="s">
        <v>819</v>
      </c>
      <c r="C28" s="44" t="s">
        <v>196</v>
      </c>
      <c r="D28" s="44" t="s">
        <v>1053</v>
      </c>
      <c r="E28" s="44" t="s">
        <v>1026</v>
      </c>
      <c r="F28" s="44" t="s">
        <v>647</v>
      </c>
      <c r="G28" s="44">
        <v>1903</v>
      </c>
      <c r="H28" s="44">
        <v>0</v>
      </c>
      <c r="J28" s="44" t="s">
        <v>1101</v>
      </c>
      <c r="K28" s="44" t="s">
        <v>1101</v>
      </c>
      <c r="L28" s="44" t="s">
        <v>644</v>
      </c>
      <c r="M28" s="44" t="s">
        <v>641</v>
      </c>
    </row>
    <row r="29" spans="1:13" x14ac:dyDescent="0.25">
      <c r="A29" s="46" t="s">
        <v>11</v>
      </c>
      <c r="B29" s="44" t="s">
        <v>1002</v>
      </c>
      <c r="C29" s="44" t="s">
        <v>190</v>
      </c>
      <c r="D29" s="44" t="s">
        <v>1082</v>
      </c>
      <c r="E29" s="44" t="s">
        <v>642</v>
      </c>
      <c r="J29" s="44" t="s">
        <v>1123</v>
      </c>
      <c r="K29" s="44" t="s">
        <v>1123</v>
      </c>
      <c r="M29" s="44" t="s">
        <v>1018</v>
      </c>
    </row>
    <row r="30" spans="1:13" x14ac:dyDescent="0.25">
      <c r="A30" s="46" t="s">
        <v>11</v>
      </c>
      <c r="B30" s="44" t="s">
        <v>819</v>
      </c>
      <c r="C30" s="44" t="s">
        <v>193</v>
      </c>
      <c r="D30" s="44" t="s">
        <v>1054</v>
      </c>
      <c r="E30" s="44" t="s">
        <v>1027</v>
      </c>
      <c r="F30" s="44" t="s">
        <v>1012</v>
      </c>
      <c r="G30" s="44">
        <v>1961</v>
      </c>
      <c r="H30" s="44">
        <v>1</v>
      </c>
      <c r="J30" s="44" t="s">
        <v>707</v>
      </c>
      <c r="K30" s="44" t="s">
        <v>707</v>
      </c>
      <c r="L30" s="44" t="s">
        <v>644</v>
      </c>
      <c r="M30" s="44" t="s">
        <v>1018</v>
      </c>
    </row>
    <row r="31" spans="1:13" x14ac:dyDescent="0.25">
      <c r="A31" s="46" t="s">
        <v>11</v>
      </c>
      <c r="B31" s="44" t="s">
        <v>1234</v>
      </c>
      <c r="C31" s="44" t="s">
        <v>1011</v>
      </c>
      <c r="D31" s="44" t="s">
        <v>1055</v>
      </c>
      <c r="E31" s="44" t="s">
        <v>1028</v>
      </c>
      <c r="F31" s="44" t="s">
        <v>716</v>
      </c>
      <c r="G31" s="44">
        <v>1971</v>
      </c>
      <c r="H31" s="44">
        <v>0</v>
      </c>
      <c r="J31" s="44" t="s">
        <v>1257</v>
      </c>
      <c r="K31" s="44" t="s">
        <v>1101</v>
      </c>
      <c r="L31" s="44" t="s">
        <v>644</v>
      </c>
      <c r="M31" s="44" t="s">
        <v>641</v>
      </c>
    </row>
    <row r="32" spans="1:13" x14ac:dyDescent="0.25">
      <c r="A32" s="46" t="s">
        <v>11</v>
      </c>
      <c r="B32" s="44" t="s">
        <v>651</v>
      </c>
      <c r="C32" s="44" t="s">
        <v>158</v>
      </c>
      <c r="D32" s="44" t="s">
        <v>708</v>
      </c>
      <c r="E32" s="44" t="s">
        <v>709</v>
      </c>
      <c r="F32" s="44" t="s">
        <v>647</v>
      </c>
      <c r="G32" s="44">
        <v>1903</v>
      </c>
      <c r="H32" s="44">
        <v>1</v>
      </c>
      <c r="J32" s="44" t="s">
        <v>707</v>
      </c>
      <c r="K32" s="44" t="s">
        <v>707</v>
      </c>
      <c r="L32" s="44" t="s">
        <v>644</v>
      </c>
      <c r="M32" s="44" t="s">
        <v>641</v>
      </c>
    </row>
    <row r="33" spans="1:13" x14ac:dyDescent="0.25">
      <c r="A33" s="46" t="s">
        <v>11</v>
      </c>
      <c r="B33" s="44" t="s">
        <v>651</v>
      </c>
      <c r="C33" s="44" t="s">
        <v>154</v>
      </c>
      <c r="D33" s="44" t="s">
        <v>710</v>
      </c>
      <c r="E33" s="44" t="s">
        <v>711</v>
      </c>
      <c r="F33" s="44" t="s">
        <v>712</v>
      </c>
      <c r="G33" s="44">
        <v>1883</v>
      </c>
      <c r="H33" s="44">
        <v>1</v>
      </c>
      <c r="J33" s="44" t="s">
        <v>658</v>
      </c>
      <c r="K33" s="44" t="s">
        <v>1124</v>
      </c>
      <c r="L33" s="44" t="s">
        <v>640</v>
      </c>
      <c r="M33" s="44" t="s">
        <v>641</v>
      </c>
    </row>
    <row r="34" spans="1:13" x14ac:dyDescent="0.25">
      <c r="A34" s="46" t="s">
        <v>11</v>
      </c>
      <c r="B34" s="44" t="s">
        <v>651</v>
      </c>
      <c r="C34" s="44" t="s">
        <v>152</v>
      </c>
      <c r="D34" s="44" t="s">
        <v>710</v>
      </c>
      <c r="E34" s="44" t="s">
        <v>713</v>
      </c>
      <c r="F34" s="44" t="s">
        <v>714</v>
      </c>
      <c r="G34" s="44">
        <v>1968</v>
      </c>
      <c r="H34" s="44">
        <v>1</v>
      </c>
      <c r="J34" s="44" t="s">
        <v>707</v>
      </c>
      <c r="K34" s="44" t="s">
        <v>707</v>
      </c>
      <c r="L34" s="44" t="s">
        <v>640</v>
      </c>
      <c r="M34" s="44" t="s">
        <v>641</v>
      </c>
    </row>
    <row r="35" spans="1:13" x14ac:dyDescent="0.25">
      <c r="A35" s="46" t="s">
        <v>11</v>
      </c>
      <c r="B35" s="44" t="s">
        <v>651</v>
      </c>
      <c r="C35" s="44" t="s">
        <v>153</v>
      </c>
      <c r="D35" s="44" t="s">
        <v>710</v>
      </c>
      <c r="E35" s="44" t="s">
        <v>715</v>
      </c>
      <c r="F35" s="44" t="s">
        <v>716</v>
      </c>
      <c r="G35" s="44">
        <v>1962</v>
      </c>
      <c r="H35" s="44">
        <v>1</v>
      </c>
      <c r="J35" s="44" t="s">
        <v>658</v>
      </c>
      <c r="K35" s="44" t="s">
        <v>1124</v>
      </c>
      <c r="L35" s="44" t="s">
        <v>644</v>
      </c>
      <c r="M35" s="44" t="s">
        <v>641</v>
      </c>
    </row>
    <row r="36" spans="1:13" x14ac:dyDescent="0.25">
      <c r="A36" s="46" t="s">
        <v>11</v>
      </c>
      <c r="B36" s="44" t="s">
        <v>651</v>
      </c>
      <c r="C36" s="44" t="s">
        <v>155</v>
      </c>
      <c r="D36" s="44" t="s">
        <v>710</v>
      </c>
      <c r="E36" s="44" t="s">
        <v>1029</v>
      </c>
      <c r="F36" s="44" t="s">
        <v>1013</v>
      </c>
      <c r="G36" s="44">
        <v>1956</v>
      </c>
      <c r="H36" s="44">
        <v>1</v>
      </c>
      <c r="J36" s="44" t="s">
        <v>658</v>
      </c>
      <c r="K36" s="44" t="s">
        <v>1124</v>
      </c>
      <c r="L36" s="44" t="s">
        <v>668</v>
      </c>
      <c r="M36" s="44" t="s">
        <v>1014</v>
      </c>
    </row>
    <row r="37" spans="1:13" x14ac:dyDescent="0.25">
      <c r="A37" s="46" t="s">
        <v>11</v>
      </c>
      <c r="B37" s="44" t="s">
        <v>651</v>
      </c>
      <c r="C37" s="44" t="s">
        <v>994</v>
      </c>
      <c r="D37" s="44" t="s">
        <v>710</v>
      </c>
      <c r="E37" s="44" t="s">
        <v>681</v>
      </c>
      <c r="J37" s="44" t="s">
        <v>1123</v>
      </c>
      <c r="K37" s="44" t="s">
        <v>1123</v>
      </c>
    </row>
    <row r="38" spans="1:13" x14ac:dyDescent="0.25">
      <c r="A38" s="46" t="s">
        <v>11</v>
      </c>
      <c r="B38" s="44" t="s">
        <v>652</v>
      </c>
      <c r="C38" s="44" t="s">
        <v>177</v>
      </c>
      <c r="D38" s="44" t="s">
        <v>720</v>
      </c>
      <c r="E38" s="44" t="s">
        <v>1030</v>
      </c>
      <c r="F38" s="44" t="s">
        <v>647</v>
      </c>
      <c r="G38" s="44">
        <v>1918</v>
      </c>
      <c r="H38" s="44">
        <v>1</v>
      </c>
      <c r="J38" s="44" t="s">
        <v>658</v>
      </c>
      <c r="K38" s="44" t="s">
        <v>1124</v>
      </c>
      <c r="L38" s="44" t="s">
        <v>644</v>
      </c>
      <c r="M38" s="44" t="s">
        <v>641</v>
      </c>
    </row>
    <row r="39" spans="1:13" x14ac:dyDescent="0.25">
      <c r="A39" s="46" t="s">
        <v>11</v>
      </c>
      <c r="B39" s="44" t="s">
        <v>652</v>
      </c>
      <c r="C39" s="44" t="s">
        <v>1223</v>
      </c>
      <c r="D39" s="44" t="s">
        <v>720</v>
      </c>
      <c r="E39" s="44" t="s">
        <v>1281</v>
      </c>
      <c r="F39" s="44" t="s">
        <v>1280</v>
      </c>
      <c r="G39" s="44">
        <v>2023</v>
      </c>
      <c r="H39" s="44">
        <v>0</v>
      </c>
      <c r="J39" s="44" t="s">
        <v>667</v>
      </c>
      <c r="K39" s="44" t="s">
        <v>707</v>
      </c>
      <c r="L39" s="44" t="s">
        <v>653</v>
      </c>
      <c r="M39" s="44" t="s">
        <v>641</v>
      </c>
    </row>
    <row r="40" spans="1:13" x14ac:dyDescent="0.25">
      <c r="A40" s="46" t="s">
        <v>11</v>
      </c>
      <c r="B40" s="44" t="s">
        <v>652</v>
      </c>
      <c r="C40" s="44" t="s">
        <v>178</v>
      </c>
      <c r="D40" s="44" t="s">
        <v>720</v>
      </c>
      <c r="E40" s="44" t="s">
        <v>721</v>
      </c>
      <c r="F40" s="44" t="s">
        <v>722</v>
      </c>
      <c r="G40" s="44">
        <v>1961</v>
      </c>
      <c r="H40" s="44">
        <v>1</v>
      </c>
      <c r="J40" s="44" t="s">
        <v>1289</v>
      </c>
      <c r="K40" s="44" t="s">
        <v>829</v>
      </c>
      <c r="L40" s="44" t="s">
        <v>668</v>
      </c>
      <c r="M40" s="44" t="s">
        <v>641</v>
      </c>
    </row>
    <row r="41" spans="1:13" x14ac:dyDescent="0.25">
      <c r="A41" s="46" t="s">
        <v>11</v>
      </c>
      <c r="B41" s="44" t="s">
        <v>999</v>
      </c>
      <c r="C41" s="44" t="s">
        <v>181</v>
      </c>
      <c r="D41" s="44" t="s">
        <v>1056</v>
      </c>
      <c r="E41" s="44" t="s">
        <v>1031</v>
      </c>
      <c r="F41" s="44" t="s">
        <v>647</v>
      </c>
      <c r="G41" s="44">
        <v>1887</v>
      </c>
      <c r="H41" s="44">
        <v>1</v>
      </c>
      <c r="J41" s="44" t="s">
        <v>658</v>
      </c>
      <c r="K41" s="44" t="s">
        <v>1124</v>
      </c>
      <c r="L41" s="44" t="s">
        <v>644</v>
      </c>
      <c r="M41" s="44" t="s">
        <v>641</v>
      </c>
    </row>
    <row r="42" spans="1:13" x14ac:dyDescent="0.25">
      <c r="A42" s="46" t="s">
        <v>11</v>
      </c>
      <c r="B42" s="44" t="s">
        <v>726</v>
      </c>
      <c r="C42" s="44" t="s">
        <v>133</v>
      </c>
      <c r="D42" s="44" t="s">
        <v>723</v>
      </c>
      <c r="E42" s="44" t="s">
        <v>724</v>
      </c>
      <c r="F42" s="44" t="s">
        <v>725</v>
      </c>
      <c r="G42" s="44">
        <v>1993</v>
      </c>
      <c r="H42" s="44">
        <v>0</v>
      </c>
      <c r="J42" s="44" t="s">
        <v>1267</v>
      </c>
      <c r="K42" s="44" t="s">
        <v>829</v>
      </c>
      <c r="L42" s="44" t="s">
        <v>668</v>
      </c>
      <c r="M42" s="44" t="s">
        <v>690</v>
      </c>
    </row>
    <row r="43" spans="1:13" x14ac:dyDescent="0.25">
      <c r="A43" s="46" t="s">
        <v>11</v>
      </c>
      <c r="B43" s="44" t="s">
        <v>726</v>
      </c>
      <c r="C43" s="44" t="s">
        <v>1202</v>
      </c>
      <c r="D43" s="44" t="s">
        <v>723</v>
      </c>
      <c r="E43" s="44" t="s">
        <v>687</v>
      </c>
      <c r="F43" s="44" t="s">
        <v>688</v>
      </c>
      <c r="G43" s="44">
        <v>1966</v>
      </c>
      <c r="J43" s="44" t="s">
        <v>707</v>
      </c>
      <c r="K43" s="44" t="s">
        <v>707</v>
      </c>
      <c r="L43" s="44" t="s">
        <v>668</v>
      </c>
      <c r="M43" s="44" t="s">
        <v>690</v>
      </c>
    </row>
    <row r="44" spans="1:13" x14ac:dyDescent="0.25">
      <c r="A44" s="46" t="s">
        <v>11</v>
      </c>
      <c r="B44" s="44" t="s">
        <v>652</v>
      </c>
      <c r="C44" s="44" t="s">
        <v>1222</v>
      </c>
      <c r="D44" s="44" t="s">
        <v>1057</v>
      </c>
      <c r="E44" s="44" t="s">
        <v>1084</v>
      </c>
      <c r="F44" s="44" t="s">
        <v>741</v>
      </c>
      <c r="G44" s="44">
        <v>1958</v>
      </c>
      <c r="H44" s="44">
        <v>0</v>
      </c>
      <c r="J44" s="44" t="s">
        <v>658</v>
      </c>
      <c r="K44" s="44" t="s">
        <v>1124</v>
      </c>
      <c r="L44" s="44" t="s">
        <v>644</v>
      </c>
      <c r="M44" s="44" t="s">
        <v>662</v>
      </c>
    </row>
    <row r="45" spans="1:13" x14ac:dyDescent="0.25">
      <c r="A45" s="46" t="s">
        <v>11</v>
      </c>
      <c r="B45" s="44" t="s">
        <v>651</v>
      </c>
      <c r="C45" s="44" t="s">
        <v>162</v>
      </c>
      <c r="D45" s="44" t="s">
        <v>1058</v>
      </c>
      <c r="E45" s="44" t="s">
        <v>642</v>
      </c>
      <c r="J45" s="44" t="s">
        <v>1123</v>
      </c>
      <c r="K45" s="44" t="s">
        <v>1123</v>
      </c>
      <c r="M45" s="44" t="s">
        <v>1006</v>
      </c>
    </row>
    <row r="46" spans="1:13" x14ac:dyDescent="0.25">
      <c r="A46" s="46" t="s">
        <v>11</v>
      </c>
      <c r="B46" s="44" t="s">
        <v>678</v>
      </c>
      <c r="C46" s="44" t="s">
        <v>141</v>
      </c>
      <c r="D46" s="44" t="s">
        <v>739</v>
      </c>
      <c r="E46" s="44" t="s">
        <v>740</v>
      </c>
      <c r="F46" s="44" t="s">
        <v>741</v>
      </c>
      <c r="G46" s="44">
        <v>1958</v>
      </c>
      <c r="H46" s="44">
        <v>0</v>
      </c>
      <c r="J46" s="44" t="s">
        <v>699</v>
      </c>
      <c r="K46" s="44" t="s">
        <v>699</v>
      </c>
      <c r="L46" s="44" t="s">
        <v>644</v>
      </c>
      <c r="M46" s="44" t="s">
        <v>1236</v>
      </c>
    </row>
    <row r="47" spans="1:13" x14ac:dyDescent="0.25">
      <c r="A47" s="46" t="s">
        <v>11</v>
      </c>
      <c r="B47" s="44" t="s">
        <v>1237</v>
      </c>
      <c r="C47" s="44" t="s">
        <v>1207</v>
      </c>
      <c r="D47" s="44" t="s">
        <v>739</v>
      </c>
      <c r="E47" s="44" t="s">
        <v>1275</v>
      </c>
      <c r="F47" s="44" t="s">
        <v>716</v>
      </c>
      <c r="G47" s="44">
        <v>1971</v>
      </c>
      <c r="H47" s="44">
        <v>0</v>
      </c>
      <c r="J47" s="44" t="s">
        <v>1101</v>
      </c>
      <c r="K47" s="44" t="s">
        <v>1101</v>
      </c>
      <c r="L47" s="44" t="s">
        <v>668</v>
      </c>
      <c r="M47" s="44" t="s">
        <v>641</v>
      </c>
    </row>
    <row r="48" spans="1:13" x14ac:dyDescent="0.25">
      <c r="A48" s="46" t="s">
        <v>11</v>
      </c>
      <c r="B48" s="44" t="s">
        <v>1237</v>
      </c>
      <c r="C48" s="44" t="s">
        <v>1205</v>
      </c>
      <c r="D48" s="44" t="s">
        <v>739</v>
      </c>
      <c r="E48" s="44" t="s">
        <v>1277</v>
      </c>
      <c r="F48" s="44" t="s">
        <v>1276</v>
      </c>
      <c r="G48" s="44">
        <v>1986</v>
      </c>
      <c r="H48" s="44">
        <v>0</v>
      </c>
      <c r="J48" s="44" t="s">
        <v>1340</v>
      </c>
      <c r="K48" s="44" t="s">
        <v>1125</v>
      </c>
      <c r="L48" s="44" t="s">
        <v>668</v>
      </c>
      <c r="M48" s="44" t="s">
        <v>641</v>
      </c>
    </row>
    <row r="49" spans="1:13" x14ac:dyDescent="0.25">
      <c r="A49" s="46" t="s">
        <v>11</v>
      </c>
      <c r="B49" s="44" t="s">
        <v>1237</v>
      </c>
      <c r="C49" s="44" t="s">
        <v>987</v>
      </c>
      <c r="D49" s="44" t="s">
        <v>739</v>
      </c>
      <c r="E49" s="44" t="s">
        <v>682</v>
      </c>
      <c r="J49" s="44" t="s">
        <v>1123</v>
      </c>
      <c r="K49" s="44" t="s">
        <v>1123</v>
      </c>
      <c r="M49" s="44" t="s">
        <v>1236</v>
      </c>
    </row>
    <row r="50" spans="1:13" x14ac:dyDescent="0.25">
      <c r="A50" s="46" t="s">
        <v>11</v>
      </c>
      <c r="B50" s="44" t="s">
        <v>1237</v>
      </c>
      <c r="C50" s="44" t="s">
        <v>992</v>
      </c>
      <c r="D50" s="44" t="s">
        <v>739</v>
      </c>
      <c r="E50" s="44" t="s">
        <v>1023</v>
      </c>
      <c r="J50" s="44" t="s">
        <v>1123</v>
      </c>
      <c r="K50" s="44" t="s">
        <v>1123</v>
      </c>
      <c r="M50" s="44" t="s">
        <v>641</v>
      </c>
    </row>
    <row r="51" spans="1:13" x14ac:dyDescent="0.25">
      <c r="A51" s="46" t="s">
        <v>11</v>
      </c>
      <c r="B51" s="44" t="s">
        <v>1237</v>
      </c>
      <c r="C51" s="44" t="s">
        <v>1204</v>
      </c>
      <c r="D51" s="44" t="s">
        <v>739</v>
      </c>
      <c r="E51" s="44" t="s">
        <v>1085</v>
      </c>
      <c r="F51" s="44" t="s">
        <v>722</v>
      </c>
      <c r="G51" s="44">
        <v>1959</v>
      </c>
      <c r="H51" s="44">
        <v>0</v>
      </c>
      <c r="J51" s="44" t="s">
        <v>658</v>
      </c>
      <c r="K51" s="44" t="s">
        <v>1124</v>
      </c>
      <c r="L51" s="44" t="s">
        <v>644</v>
      </c>
      <c r="M51" s="44" t="s">
        <v>641</v>
      </c>
    </row>
    <row r="52" spans="1:13" x14ac:dyDescent="0.25">
      <c r="A52" s="46" t="s">
        <v>11</v>
      </c>
      <c r="B52" s="44" t="s">
        <v>652</v>
      </c>
      <c r="C52" s="44" t="s">
        <v>176</v>
      </c>
      <c r="D52" s="44" t="s">
        <v>1059</v>
      </c>
      <c r="E52" s="44" t="s">
        <v>1033</v>
      </c>
      <c r="F52" s="44" t="s">
        <v>647</v>
      </c>
      <c r="G52" s="44">
        <v>1905</v>
      </c>
      <c r="H52" s="44">
        <v>1</v>
      </c>
      <c r="J52" s="44" t="s">
        <v>699</v>
      </c>
      <c r="K52" s="44" t="s">
        <v>699</v>
      </c>
      <c r="L52" s="44" t="s">
        <v>644</v>
      </c>
      <c r="M52" s="44" t="s">
        <v>1007</v>
      </c>
    </row>
    <row r="53" spans="1:13" x14ac:dyDescent="0.25">
      <c r="A53" s="46" t="s">
        <v>11</v>
      </c>
      <c r="B53" s="44" t="s">
        <v>726</v>
      </c>
      <c r="C53" s="44" t="s">
        <v>134</v>
      </c>
      <c r="D53" s="44" t="s">
        <v>1060</v>
      </c>
      <c r="E53" s="44" t="s">
        <v>1034</v>
      </c>
      <c r="F53" s="44" t="s">
        <v>716</v>
      </c>
      <c r="G53" s="44">
        <v>1961</v>
      </c>
      <c r="H53" s="44">
        <v>1</v>
      </c>
      <c r="J53" s="44" t="s">
        <v>707</v>
      </c>
      <c r="K53" s="44" t="s">
        <v>707</v>
      </c>
      <c r="L53" s="44" t="s">
        <v>644</v>
      </c>
      <c r="M53" s="44" t="s">
        <v>641</v>
      </c>
    </row>
    <row r="54" spans="1:13" x14ac:dyDescent="0.25">
      <c r="A54" s="46" t="s">
        <v>11</v>
      </c>
      <c r="B54" s="44" t="s">
        <v>1265</v>
      </c>
      <c r="C54" s="44" t="s">
        <v>1266</v>
      </c>
      <c r="D54" s="44" t="s">
        <v>1061</v>
      </c>
      <c r="E54" s="44" t="s">
        <v>1086</v>
      </c>
      <c r="F54" s="44" t="s">
        <v>1019</v>
      </c>
      <c r="G54" s="44">
        <v>1895</v>
      </c>
      <c r="H54" s="44">
        <v>1</v>
      </c>
      <c r="J54" s="44" t="s">
        <v>1264</v>
      </c>
      <c r="K54" s="44" t="s">
        <v>829</v>
      </c>
      <c r="L54" s="44" t="s">
        <v>668</v>
      </c>
      <c r="M54" s="44" t="s">
        <v>1006</v>
      </c>
    </row>
    <row r="55" spans="1:13" x14ac:dyDescent="0.25">
      <c r="A55" s="46" t="s">
        <v>11</v>
      </c>
      <c r="B55" s="44" t="s">
        <v>744</v>
      </c>
      <c r="C55" s="44" t="s">
        <v>165</v>
      </c>
      <c r="D55" s="44" t="s">
        <v>742</v>
      </c>
      <c r="E55" s="44" t="s">
        <v>743</v>
      </c>
      <c r="F55" s="44" t="s">
        <v>1260</v>
      </c>
      <c r="G55" s="44">
        <v>1860</v>
      </c>
      <c r="H55" s="44">
        <v>1</v>
      </c>
      <c r="J55" s="44" t="s">
        <v>639</v>
      </c>
      <c r="K55" s="44" t="s">
        <v>1124</v>
      </c>
      <c r="L55" s="44" t="s">
        <v>640</v>
      </c>
      <c r="M55" s="44" t="s">
        <v>662</v>
      </c>
    </row>
    <row r="56" spans="1:13" x14ac:dyDescent="0.25">
      <c r="A56" s="46" t="s">
        <v>11</v>
      </c>
      <c r="B56" s="44" t="s">
        <v>744</v>
      </c>
      <c r="C56" s="44" t="s">
        <v>166</v>
      </c>
      <c r="D56" s="44" t="s">
        <v>742</v>
      </c>
      <c r="E56" s="44" t="s">
        <v>1035</v>
      </c>
      <c r="F56" s="44" t="s">
        <v>647</v>
      </c>
      <c r="G56" s="44">
        <v>1918</v>
      </c>
      <c r="H56" s="44">
        <v>1</v>
      </c>
      <c r="J56" s="44" t="s">
        <v>699</v>
      </c>
      <c r="K56" s="44" t="s">
        <v>699</v>
      </c>
      <c r="L56" s="44" t="s">
        <v>644</v>
      </c>
      <c r="M56" s="44" t="s">
        <v>662</v>
      </c>
    </row>
    <row r="57" spans="1:13" x14ac:dyDescent="0.25">
      <c r="A57" s="46" t="s">
        <v>11</v>
      </c>
      <c r="B57" s="44" t="s">
        <v>744</v>
      </c>
      <c r="C57" s="44" t="s">
        <v>167</v>
      </c>
      <c r="D57" s="44" t="s">
        <v>742</v>
      </c>
      <c r="E57" s="44" t="s">
        <v>1036</v>
      </c>
      <c r="F57" s="44" t="s">
        <v>1087</v>
      </c>
      <c r="G57" s="44">
        <v>1960</v>
      </c>
      <c r="H57" s="44">
        <v>0</v>
      </c>
      <c r="J57" s="55" t="s">
        <v>1340</v>
      </c>
      <c r="K57" s="44" t="s">
        <v>1125</v>
      </c>
      <c r="L57" s="44" t="s">
        <v>397</v>
      </c>
      <c r="M57" s="44" t="s">
        <v>1005</v>
      </c>
    </row>
    <row r="58" spans="1:13" x14ac:dyDescent="0.25">
      <c r="A58" s="46" t="s">
        <v>11</v>
      </c>
      <c r="B58" s="44" t="s">
        <v>744</v>
      </c>
      <c r="C58" s="44" t="s">
        <v>163</v>
      </c>
      <c r="D58" s="44" t="s">
        <v>742</v>
      </c>
      <c r="E58" s="44" t="s">
        <v>745</v>
      </c>
      <c r="F58" s="44" t="s">
        <v>647</v>
      </c>
      <c r="G58" s="44">
        <v>1889</v>
      </c>
      <c r="H58" s="44">
        <v>1</v>
      </c>
      <c r="J58" s="44" t="s">
        <v>639</v>
      </c>
      <c r="K58" s="44" t="s">
        <v>1124</v>
      </c>
      <c r="L58" s="44" t="s">
        <v>644</v>
      </c>
      <c r="M58" s="44" t="s">
        <v>662</v>
      </c>
    </row>
    <row r="59" spans="1:13" x14ac:dyDescent="0.25">
      <c r="A59" s="46" t="s">
        <v>11</v>
      </c>
      <c r="B59" s="44" t="s">
        <v>744</v>
      </c>
      <c r="C59" s="44" t="s">
        <v>168</v>
      </c>
      <c r="D59" s="44" t="s">
        <v>742</v>
      </c>
      <c r="E59" s="44" t="s">
        <v>746</v>
      </c>
      <c r="F59" s="44" t="s">
        <v>647</v>
      </c>
      <c r="G59" s="44">
        <v>1904</v>
      </c>
      <c r="H59" s="44">
        <v>1</v>
      </c>
      <c r="J59" s="44" t="s">
        <v>639</v>
      </c>
      <c r="K59" s="44" t="s">
        <v>1124</v>
      </c>
      <c r="L59" s="44" t="s">
        <v>644</v>
      </c>
      <c r="M59" s="44" t="s">
        <v>662</v>
      </c>
    </row>
    <row r="60" spans="1:13" x14ac:dyDescent="0.25">
      <c r="A60" s="46" t="s">
        <v>11</v>
      </c>
      <c r="B60" s="44" t="s">
        <v>744</v>
      </c>
      <c r="C60" s="44" t="s">
        <v>164</v>
      </c>
      <c r="D60" s="44" t="s">
        <v>742</v>
      </c>
      <c r="E60" s="44" t="s">
        <v>747</v>
      </c>
      <c r="F60" s="44" t="s">
        <v>647</v>
      </c>
      <c r="G60" s="44">
        <v>1918</v>
      </c>
      <c r="H60" s="44">
        <v>0</v>
      </c>
      <c r="J60" s="44" t="s">
        <v>639</v>
      </c>
      <c r="K60" s="44" t="s">
        <v>1124</v>
      </c>
      <c r="L60" s="44" t="s">
        <v>644</v>
      </c>
      <c r="M60" s="44" t="s">
        <v>662</v>
      </c>
    </row>
    <row r="61" spans="1:13" x14ac:dyDescent="0.25">
      <c r="A61" s="46" t="s">
        <v>11</v>
      </c>
      <c r="B61" s="44" t="s">
        <v>744</v>
      </c>
      <c r="C61" s="44" t="s">
        <v>1219</v>
      </c>
      <c r="D61" s="44" t="s">
        <v>742</v>
      </c>
      <c r="E61" s="44" t="s">
        <v>1288</v>
      </c>
      <c r="F61" s="44" t="s">
        <v>647</v>
      </c>
      <c r="G61" s="44">
        <v>1904</v>
      </c>
      <c r="H61" s="44">
        <v>1</v>
      </c>
      <c r="J61" s="44" t="s">
        <v>1264</v>
      </c>
      <c r="K61" s="44" t="s">
        <v>829</v>
      </c>
      <c r="L61" s="44" t="s">
        <v>653</v>
      </c>
      <c r="M61" s="44" t="s">
        <v>662</v>
      </c>
    </row>
    <row r="62" spans="1:13" x14ac:dyDescent="0.25">
      <c r="A62" s="46" t="s">
        <v>11</v>
      </c>
      <c r="B62" s="44" t="s">
        <v>819</v>
      </c>
      <c r="C62" s="44" t="s">
        <v>195</v>
      </c>
      <c r="D62" s="44" t="s">
        <v>1062</v>
      </c>
      <c r="E62" s="44" t="s">
        <v>1037</v>
      </c>
      <c r="F62" s="44" t="s">
        <v>1088</v>
      </c>
      <c r="G62" s="44">
        <v>1943</v>
      </c>
      <c r="H62" s="44">
        <v>0</v>
      </c>
      <c r="J62" s="44" t="s">
        <v>1101</v>
      </c>
      <c r="K62" s="44" t="s">
        <v>1101</v>
      </c>
      <c r="L62" s="44" t="s">
        <v>668</v>
      </c>
      <c r="M62" s="44" t="s">
        <v>1018</v>
      </c>
    </row>
    <row r="63" spans="1:13" x14ac:dyDescent="0.25">
      <c r="A63" s="46" t="s">
        <v>11</v>
      </c>
      <c r="B63" s="44" t="s">
        <v>1001</v>
      </c>
      <c r="C63" s="44" t="s">
        <v>1000</v>
      </c>
      <c r="D63" s="44" t="s">
        <v>1063</v>
      </c>
      <c r="E63" s="44" t="s">
        <v>1038</v>
      </c>
      <c r="F63" s="44" t="s">
        <v>850</v>
      </c>
      <c r="G63" s="44">
        <v>1942</v>
      </c>
      <c r="H63" s="44">
        <v>0</v>
      </c>
      <c r="J63" s="44" t="s">
        <v>1101</v>
      </c>
      <c r="K63" s="44" t="s">
        <v>1101</v>
      </c>
      <c r="L63" s="44" t="s">
        <v>644</v>
      </c>
      <c r="M63" s="44" t="s">
        <v>1018</v>
      </c>
    </row>
    <row r="64" spans="1:13" x14ac:dyDescent="0.25">
      <c r="A64" s="46" t="s">
        <v>11</v>
      </c>
      <c r="B64" s="44" t="s">
        <v>694</v>
      </c>
      <c r="C64" s="44" t="s">
        <v>138</v>
      </c>
      <c r="D64" s="44" t="s">
        <v>1064</v>
      </c>
      <c r="E64" s="44" t="s">
        <v>1039</v>
      </c>
      <c r="F64" s="44" t="s">
        <v>716</v>
      </c>
      <c r="G64" s="44">
        <v>1971</v>
      </c>
      <c r="H64" s="44">
        <v>1</v>
      </c>
      <c r="J64" s="44" t="s">
        <v>1089</v>
      </c>
      <c r="K64" s="44" t="s">
        <v>1101</v>
      </c>
      <c r="L64" s="44" t="s">
        <v>644</v>
      </c>
      <c r="M64" s="44" t="s">
        <v>1018</v>
      </c>
    </row>
    <row r="65" spans="1:13" x14ac:dyDescent="0.25">
      <c r="A65" s="46" t="s">
        <v>11</v>
      </c>
      <c r="B65" s="44" t="s">
        <v>1263</v>
      </c>
      <c r="C65" s="44" t="s">
        <v>188</v>
      </c>
      <c r="D65" s="44" t="s">
        <v>1065</v>
      </c>
      <c r="E65" s="44" t="s">
        <v>1040</v>
      </c>
      <c r="F65" s="44" t="s">
        <v>647</v>
      </c>
      <c r="G65" s="44">
        <v>1904</v>
      </c>
      <c r="H65" s="44">
        <v>1</v>
      </c>
      <c r="J65" s="44" t="s">
        <v>1257</v>
      </c>
      <c r="K65" s="44" t="s">
        <v>1101</v>
      </c>
      <c r="L65" s="44" t="s">
        <v>668</v>
      </c>
      <c r="M65" s="44" t="s">
        <v>662</v>
      </c>
    </row>
    <row r="66" spans="1:13" x14ac:dyDescent="0.25">
      <c r="A66" s="46" t="s">
        <v>11</v>
      </c>
      <c r="B66" s="44" t="s">
        <v>643</v>
      </c>
      <c r="C66" s="44" t="s">
        <v>1090</v>
      </c>
      <c r="D66" s="44" t="s">
        <v>1066</v>
      </c>
      <c r="E66" s="44" t="s">
        <v>1273</v>
      </c>
      <c r="F66" s="44" t="s">
        <v>790</v>
      </c>
      <c r="G66" s="44">
        <v>1909</v>
      </c>
      <c r="H66" s="44">
        <v>1</v>
      </c>
      <c r="J66" s="44" t="s">
        <v>699</v>
      </c>
      <c r="K66" s="44" t="s">
        <v>699</v>
      </c>
      <c r="L66" s="44" t="s">
        <v>644</v>
      </c>
      <c r="M66" s="44" t="s">
        <v>662</v>
      </c>
    </row>
    <row r="67" spans="1:13" x14ac:dyDescent="0.25">
      <c r="A67" s="46" t="s">
        <v>11</v>
      </c>
      <c r="B67" s="44" t="s">
        <v>652</v>
      </c>
      <c r="C67" s="44" t="s">
        <v>171</v>
      </c>
      <c r="D67" s="44" t="s">
        <v>1067</v>
      </c>
      <c r="E67" s="44" t="s">
        <v>1041</v>
      </c>
      <c r="F67" s="44" t="s">
        <v>722</v>
      </c>
      <c r="G67" s="44">
        <v>1973</v>
      </c>
      <c r="H67" s="44">
        <v>0</v>
      </c>
      <c r="J67" s="44" t="s">
        <v>707</v>
      </c>
      <c r="K67" s="44" t="s">
        <v>707</v>
      </c>
      <c r="L67" s="44" t="s">
        <v>644</v>
      </c>
      <c r="M67" s="44" t="s">
        <v>641</v>
      </c>
    </row>
    <row r="68" spans="1:13" x14ac:dyDescent="0.25">
      <c r="A68" s="46" t="s">
        <v>11</v>
      </c>
      <c r="B68" s="44" t="s">
        <v>652</v>
      </c>
      <c r="C68" s="44" t="s">
        <v>172</v>
      </c>
      <c r="D68" s="44" t="s">
        <v>1067</v>
      </c>
      <c r="E68" s="44" t="s">
        <v>642</v>
      </c>
      <c r="J68" s="44" t="s">
        <v>764</v>
      </c>
      <c r="K68" s="44" t="s">
        <v>1125</v>
      </c>
      <c r="L68" s="44" t="s">
        <v>653</v>
      </c>
      <c r="M68" s="44" t="s">
        <v>641</v>
      </c>
    </row>
    <row r="69" spans="1:13" x14ac:dyDescent="0.25">
      <c r="A69" s="46" t="s">
        <v>11</v>
      </c>
      <c r="B69" s="44" t="s">
        <v>648</v>
      </c>
      <c r="C69" s="44" t="s">
        <v>146</v>
      </c>
      <c r="D69" s="44" t="s">
        <v>754</v>
      </c>
      <c r="E69" s="44" t="s">
        <v>755</v>
      </c>
      <c r="F69" s="44" t="s">
        <v>716</v>
      </c>
      <c r="G69" s="44">
        <v>1960</v>
      </c>
      <c r="H69" s="44">
        <v>1</v>
      </c>
      <c r="J69" s="44" t="s">
        <v>639</v>
      </c>
      <c r="K69" s="44" t="s">
        <v>1124</v>
      </c>
      <c r="L69" s="44" t="s">
        <v>644</v>
      </c>
      <c r="M69" s="44" t="s">
        <v>1287</v>
      </c>
    </row>
    <row r="70" spans="1:13" x14ac:dyDescent="0.25">
      <c r="A70" s="46" t="s">
        <v>11</v>
      </c>
      <c r="B70" s="44" t="s">
        <v>648</v>
      </c>
      <c r="C70" s="44" t="s">
        <v>1214</v>
      </c>
      <c r="D70" s="44" t="s">
        <v>754</v>
      </c>
      <c r="E70" s="44" t="s">
        <v>1243</v>
      </c>
      <c r="F70" s="44" t="s">
        <v>1241</v>
      </c>
      <c r="G70" s="44">
        <v>1962</v>
      </c>
      <c r="H70" s="44">
        <v>1</v>
      </c>
      <c r="J70" s="44" t="s">
        <v>639</v>
      </c>
      <c r="K70" s="44" t="s">
        <v>1124</v>
      </c>
      <c r="L70" s="44" t="s">
        <v>644</v>
      </c>
      <c r="M70" s="44" t="s">
        <v>1238</v>
      </c>
    </row>
    <row r="71" spans="1:13" x14ac:dyDescent="0.25">
      <c r="A71" s="46" t="s">
        <v>11</v>
      </c>
      <c r="B71" s="44" t="s">
        <v>648</v>
      </c>
      <c r="C71" s="44" t="s">
        <v>1215</v>
      </c>
      <c r="D71" s="44" t="s">
        <v>754</v>
      </c>
      <c r="E71" s="44" t="s">
        <v>1242</v>
      </c>
      <c r="F71" s="44" t="s">
        <v>1241</v>
      </c>
      <c r="G71" s="44">
        <v>1975</v>
      </c>
      <c r="H71" s="44">
        <v>1</v>
      </c>
      <c r="I71" s="44" t="s">
        <v>979</v>
      </c>
      <c r="J71" s="44" t="s">
        <v>764</v>
      </c>
      <c r="K71" s="44" t="s">
        <v>1125</v>
      </c>
      <c r="L71" s="44" t="s">
        <v>653</v>
      </c>
      <c r="M71" s="44" t="s">
        <v>641</v>
      </c>
    </row>
    <row r="72" spans="1:13" x14ac:dyDescent="0.25">
      <c r="A72" s="46" t="s">
        <v>11</v>
      </c>
      <c r="B72" s="44" t="s">
        <v>648</v>
      </c>
      <c r="C72" s="44" t="s">
        <v>1216</v>
      </c>
      <c r="D72" s="44" t="s">
        <v>754</v>
      </c>
      <c r="E72" s="44" t="s">
        <v>1240</v>
      </c>
      <c r="F72" s="44" t="s">
        <v>1239</v>
      </c>
      <c r="G72" s="44">
        <v>1956</v>
      </c>
      <c r="H72" s="44">
        <v>1</v>
      </c>
      <c r="J72" s="44" t="s">
        <v>699</v>
      </c>
      <c r="K72" s="44" t="s">
        <v>699</v>
      </c>
      <c r="L72" s="44" t="s">
        <v>644</v>
      </c>
      <c r="M72" s="44" t="s">
        <v>1238</v>
      </c>
    </row>
    <row r="73" spans="1:13" x14ac:dyDescent="0.25">
      <c r="A73" s="46" t="s">
        <v>11</v>
      </c>
      <c r="B73" s="44" t="s">
        <v>651</v>
      </c>
      <c r="C73" s="44" t="s">
        <v>160</v>
      </c>
      <c r="D73" s="44" t="s">
        <v>756</v>
      </c>
      <c r="E73" s="44" t="s">
        <v>757</v>
      </c>
      <c r="F73" s="44" t="s">
        <v>647</v>
      </c>
      <c r="G73" s="44">
        <v>1887</v>
      </c>
      <c r="H73" s="44">
        <v>1</v>
      </c>
      <c r="J73" s="44" t="s">
        <v>699</v>
      </c>
      <c r="K73" s="44" t="s">
        <v>699</v>
      </c>
      <c r="L73" s="44" t="s">
        <v>640</v>
      </c>
      <c r="M73" s="44" t="s">
        <v>1236</v>
      </c>
    </row>
    <row r="74" spans="1:13" x14ac:dyDescent="0.25">
      <c r="A74" s="46" t="s">
        <v>11</v>
      </c>
      <c r="B74" s="44" t="s">
        <v>651</v>
      </c>
      <c r="C74" s="44" t="s">
        <v>161</v>
      </c>
      <c r="D74" s="44" t="s">
        <v>756</v>
      </c>
      <c r="E74" s="44" t="s">
        <v>1042</v>
      </c>
      <c r="F74" s="44" t="s">
        <v>1091</v>
      </c>
      <c r="G74" s="44">
        <v>1895</v>
      </c>
      <c r="H74" s="44">
        <v>1</v>
      </c>
      <c r="J74" s="44" t="s">
        <v>699</v>
      </c>
      <c r="K74" s="44" t="s">
        <v>699</v>
      </c>
      <c r="L74" s="44" t="s">
        <v>644</v>
      </c>
      <c r="M74" s="44" t="s">
        <v>641</v>
      </c>
    </row>
    <row r="75" spans="1:13" x14ac:dyDescent="0.25">
      <c r="A75" s="46" t="s">
        <v>11</v>
      </c>
      <c r="B75" s="44" t="s">
        <v>1268</v>
      </c>
      <c r="C75" s="44" t="s">
        <v>1220</v>
      </c>
      <c r="D75" s="44" t="s">
        <v>1269</v>
      </c>
      <c r="E75" s="44" t="s">
        <v>709</v>
      </c>
      <c r="F75" s="44" t="s">
        <v>647</v>
      </c>
      <c r="G75" s="44">
        <v>1921</v>
      </c>
      <c r="H75" s="44">
        <v>1</v>
      </c>
      <c r="J75" s="44" t="s">
        <v>1267</v>
      </c>
      <c r="K75" s="44" t="s">
        <v>829</v>
      </c>
      <c r="L75" s="44" t="s">
        <v>644</v>
      </c>
      <c r="M75" s="44" t="s">
        <v>641</v>
      </c>
    </row>
    <row r="76" spans="1:13" x14ac:dyDescent="0.25">
      <c r="A76" s="46" t="s">
        <v>11</v>
      </c>
      <c r="B76" s="44" t="s">
        <v>1268</v>
      </c>
      <c r="C76" s="44" t="s">
        <v>169</v>
      </c>
      <c r="D76" s="44" t="s">
        <v>1068</v>
      </c>
      <c r="E76" s="44" t="s">
        <v>1270</v>
      </c>
      <c r="F76" s="44" t="s">
        <v>1092</v>
      </c>
      <c r="G76" s="44">
        <v>1882</v>
      </c>
      <c r="H76" s="44">
        <v>1</v>
      </c>
      <c r="I76" s="44" t="s">
        <v>875</v>
      </c>
      <c r="J76" s="44" t="s">
        <v>667</v>
      </c>
      <c r="K76" s="44" t="s">
        <v>707</v>
      </c>
      <c r="L76" s="44" t="s">
        <v>644</v>
      </c>
      <c r="M76" s="44" t="s">
        <v>641</v>
      </c>
    </row>
    <row r="77" spans="1:13" x14ac:dyDescent="0.25">
      <c r="A77" s="46" t="s">
        <v>11</v>
      </c>
      <c r="B77" s="44" t="s">
        <v>643</v>
      </c>
      <c r="C77" s="44" t="s">
        <v>1227</v>
      </c>
      <c r="D77" s="44" t="s">
        <v>771</v>
      </c>
      <c r="E77" s="44" t="s">
        <v>1286</v>
      </c>
      <c r="F77" s="44" t="s">
        <v>1285</v>
      </c>
      <c r="G77" s="44">
        <v>1882</v>
      </c>
      <c r="H77" s="44">
        <v>1</v>
      </c>
      <c r="J77" s="44" t="s">
        <v>764</v>
      </c>
      <c r="K77" s="44" t="s">
        <v>1125</v>
      </c>
      <c r="L77" s="44" t="s">
        <v>653</v>
      </c>
      <c r="M77" s="44" t="s">
        <v>641</v>
      </c>
    </row>
    <row r="78" spans="1:13" x14ac:dyDescent="0.25">
      <c r="A78" s="46" t="s">
        <v>11</v>
      </c>
      <c r="B78" s="44" t="s">
        <v>643</v>
      </c>
      <c r="C78" s="44" t="s">
        <v>1226</v>
      </c>
      <c r="D78" s="44" t="s">
        <v>1284</v>
      </c>
      <c r="E78" s="44" t="s">
        <v>772</v>
      </c>
      <c r="F78" s="44" t="s">
        <v>647</v>
      </c>
      <c r="G78" s="44">
        <v>1903</v>
      </c>
      <c r="H78" s="44">
        <v>1</v>
      </c>
      <c r="J78" s="44" t="s">
        <v>699</v>
      </c>
      <c r="K78" s="44" t="s">
        <v>699</v>
      </c>
      <c r="L78" s="44" t="s">
        <v>644</v>
      </c>
      <c r="M78" s="44" t="s">
        <v>662</v>
      </c>
    </row>
    <row r="79" spans="1:13" x14ac:dyDescent="0.25">
      <c r="A79" s="46" t="s">
        <v>11</v>
      </c>
      <c r="B79" s="44" t="s">
        <v>643</v>
      </c>
      <c r="C79" s="44" t="s">
        <v>1225</v>
      </c>
      <c r="D79" s="44" t="s">
        <v>1284</v>
      </c>
      <c r="E79" s="44" t="s">
        <v>773</v>
      </c>
      <c r="F79" s="44" t="s">
        <v>729</v>
      </c>
      <c r="G79" s="44">
        <v>1949</v>
      </c>
      <c r="H79" s="44">
        <v>1</v>
      </c>
      <c r="J79" s="44" t="s">
        <v>658</v>
      </c>
      <c r="K79" s="44" t="s">
        <v>1124</v>
      </c>
      <c r="L79" s="44" t="s">
        <v>644</v>
      </c>
      <c r="M79" s="44" t="s">
        <v>662</v>
      </c>
    </row>
    <row r="80" spans="1:13" x14ac:dyDescent="0.25">
      <c r="A80" s="46" t="s">
        <v>11</v>
      </c>
      <c r="B80" s="44" t="s">
        <v>643</v>
      </c>
      <c r="C80" s="44" t="s">
        <v>1224</v>
      </c>
      <c r="D80" s="44" t="s">
        <v>1284</v>
      </c>
      <c r="E80" s="44" t="s">
        <v>774</v>
      </c>
      <c r="F80" s="44" t="s">
        <v>680</v>
      </c>
      <c r="G80" s="44">
        <v>1902</v>
      </c>
      <c r="H80" s="44">
        <v>1</v>
      </c>
      <c r="J80" s="44" t="s">
        <v>699</v>
      </c>
      <c r="K80" s="44" t="s">
        <v>699</v>
      </c>
      <c r="L80" s="44" t="s">
        <v>644</v>
      </c>
      <c r="M80" s="44" t="s">
        <v>690</v>
      </c>
    </row>
    <row r="81" spans="1:13" x14ac:dyDescent="0.25">
      <c r="A81" s="46" t="s">
        <v>11</v>
      </c>
      <c r="B81" s="44" t="s">
        <v>648</v>
      </c>
      <c r="C81" s="44" t="s">
        <v>1203</v>
      </c>
      <c r="D81" s="44" t="s">
        <v>1233</v>
      </c>
      <c r="E81" s="44" t="s">
        <v>642</v>
      </c>
      <c r="J81" s="44" t="s">
        <v>764</v>
      </c>
      <c r="K81" s="44" t="s">
        <v>1125</v>
      </c>
      <c r="L81" s="44" t="s">
        <v>653</v>
      </c>
      <c r="M81" s="44" t="s">
        <v>641</v>
      </c>
    </row>
    <row r="82" spans="1:13" x14ac:dyDescent="0.25">
      <c r="A82" s="46" t="s">
        <v>11</v>
      </c>
      <c r="B82" s="44" t="s">
        <v>648</v>
      </c>
      <c r="C82" s="44" t="s">
        <v>1217</v>
      </c>
      <c r="D82" s="44" t="s">
        <v>1247</v>
      </c>
      <c r="E82" s="44" t="s">
        <v>1246</v>
      </c>
      <c r="F82" s="44" t="s">
        <v>1245</v>
      </c>
      <c r="G82" s="44">
        <v>1876</v>
      </c>
      <c r="H82" s="44">
        <v>1</v>
      </c>
      <c r="J82" s="44" t="s">
        <v>658</v>
      </c>
      <c r="K82" s="44" t="s">
        <v>1124</v>
      </c>
      <c r="L82" s="44" t="s">
        <v>644</v>
      </c>
      <c r="M82" s="44" t="s">
        <v>1244</v>
      </c>
    </row>
    <row r="83" spans="1:13" x14ac:dyDescent="0.25">
      <c r="A83" s="46" t="s">
        <v>11</v>
      </c>
      <c r="B83" s="44" t="s">
        <v>678</v>
      </c>
      <c r="C83" s="44" t="s">
        <v>1210</v>
      </c>
      <c r="D83" s="44" t="s">
        <v>780</v>
      </c>
      <c r="E83" s="44" t="s">
        <v>642</v>
      </c>
      <c r="J83" s="44" t="s">
        <v>764</v>
      </c>
      <c r="K83" s="44" t="s">
        <v>1125</v>
      </c>
      <c r="L83" s="44" t="s">
        <v>653</v>
      </c>
      <c r="M83" s="44" t="s">
        <v>1236</v>
      </c>
    </row>
    <row r="84" spans="1:13" x14ac:dyDescent="0.25">
      <c r="A84" s="46" t="s">
        <v>11</v>
      </c>
      <c r="B84" s="44" t="s">
        <v>1015</v>
      </c>
      <c r="C84" s="44" t="s">
        <v>149</v>
      </c>
      <c r="D84" s="44" t="s">
        <v>1069</v>
      </c>
      <c r="E84" s="44" t="s">
        <v>1043</v>
      </c>
      <c r="F84" s="44" t="s">
        <v>647</v>
      </c>
      <c r="G84" s="44">
        <v>1896</v>
      </c>
      <c r="H84" s="44">
        <v>0</v>
      </c>
      <c r="J84" s="44" t="s">
        <v>639</v>
      </c>
      <c r="K84" s="44" t="s">
        <v>1124</v>
      </c>
      <c r="L84" s="44" t="s">
        <v>644</v>
      </c>
      <c r="M84" s="44" t="s">
        <v>641</v>
      </c>
    </row>
    <row r="85" spans="1:13" x14ac:dyDescent="0.25">
      <c r="A85" s="46" t="s">
        <v>11</v>
      </c>
      <c r="B85" s="44" t="s">
        <v>1017</v>
      </c>
      <c r="C85" s="44" t="s">
        <v>197</v>
      </c>
      <c r="D85" s="44" t="s">
        <v>1070</v>
      </c>
      <c r="E85" s="44" t="s">
        <v>1044</v>
      </c>
      <c r="F85" s="44" t="s">
        <v>647</v>
      </c>
      <c r="G85" s="44">
        <v>1881</v>
      </c>
      <c r="H85" s="44">
        <v>0</v>
      </c>
      <c r="J85" s="44" t="s">
        <v>1100</v>
      </c>
      <c r="K85" s="44" t="s">
        <v>1101</v>
      </c>
      <c r="L85" s="44" t="s">
        <v>644</v>
      </c>
      <c r="M85" s="44" t="s">
        <v>1018</v>
      </c>
    </row>
    <row r="86" spans="1:13" x14ac:dyDescent="0.25">
      <c r="A86" s="46" t="s">
        <v>11</v>
      </c>
      <c r="B86" s="44" t="s">
        <v>1016</v>
      </c>
      <c r="C86" s="44" t="s">
        <v>1218</v>
      </c>
      <c r="D86" s="44" t="s">
        <v>1071</v>
      </c>
      <c r="E86" s="44" t="s">
        <v>1262</v>
      </c>
      <c r="F86" s="44" t="s">
        <v>716</v>
      </c>
      <c r="G86" s="44">
        <v>1994</v>
      </c>
      <c r="H86" s="44">
        <v>0</v>
      </c>
      <c r="J86" s="44" t="s">
        <v>1261</v>
      </c>
      <c r="K86" s="44" t="s">
        <v>1124</v>
      </c>
      <c r="L86" s="44" t="s">
        <v>668</v>
      </c>
      <c r="M86" s="44" t="s">
        <v>641</v>
      </c>
    </row>
    <row r="87" spans="1:13" x14ac:dyDescent="0.25">
      <c r="A87" s="46" t="s">
        <v>11</v>
      </c>
      <c r="B87" s="44" t="s">
        <v>1016</v>
      </c>
      <c r="C87" s="44" t="s">
        <v>150</v>
      </c>
      <c r="D87" s="44" t="s">
        <v>1071</v>
      </c>
      <c r="E87" s="44" t="s">
        <v>1045</v>
      </c>
      <c r="F87" s="44" t="s">
        <v>1260</v>
      </c>
      <c r="G87" s="44">
        <v>1860</v>
      </c>
      <c r="H87" s="44">
        <v>1</v>
      </c>
      <c r="J87" s="44" t="s">
        <v>639</v>
      </c>
      <c r="K87" s="44" t="s">
        <v>1124</v>
      </c>
      <c r="L87" s="44" t="s">
        <v>644</v>
      </c>
      <c r="M87" s="44" t="s">
        <v>662</v>
      </c>
    </row>
    <row r="88" spans="1:13" x14ac:dyDescent="0.25">
      <c r="A88" s="46" t="s">
        <v>11</v>
      </c>
      <c r="B88" s="44" t="s">
        <v>1016</v>
      </c>
      <c r="C88" s="44" t="s">
        <v>988</v>
      </c>
      <c r="D88" s="44" t="s">
        <v>1071</v>
      </c>
      <c r="E88" s="44" t="s">
        <v>682</v>
      </c>
      <c r="J88" s="44" t="s">
        <v>1123</v>
      </c>
      <c r="K88" s="44" t="s">
        <v>1123</v>
      </c>
    </row>
    <row r="89" spans="1:13" x14ac:dyDescent="0.25">
      <c r="A89" s="46" t="s">
        <v>11</v>
      </c>
      <c r="B89" s="44" t="s">
        <v>648</v>
      </c>
      <c r="C89" s="44" t="s">
        <v>1213</v>
      </c>
      <c r="D89" s="44" t="s">
        <v>1072</v>
      </c>
      <c r="E89" s="44" t="s">
        <v>1249</v>
      </c>
      <c r="F89" s="44" t="s">
        <v>1239</v>
      </c>
      <c r="G89" s="44">
        <v>1957</v>
      </c>
      <c r="H89" s="44">
        <v>1</v>
      </c>
      <c r="J89" s="44" t="s">
        <v>699</v>
      </c>
      <c r="K89" s="44" t="s">
        <v>699</v>
      </c>
      <c r="L89" s="44" t="s">
        <v>644</v>
      </c>
      <c r="M89" s="44" t="s">
        <v>1248</v>
      </c>
    </row>
    <row r="90" spans="1:13" x14ac:dyDescent="0.25">
      <c r="A90" s="46" t="s">
        <v>11</v>
      </c>
      <c r="B90" s="44" t="s">
        <v>652</v>
      </c>
      <c r="C90" s="44" t="s">
        <v>179</v>
      </c>
      <c r="D90" s="44" t="s">
        <v>782</v>
      </c>
      <c r="E90" s="44" t="s">
        <v>783</v>
      </c>
      <c r="F90" s="44" t="s">
        <v>722</v>
      </c>
      <c r="G90" s="44">
        <v>1961</v>
      </c>
      <c r="H90" s="44">
        <v>1</v>
      </c>
      <c r="J90" s="44" t="s">
        <v>699</v>
      </c>
      <c r="K90" s="44" t="s">
        <v>699</v>
      </c>
      <c r="L90" s="44" t="s">
        <v>644</v>
      </c>
      <c r="M90" s="44" t="s">
        <v>641</v>
      </c>
    </row>
    <row r="91" spans="1:13" x14ac:dyDescent="0.25">
      <c r="A91" s="46" t="s">
        <v>11</v>
      </c>
      <c r="B91" s="44" t="s">
        <v>652</v>
      </c>
      <c r="C91" s="44" t="s">
        <v>180</v>
      </c>
      <c r="D91" s="44" t="s">
        <v>782</v>
      </c>
      <c r="E91" s="44" t="s">
        <v>784</v>
      </c>
      <c r="F91" s="44" t="s">
        <v>722</v>
      </c>
      <c r="G91" s="44">
        <v>1961</v>
      </c>
      <c r="H91" s="44">
        <v>1</v>
      </c>
      <c r="J91" s="44" t="s">
        <v>639</v>
      </c>
      <c r="K91" s="44" t="s">
        <v>1124</v>
      </c>
      <c r="L91" s="44" t="s">
        <v>644</v>
      </c>
      <c r="M91" s="44" t="s">
        <v>641</v>
      </c>
    </row>
    <row r="92" spans="1:13" x14ac:dyDescent="0.25">
      <c r="A92" s="46" t="s">
        <v>11</v>
      </c>
      <c r="B92" s="44" t="s">
        <v>652</v>
      </c>
      <c r="C92" s="44" t="s">
        <v>982</v>
      </c>
      <c r="D92" s="44" t="s">
        <v>782</v>
      </c>
      <c r="E92" s="44" t="s">
        <v>681</v>
      </c>
      <c r="J92" s="44" t="s">
        <v>764</v>
      </c>
      <c r="K92" s="44" t="s">
        <v>1125</v>
      </c>
      <c r="L92" s="44" t="s">
        <v>644</v>
      </c>
      <c r="M92" s="44" t="s">
        <v>641</v>
      </c>
    </row>
    <row r="93" spans="1:13" x14ac:dyDescent="0.25">
      <c r="A93" s="46" t="s">
        <v>11</v>
      </c>
      <c r="B93" s="44" t="s">
        <v>652</v>
      </c>
      <c r="C93" s="44" t="s">
        <v>989</v>
      </c>
      <c r="D93" s="44" t="s">
        <v>782</v>
      </c>
      <c r="E93" s="44" t="s">
        <v>682</v>
      </c>
      <c r="J93" s="44" t="s">
        <v>764</v>
      </c>
      <c r="K93" s="44" t="s">
        <v>1125</v>
      </c>
      <c r="L93" s="44" t="s">
        <v>644</v>
      </c>
      <c r="M93" s="44" t="s">
        <v>641</v>
      </c>
    </row>
    <row r="94" spans="1:13" x14ac:dyDescent="0.25">
      <c r="A94" s="46" t="s">
        <v>11</v>
      </c>
      <c r="B94" s="44" t="s">
        <v>651</v>
      </c>
      <c r="C94" s="44" t="s">
        <v>151</v>
      </c>
      <c r="D94" s="44" t="s">
        <v>788</v>
      </c>
      <c r="E94" s="44" t="s">
        <v>789</v>
      </c>
      <c r="F94" s="44" t="s">
        <v>790</v>
      </c>
      <c r="G94" s="44">
        <v>1909</v>
      </c>
      <c r="H94" s="44">
        <v>1</v>
      </c>
      <c r="J94" s="44" t="s">
        <v>658</v>
      </c>
      <c r="K94" s="44" t="s">
        <v>1124</v>
      </c>
      <c r="L94" s="44" t="s">
        <v>644</v>
      </c>
      <c r="M94" s="44" t="s">
        <v>641</v>
      </c>
    </row>
    <row r="95" spans="1:13" x14ac:dyDescent="0.25">
      <c r="A95" s="46" t="s">
        <v>11</v>
      </c>
      <c r="B95" s="44" t="s">
        <v>801</v>
      </c>
      <c r="C95" s="44" t="s">
        <v>183</v>
      </c>
      <c r="D95" s="44" t="s">
        <v>1074</v>
      </c>
      <c r="E95" s="44" t="s">
        <v>1046</v>
      </c>
      <c r="F95" s="44" t="s">
        <v>729</v>
      </c>
      <c r="G95" s="44">
        <v>1936</v>
      </c>
      <c r="H95" s="44">
        <v>0</v>
      </c>
      <c r="J95" s="44" t="s">
        <v>639</v>
      </c>
      <c r="K95" s="44" t="s">
        <v>1124</v>
      </c>
      <c r="L95" s="44" t="s">
        <v>644</v>
      </c>
      <c r="M95" s="44" t="s">
        <v>641</v>
      </c>
    </row>
    <row r="96" spans="1:13" x14ac:dyDescent="0.25">
      <c r="A96" s="46" t="s">
        <v>11</v>
      </c>
      <c r="B96" s="44" t="s">
        <v>801</v>
      </c>
      <c r="C96" s="44" t="s">
        <v>182</v>
      </c>
      <c r="D96" s="44" t="s">
        <v>799</v>
      </c>
      <c r="E96" s="44" t="s">
        <v>800</v>
      </c>
      <c r="F96" s="44" t="s">
        <v>647</v>
      </c>
      <c r="G96" s="44">
        <v>1921</v>
      </c>
      <c r="H96" s="44">
        <v>0</v>
      </c>
      <c r="I96" s="44" t="s">
        <v>875</v>
      </c>
      <c r="J96" s="44" t="s">
        <v>658</v>
      </c>
      <c r="K96" s="44" t="s">
        <v>1124</v>
      </c>
      <c r="L96" s="44" t="s">
        <v>644</v>
      </c>
      <c r="M96" s="44" t="s">
        <v>641</v>
      </c>
    </row>
    <row r="97" spans="1:13" x14ac:dyDescent="0.25">
      <c r="A97" s="46" t="s">
        <v>11</v>
      </c>
      <c r="B97" s="44" t="s">
        <v>1250</v>
      </c>
      <c r="C97" s="44" t="s">
        <v>1231</v>
      </c>
      <c r="D97" s="44" t="s">
        <v>1252</v>
      </c>
      <c r="E97" s="44" t="s">
        <v>1251</v>
      </c>
      <c r="F97" s="44" t="s">
        <v>647</v>
      </c>
      <c r="G97" s="44">
        <v>1903</v>
      </c>
      <c r="H97" s="44">
        <v>1</v>
      </c>
      <c r="J97" s="44" t="s">
        <v>1101</v>
      </c>
      <c r="K97" s="44" t="s">
        <v>1101</v>
      </c>
      <c r="L97" s="44" t="s">
        <v>668</v>
      </c>
      <c r="M97" s="44" t="s">
        <v>1006</v>
      </c>
    </row>
    <row r="98" spans="1:13" x14ac:dyDescent="0.25">
      <c r="A98" s="46" t="s">
        <v>11</v>
      </c>
      <c r="B98" s="44" t="s">
        <v>813</v>
      </c>
      <c r="C98" s="44" t="s">
        <v>170</v>
      </c>
      <c r="D98" s="44" t="s">
        <v>811</v>
      </c>
      <c r="E98" s="44" t="s">
        <v>812</v>
      </c>
      <c r="F98" s="44" t="s">
        <v>729</v>
      </c>
      <c r="G98" s="44">
        <v>1939</v>
      </c>
      <c r="H98" s="44">
        <v>1</v>
      </c>
      <c r="J98" s="44" t="s">
        <v>699</v>
      </c>
      <c r="K98" s="44" t="s">
        <v>699</v>
      </c>
      <c r="L98" s="44" t="s">
        <v>644</v>
      </c>
      <c r="M98" s="44" t="s">
        <v>690</v>
      </c>
    </row>
    <row r="99" spans="1:13" x14ac:dyDescent="0.25">
      <c r="A99" s="46" t="s">
        <v>11</v>
      </c>
      <c r="B99" s="44" t="s">
        <v>643</v>
      </c>
      <c r="C99" s="44" t="s">
        <v>1228</v>
      </c>
      <c r="D99" s="44" t="s">
        <v>1272</v>
      </c>
      <c r="E99" s="44" t="s">
        <v>1271</v>
      </c>
      <c r="F99" s="44" t="s">
        <v>647</v>
      </c>
      <c r="G99" s="44">
        <v>1906</v>
      </c>
      <c r="H99" s="44">
        <v>1</v>
      </c>
      <c r="J99" s="44" t="s">
        <v>1264</v>
      </c>
      <c r="K99" s="44" t="s">
        <v>829</v>
      </c>
      <c r="L99" s="44" t="s">
        <v>644</v>
      </c>
      <c r="M99" s="44" t="s">
        <v>662</v>
      </c>
    </row>
    <row r="100" spans="1:13" x14ac:dyDescent="0.25">
      <c r="A100" s="46" t="s">
        <v>11</v>
      </c>
      <c r="B100" s="44" t="s">
        <v>1095</v>
      </c>
      <c r="C100" s="44" t="s">
        <v>194</v>
      </c>
      <c r="D100" s="44" t="s">
        <v>1075</v>
      </c>
      <c r="E100" s="44" t="s">
        <v>853</v>
      </c>
      <c r="F100" s="44" t="s">
        <v>1094</v>
      </c>
      <c r="G100" s="44">
        <v>1969</v>
      </c>
      <c r="H100" s="44">
        <v>0</v>
      </c>
      <c r="J100" s="44" t="s">
        <v>1099</v>
      </c>
      <c r="K100" s="44" t="s">
        <v>1101</v>
      </c>
      <c r="L100" s="44" t="s">
        <v>668</v>
      </c>
      <c r="M100" s="44" t="s">
        <v>662</v>
      </c>
    </row>
    <row r="101" spans="1:13" x14ac:dyDescent="0.25">
      <c r="A101" s="46" t="s">
        <v>11</v>
      </c>
      <c r="B101" s="44" t="s">
        <v>648</v>
      </c>
      <c r="C101" s="44" t="s">
        <v>1211</v>
      </c>
      <c r="D101" s="44" t="s">
        <v>1259</v>
      </c>
      <c r="E101" s="44" t="s">
        <v>1258</v>
      </c>
      <c r="F101" s="44" t="s">
        <v>1254</v>
      </c>
      <c r="G101" s="44">
        <v>1970</v>
      </c>
      <c r="H101" s="44">
        <v>1</v>
      </c>
      <c r="J101" s="44" t="s">
        <v>1257</v>
      </c>
      <c r="K101" s="44" t="s">
        <v>1101</v>
      </c>
      <c r="L101" s="44" t="s">
        <v>644</v>
      </c>
      <c r="M101" s="44" t="s">
        <v>1248</v>
      </c>
    </row>
    <row r="102" spans="1:13" x14ac:dyDescent="0.25">
      <c r="A102" s="46" t="s">
        <v>11</v>
      </c>
      <c r="B102" s="44" t="s">
        <v>819</v>
      </c>
      <c r="C102" s="44" t="s">
        <v>198</v>
      </c>
      <c r="D102" s="44" t="s">
        <v>1076</v>
      </c>
      <c r="E102" s="44" t="s">
        <v>1032</v>
      </c>
      <c r="F102" s="44" t="s">
        <v>1096</v>
      </c>
      <c r="G102" s="44">
        <v>1839</v>
      </c>
      <c r="H102" s="44">
        <v>1</v>
      </c>
      <c r="I102" s="44" t="s">
        <v>875</v>
      </c>
      <c r="J102" s="44" t="s">
        <v>707</v>
      </c>
      <c r="K102" s="44" t="s">
        <v>707</v>
      </c>
      <c r="L102" s="44" t="s">
        <v>644</v>
      </c>
      <c r="M102" s="44" t="s">
        <v>1018</v>
      </c>
    </row>
    <row r="103" spans="1:13" x14ac:dyDescent="0.25">
      <c r="A103" s="46" t="s">
        <v>11</v>
      </c>
      <c r="B103" s="44" t="s">
        <v>819</v>
      </c>
      <c r="C103" s="44" t="s">
        <v>192</v>
      </c>
      <c r="D103" s="44" t="s">
        <v>1078</v>
      </c>
      <c r="E103" s="44" t="s">
        <v>1097</v>
      </c>
      <c r="F103" s="44" t="s">
        <v>1094</v>
      </c>
      <c r="G103" s="44">
        <v>1962</v>
      </c>
      <c r="H103" s="44">
        <v>0</v>
      </c>
      <c r="I103" s="44" t="s">
        <v>979</v>
      </c>
      <c r="J103" s="44" t="s">
        <v>764</v>
      </c>
      <c r="K103" s="44" t="s">
        <v>1125</v>
      </c>
      <c r="L103" s="44" t="s">
        <v>1008</v>
      </c>
      <c r="M103" s="44" t="s">
        <v>1018</v>
      </c>
    </row>
    <row r="104" spans="1:13" x14ac:dyDescent="0.25">
      <c r="A104" s="46" t="s">
        <v>11</v>
      </c>
      <c r="B104" s="44" t="s">
        <v>819</v>
      </c>
      <c r="C104" s="44" t="s">
        <v>984</v>
      </c>
      <c r="D104" s="44" t="s">
        <v>1078</v>
      </c>
      <c r="E104" s="44" t="s">
        <v>681</v>
      </c>
      <c r="J104" s="44" t="s">
        <v>1123</v>
      </c>
      <c r="K104" s="44" t="s">
        <v>1123</v>
      </c>
    </row>
    <row r="105" spans="1:13" x14ac:dyDescent="0.25">
      <c r="A105" s="46" t="s">
        <v>11</v>
      </c>
      <c r="B105" s="44" t="s">
        <v>819</v>
      </c>
      <c r="C105" s="44" t="s">
        <v>991</v>
      </c>
      <c r="D105" s="44" t="s">
        <v>1078</v>
      </c>
      <c r="E105" s="44" t="s">
        <v>682</v>
      </c>
      <c r="J105" s="44" t="s">
        <v>1123</v>
      </c>
      <c r="K105" s="44" t="s">
        <v>1123</v>
      </c>
    </row>
    <row r="106" spans="1:13" x14ac:dyDescent="0.25">
      <c r="A106" s="46" t="s">
        <v>11</v>
      </c>
      <c r="B106" s="44" t="s">
        <v>819</v>
      </c>
      <c r="C106" s="44" t="s">
        <v>191</v>
      </c>
      <c r="D106" s="44" t="s">
        <v>1078</v>
      </c>
      <c r="E106" s="44" t="s">
        <v>1047</v>
      </c>
      <c r="F106" s="44" t="s">
        <v>647</v>
      </c>
      <c r="G106" s="44">
        <v>1916</v>
      </c>
      <c r="H106" s="44">
        <v>1</v>
      </c>
      <c r="J106" s="44" t="s">
        <v>1101</v>
      </c>
      <c r="K106" s="44" t="s">
        <v>1101</v>
      </c>
      <c r="L106" s="44" t="s">
        <v>668</v>
      </c>
      <c r="M106" s="44" t="s">
        <v>1018</v>
      </c>
    </row>
    <row r="107" spans="1:13" x14ac:dyDescent="0.25">
      <c r="A107" s="46" t="s">
        <v>11</v>
      </c>
      <c r="B107" s="44" t="s">
        <v>819</v>
      </c>
      <c r="C107" s="44" t="s">
        <v>187</v>
      </c>
      <c r="D107" s="44" t="s">
        <v>817</v>
      </c>
      <c r="E107" s="44" t="s">
        <v>818</v>
      </c>
      <c r="F107" s="44" t="s">
        <v>1260</v>
      </c>
      <c r="G107" s="44">
        <v>1776</v>
      </c>
      <c r="H107" s="44">
        <v>1</v>
      </c>
      <c r="J107" s="44" t="s">
        <v>699</v>
      </c>
      <c r="K107" s="44" t="s">
        <v>699</v>
      </c>
      <c r="L107" s="44" t="s">
        <v>644</v>
      </c>
      <c r="M107" s="44" t="s">
        <v>662</v>
      </c>
    </row>
    <row r="108" spans="1:13" x14ac:dyDescent="0.25">
      <c r="A108" s="46" t="s">
        <v>11</v>
      </c>
      <c r="B108" s="44" t="s">
        <v>689</v>
      </c>
      <c r="C108" s="44" t="s">
        <v>185</v>
      </c>
      <c r="D108" s="44" t="s">
        <v>823</v>
      </c>
      <c r="E108" s="44" t="s">
        <v>1048</v>
      </c>
      <c r="F108" s="44" t="s">
        <v>1096</v>
      </c>
      <c r="G108" s="44">
        <v>1839</v>
      </c>
      <c r="H108" s="44">
        <v>1</v>
      </c>
      <c r="J108" s="44" t="s">
        <v>658</v>
      </c>
      <c r="K108" s="44" t="s">
        <v>1124</v>
      </c>
      <c r="L108" s="44" t="s">
        <v>644</v>
      </c>
      <c r="M108" s="44" t="s">
        <v>641</v>
      </c>
    </row>
    <row r="109" spans="1:13" x14ac:dyDescent="0.25">
      <c r="A109" s="46" t="s">
        <v>11</v>
      </c>
      <c r="B109" s="44" t="s">
        <v>689</v>
      </c>
      <c r="C109" s="44" t="s">
        <v>184</v>
      </c>
      <c r="D109" s="44" t="s">
        <v>823</v>
      </c>
      <c r="E109" s="44" t="s">
        <v>824</v>
      </c>
      <c r="F109" s="44" t="s">
        <v>647</v>
      </c>
      <c r="G109" s="44">
        <v>1892</v>
      </c>
      <c r="H109" s="44">
        <v>0</v>
      </c>
      <c r="J109" s="44" t="s">
        <v>658</v>
      </c>
      <c r="K109" s="44" t="s">
        <v>1124</v>
      </c>
      <c r="L109" s="44" t="s">
        <v>644</v>
      </c>
      <c r="M109" s="44" t="s">
        <v>641</v>
      </c>
    </row>
    <row r="110" spans="1:13" x14ac:dyDescent="0.25">
      <c r="A110" s="46" t="s">
        <v>11</v>
      </c>
      <c r="B110" s="44" t="s">
        <v>1098</v>
      </c>
      <c r="C110" s="44" t="s">
        <v>1229</v>
      </c>
      <c r="D110" s="44" t="s">
        <v>1079</v>
      </c>
      <c r="E110" s="44" t="s">
        <v>1283</v>
      </c>
      <c r="F110" s="44" t="s">
        <v>1282</v>
      </c>
      <c r="G110" s="44">
        <v>2004</v>
      </c>
      <c r="H110" s="44">
        <v>0</v>
      </c>
      <c r="J110" s="44" t="s">
        <v>1264</v>
      </c>
      <c r="K110" s="44" t="s">
        <v>829</v>
      </c>
      <c r="L110" s="44" t="s">
        <v>668</v>
      </c>
      <c r="M110" s="44" t="s">
        <v>641</v>
      </c>
    </row>
    <row r="111" spans="1:13" x14ac:dyDescent="0.25">
      <c r="A111" s="47" t="s">
        <v>634</v>
      </c>
      <c r="B111" s="44" t="s">
        <v>638</v>
      </c>
      <c r="C111" s="44" t="s">
        <v>40</v>
      </c>
      <c r="D111" s="44" t="s">
        <v>635</v>
      </c>
      <c r="E111" s="44" t="s">
        <v>636</v>
      </c>
      <c r="F111" s="44" t="s">
        <v>637</v>
      </c>
      <c r="G111" s="44">
        <v>1841</v>
      </c>
      <c r="H111" s="44">
        <v>1</v>
      </c>
      <c r="J111" s="44" t="s">
        <v>639</v>
      </c>
      <c r="K111" s="44" t="s">
        <v>1124</v>
      </c>
      <c r="L111" s="44" t="s">
        <v>640</v>
      </c>
      <c r="M111" s="44" t="s">
        <v>641</v>
      </c>
    </row>
    <row r="112" spans="1:13" x14ac:dyDescent="0.25">
      <c r="A112" s="47" t="s">
        <v>634</v>
      </c>
      <c r="B112" s="44" t="s">
        <v>657</v>
      </c>
      <c r="C112" s="44" t="s">
        <v>12</v>
      </c>
      <c r="D112" s="44" t="s">
        <v>655</v>
      </c>
      <c r="E112" s="44" t="s">
        <v>656</v>
      </c>
      <c r="F112" s="44" t="s">
        <v>647</v>
      </c>
      <c r="G112" s="44">
        <v>1910</v>
      </c>
      <c r="H112" s="44">
        <v>1</v>
      </c>
      <c r="J112" s="44" t="s">
        <v>658</v>
      </c>
      <c r="K112" s="44" t="s">
        <v>1124</v>
      </c>
      <c r="L112" s="44" t="s">
        <v>640</v>
      </c>
      <c r="M112" s="44" t="s">
        <v>641</v>
      </c>
    </row>
    <row r="113" spans="1:13" x14ac:dyDescent="0.25">
      <c r="A113" s="47" t="s">
        <v>634</v>
      </c>
      <c r="B113" s="44" t="s">
        <v>666</v>
      </c>
      <c r="C113" s="44" t="s">
        <v>54</v>
      </c>
      <c r="D113" s="44" t="s">
        <v>663</v>
      </c>
      <c r="E113" s="44" t="s">
        <v>664</v>
      </c>
      <c r="F113" s="44" t="s">
        <v>665</v>
      </c>
      <c r="G113" s="44">
        <v>2010</v>
      </c>
      <c r="H113" s="44">
        <v>1</v>
      </c>
      <c r="I113" s="44" t="s">
        <v>875</v>
      </c>
      <c r="J113" s="44" t="s">
        <v>829</v>
      </c>
      <c r="K113" s="44" t="s">
        <v>707</v>
      </c>
      <c r="L113" s="44" t="s">
        <v>668</v>
      </c>
      <c r="M113" s="44" t="s">
        <v>641</v>
      </c>
    </row>
    <row r="114" spans="1:13" x14ac:dyDescent="0.25">
      <c r="A114" s="47" t="s">
        <v>634</v>
      </c>
      <c r="B114" s="44" t="s">
        <v>887</v>
      </c>
      <c r="C114" s="44" t="s">
        <v>132</v>
      </c>
      <c r="D114" s="44" t="s">
        <v>886</v>
      </c>
      <c r="E114" s="44" t="s">
        <v>642</v>
      </c>
      <c r="J114" s="44" t="s">
        <v>1123</v>
      </c>
      <c r="K114" s="44" t="s">
        <v>1123</v>
      </c>
      <c r="M114" s="44" t="s">
        <v>641</v>
      </c>
    </row>
    <row r="115" spans="1:13" x14ac:dyDescent="0.25">
      <c r="A115" s="47" t="s">
        <v>634</v>
      </c>
      <c r="B115" s="44" t="s">
        <v>670</v>
      </c>
      <c r="C115" s="44" t="s">
        <v>125</v>
      </c>
      <c r="D115" s="44" t="s">
        <v>873</v>
      </c>
      <c r="E115" s="44" t="s">
        <v>874</v>
      </c>
      <c r="F115" s="44" t="s">
        <v>978</v>
      </c>
      <c r="G115" s="44">
        <v>1962</v>
      </c>
      <c r="H115" s="44">
        <v>0</v>
      </c>
      <c r="I115" s="44" t="s">
        <v>875</v>
      </c>
      <c r="J115" s="44" t="s">
        <v>829</v>
      </c>
      <c r="K115" s="44" t="s">
        <v>829</v>
      </c>
      <c r="L115" s="44" t="s">
        <v>640</v>
      </c>
      <c r="M115" s="44" t="s">
        <v>641</v>
      </c>
    </row>
    <row r="116" spans="1:13" x14ac:dyDescent="0.25">
      <c r="A116" s="47" t="s">
        <v>634</v>
      </c>
      <c r="B116" s="44" t="s">
        <v>670</v>
      </c>
      <c r="C116" s="44" t="s">
        <v>43</v>
      </c>
      <c r="D116" s="44" t="s">
        <v>669</v>
      </c>
      <c r="E116" s="44" t="s">
        <v>642</v>
      </c>
      <c r="J116" s="44" t="s">
        <v>1123</v>
      </c>
      <c r="K116" s="44" t="s">
        <v>1123</v>
      </c>
      <c r="L116" s="44" t="s">
        <v>653</v>
      </c>
      <c r="M116" s="44" t="s">
        <v>641</v>
      </c>
    </row>
    <row r="117" spans="1:13" x14ac:dyDescent="0.25">
      <c r="A117" s="47" t="s">
        <v>634</v>
      </c>
      <c r="B117" s="44" t="s">
        <v>674</v>
      </c>
      <c r="C117" s="44" t="s">
        <v>16</v>
      </c>
      <c r="D117" s="44" t="s">
        <v>671</v>
      </c>
      <c r="E117" s="44" t="s">
        <v>672</v>
      </c>
      <c r="F117" s="44" t="s">
        <v>673</v>
      </c>
      <c r="G117" s="44">
        <v>1951</v>
      </c>
      <c r="H117" s="44">
        <v>1</v>
      </c>
      <c r="J117" s="44" t="s">
        <v>707</v>
      </c>
      <c r="K117" s="44" t="s">
        <v>707</v>
      </c>
      <c r="L117" s="44" t="s">
        <v>644</v>
      </c>
      <c r="M117" s="44" t="s">
        <v>641</v>
      </c>
    </row>
    <row r="118" spans="1:13" x14ac:dyDescent="0.25">
      <c r="A118" s="47" t="s">
        <v>634</v>
      </c>
      <c r="B118" s="44" t="s">
        <v>702</v>
      </c>
      <c r="C118" s="44" t="s">
        <v>976</v>
      </c>
      <c r="D118" s="44" t="s">
        <v>1297</v>
      </c>
      <c r="E118" s="44" t="s">
        <v>863</v>
      </c>
      <c r="F118" s="44" t="s">
        <v>729</v>
      </c>
      <c r="G118" s="44">
        <v>1928</v>
      </c>
      <c r="H118" s="44">
        <v>0</v>
      </c>
      <c r="J118" s="44" t="s">
        <v>699</v>
      </c>
      <c r="K118" s="44" t="s">
        <v>699</v>
      </c>
      <c r="L118" s="44" t="s">
        <v>640</v>
      </c>
      <c r="M118" s="44" t="s">
        <v>641</v>
      </c>
    </row>
    <row r="119" spans="1:13" x14ac:dyDescent="0.25">
      <c r="A119" s="47" t="s">
        <v>634</v>
      </c>
      <c r="B119" s="44" t="s">
        <v>702</v>
      </c>
      <c r="C119" s="44" t="s">
        <v>92</v>
      </c>
      <c r="D119" s="44" t="s">
        <v>1297</v>
      </c>
      <c r="E119" s="44" t="s">
        <v>847</v>
      </c>
      <c r="F119" s="44" t="s">
        <v>729</v>
      </c>
      <c r="G119" s="44">
        <v>1936</v>
      </c>
      <c r="H119" s="44">
        <v>0</v>
      </c>
      <c r="J119" s="44" t="s">
        <v>699</v>
      </c>
      <c r="K119" s="44" t="s">
        <v>699</v>
      </c>
      <c r="L119" s="44" t="s">
        <v>640</v>
      </c>
      <c r="M119" s="44" t="s">
        <v>641</v>
      </c>
    </row>
    <row r="120" spans="1:13" x14ac:dyDescent="0.25">
      <c r="A120" s="47" t="s">
        <v>634</v>
      </c>
      <c r="B120" s="44" t="s">
        <v>674</v>
      </c>
      <c r="C120" s="44" t="s">
        <v>1163</v>
      </c>
      <c r="E120" s="44" t="s">
        <v>1187</v>
      </c>
      <c r="F120" s="44" t="s">
        <v>1194</v>
      </c>
      <c r="G120" s="44">
        <v>1965</v>
      </c>
      <c r="H120" s="44">
        <v>1</v>
      </c>
      <c r="J120" s="44" t="s">
        <v>658</v>
      </c>
      <c r="K120" s="44" t="s">
        <v>1124</v>
      </c>
      <c r="L120" s="44" t="s">
        <v>640</v>
      </c>
      <c r="M120" s="44" t="s">
        <v>641</v>
      </c>
    </row>
    <row r="121" spans="1:13" x14ac:dyDescent="0.25">
      <c r="A121" s="47" t="s">
        <v>634</v>
      </c>
      <c r="B121" s="44" t="s">
        <v>674</v>
      </c>
      <c r="C121" s="44" t="s">
        <v>17</v>
      </c>
      <c r="D121" s="44" t="s">
        <v>697</v>
      </c>
      <c r="E121" s="44" t="s">
        <v>698</v>
      </c>
      <c r="F121" s="44" t="s">
        <v>680</v>
      </c>
      <c r="G121" s="44">
        <v>1900</v>
      </c>
      <c r="H121" s="44">
        <v>1</v>
      </c>
      <c r="J121" s="44" t="s">
        <v>699</v>
      </c>
      <c r="K121" s="44" t="s">
        <v>699</v>
      </c>
      <c r="L121" s="44" t="s">
        <v>640</v>
      </c>
      <c r="M121" s="44" t="s">
        <v>641</v>
      </c>
    </row>
    <row r="122" spans="1:13" x14ac:dyDescent="0.25">
      <c r="A122" s="47" t="s">
        <v>634</v>
      </c>
      <c r="B122" s="44" t="s">
        <v>702</v>
      </c>
      <c r="C122" s="44" t="s">
        <v>57</v>
      </c>
      <c r="D122" s="44" t="s">
        <v>700</v>
      </c>
      <c r="E122" s="44" t="s">
        <v>701</v>
      </c>
      <c r="F122" s="44" t="s">
        <v>647</v>
      </c>
      <c r="G122" s="44">
        <v>1910</v>
      </c>
      <c r="H122" s="44">
        <v>1</v>
      </c>
      <c r="J122" s="44" t="s">
        <v>699</v>
      </c>
      <c r="K122" s="44" t="s">
        <v>699</v>
      </c>
      <c r="L122" s="44" t="s">
        <v>640</v>
      </c>
      <c r="M122" s="44" t="s">
        <v>641</v>
      </c>
    </row>
    <row r="123" spans="1:13" x14ac:dyDescent="0.25">
      <c r="A123" s="47" t="s">
        <v>634</v>
      </c>
      <c r="B123" s="44" t="s">
        <v>706</v>
      </c>
      <c r="C123" s="44" t="s">
        <v>44</v>
      </c>
      <c r="D123" s="44" t="s">
        <v>703</v>
      </c>
      <c r="E123" s="44" t="s">
        <v>704</v>
      </c>
      <c r="F123" s="44" t="s">
        <v>705</v>
      </c>
      <c r="G123" s="44">
        <v>1960</v>
      </c>
      <c r="H123" s="44">
        <v>0</v>
      </c>
      <c r="J123" s="44" t="s">
        <v>707</v>
      </c>
      <c r="K123" s="44" t="s">
        <v>707</v>
      </c>
      <c r="L123" s="44" t="s">
        <v>644</v>
      </c>
      <c r="M123" s="44" t="s">
        <v>641</v>
      </c>
    </row>
    <row r="124" spans="1:13" x14ac:dyDescent="0.25">
      <c r="A124" s="47" t="s">
        <v>634</v>
      </c>
      <c r="B124" s="44" t="s">
        <v>865</v>
      </c>
      <c r="C124" s="44" t="s">
        <v>975</v>
      </c>
      <c r="D124" s="44" t="s">
        <v>1302</v>
      </c>
      <c r="E124" s="44" t="s">
        <v>1301</v>
      </c>
      <c r="F124" s="44" t="s">
        <v>637</v>
      </c>
      <c r="G124" s="44">
        <v>1835</v>
      </c>
      <c r="H124" s="44">
        <v>1</v>
      </c>
      <c r="J124" s="44" t="s">
        <v>699</v>
      </c>
      <c r="K124" s="44" t="s">
        <v>699</v>
      </c>
      <c r="L124" s="44" t="s">
        <v>640</v>
      </c>
      <c r="M124" s="44" t="s">
        <v>641</v>
      </c>
    </row>
    <row r="125" spans="1:13" x14ac:dyDescent="0.25">
      <c r="A125" s="47" t="s">
        <v>634</v>
      </c>
      <c r="B125" s="44" t="s">
        <v>719</v>
      </c>
      <c r="C125" s="44" t="s">
        <v>130</v>
      </c>
      <c r="D125" s="44" t="s">
        <v>717</v>
      </c>
      <c r="E125" s="44" t="s">
        <v>883</v>
      </c>
      <c r="F125" s="44" t="s">
        <v>884</v>
      </c>
      <c r="G125" s="44">
        <v>1952</v>
      </c>
      <c r="H125" s="44">
        <v>0</v>
      </c>
      <c r="J125" s="44" t="s">
        <v>707</v>
      </c>
      <c r="K125" s="44" t="s">
        <v>707</v>
      </c>
      <c r="L125" s="44" t="s">
        <v>640</v>
      </c>
      <c r="M125" s="44" t="s">
        <v>641</v>
      </c>
    </row>
    <row r="126" spans="1:13" x14ac:dyDescent="0.25">
      <c r="A126" s="47" t="s">
        <v>634</v>
      </c>
      <c r="B126" s="44" t="s">
        <v>719</v>
      </c>
      <c r="C126" s="44" t="s">
        <v>124</v>
      </c>
      <c r="D126" s="44" t="s">
        <v>717</v>
      </c>
      <c r="E126" s="44" t="s">
        <v>642</v>
      </c>
      <c r="J126" s="44" t="s">
        <v>1123</v>
      </c>
      <c r="K126" s="44" t="s">
        <v>1123</v>
      </c>
      <c r="M126" s="44" t="s">
        <v>641</v>
      </c>
    </row>
    <row r="127" spans="1:13" x14ac:dyDescent="0.25">
      <c r="A127" s="47" t="s">
        <v>634</v>
      </c>
      <c r="B127" s="44" t="s">
        <v>719</v>
      </c>
      <c r="C127" s="44" t="s">
        <v>61</v>
      </c>
      <c r="D127" s="44" t="s">
        <v>717</v>
      </c>
      <c r="E127" s="44" t="s">
        <v>718</v>
      </c>
      <c r="F127" s="44" t="s">
        <v>680</v>
      </c>
      <c r="G127" s="44">
        <v>1914</v>
      </c>
      <c r="H127" s="44">
        <v>0</v>
      </c>
      <c r="J127" s="44" t="s">
        <v>658</v>
      </c>
      <c r="K127" s="44" t="s">
        <v>1124</v>
      </c>
      <c r="L127" s="44" t="s">
        <v>644</v>
      </c>
      <c r="M127" s="44" t="s">
        <v>641</v>
      </c>
    </row>
    <row r="128" spans="1:13" x14ac:dyDescent="0.25">
      <c r="A128" s="47" t="s">
        <v>634</v>
      </c>
      <c r="B128" s="44" t="s">
        <v>674</v>
      </c>
      <c r="C128" s="44" t="s">
        <v>1171</v>
      </c>
      <c r="E128" s="44" t="s">
        <v>1189</v>
      </c>
      <c r="F128" s="44" t="s">
        <v>1198</v>
      </c>
      <c r="G128" s="44">
        <v>2021</v>
      </c>
      <c r="H128" s="44">
        <v>0</v>
      </c>
      <c r="J128" s="44" t="s">
        <v>1341</v>
      </c>
      <c r="K128" s="44" t="s">
        <v>1124</v>
      </c>
      <c r="L128" s="44" t="s">
        <v>707</v>
      </c>
      <c r="M128" s="44" t="s">
        <v>641</v>
      </c>
    </row>
    <row r="129" spans="1:13" x14ac:dyDescent="0.25">
      <c r="A129" s="47" t="s">
        <v>634</v>
      </c>
      <c r="B129" s="44" t="s">
        <v>730</v>
      </c>
      <c r="C129" s="44" t="s">
        <v>59</v>
      </c>
      <c r="D129" s="44" t="s">
        <v>727</v>
      </c>
      <c r="E129" s="44" t="s">
        <v>728</v>
      </c>
      <c r="F129" s="44" t="s">
        <v>729</v>
      </c>
      <c r="G129" s="44">
        <v>1930</v>
      </c>
      <c r="H129" s="44">
        <v>1</v>
      </c>
      <c r="J129" s="44" t="s">
        <v>658</v>
      </c>
      <c r="K129" s="44" t="s">
        <v>1124</v>
      </c>
      <c r="L129" s="44" t="s">
        <v>640</v>
      </c>
      <c r="M129" s="44" t="s">
        <v>641</v>
      </c>
    </row>
    <row r="130" spans="1:13" x14ac:dyDescent="0.25">
      <c r="A130" s="47" t="s">
        <v>634</v>
      </c>
      <c r="B130" s="44" t="s">
        <v>734</v>
      </c>
      <c r="C130" s="44" t="s">
        <v>63</v>
      </c>
      <c r="D130" s="44" t="s">
        <v>731</v>
      </c>
      <c r="E130" s="44" t="s">
        <v>732</v>
      </c>
      <c r="F130" s="44" t="s">
        <v>733</v>
      </c>
      <c r="G130" s="44">
        <v>1948</v>
      </c>
      <c r="H130" s="44">
        <v>0</v>
      </c>
      <c r="J130" s="44" t="s">
        <v>639</v>
      </c>
      <c r="K130" s="44" t="s">
        <v>1124</v>
      </c>
      <c r="L130" s="44" t="s">
        <v>640</v>
      </c>
      <c r="M130" s="44" t="s">
        <v>1236</v>
      </c>
    </row>
    <row r="131" spans="1:13" x14ac:dyDescent="0.25">
      <c r="A131" s="47" t="s">
        <v>634</v>
      </c>
      <c r="B131" s="44" t="s">
        <v>734</v>
      </c>
      <c r="C131" s="44" t="s">
        <v>111</v>
      </c>
      <c r="D131" s="44" t="s">
        <v>731</v>
      </c>
      <c r="E131" s="44" t="s">
        <v>858</v>
      </c>
      <c r="F131" s="44" t="s">
        <v>859</v>
      </c>
      <c r="G131" s="44">
        <v>1897</v>
      </c>
      <c r="H131" s="44">
        <v>1</v>
      </c>
      <c r="J131" s="44" t="s">
        <v>658</v>
      </c>
      <c r="K131" s="44" t="s">
        <v>1124</v>
      </c>
      <c r="L131" s="44" t="s">
        <v>644</v>
      </c>
      <c r="M131" s="44" t="s">
        <v>1236</v>
      </c>
    </row>
    <row r="132" spans="1:13" x14ac:dyDescent="0.25">
      <c r="A132" s="47" t="s">
        <v>634</v>
      </c>
      <c r="B132" s="44" t="s">
        <v>738</v>
      </c>
      <c r="C132" s="44" t="s">
        <v>42</v>
      </c>
      <c r="D132" s="44" t="s">
        <v>735</v>
      </c>
      <c r="E132" s="44" t="s">
        <v>736</v>
      </c>
      <c r="F132" s="44" t="s">
        <v>737</v>
      </c>
      <c r="G132" s="44">
        <v>1979</v>
      </c>
      <c r="H132" s="44">
        <v>1</v>
      </c>
      <c r="J132" s="44" t="s">
        <v>707</v>
      </c>
      <c r="K132" s="44" t="s">
        <v>707</v>
      </c>
      <c r="L132" s="44" t="s">
        <v>640</v>
      </c>
      <c r="M132" s="44" t="s">
        <v>641</v>
      </c>
    </row>
    <row r="133" spans="1:13" x14ac:dyDescent="0.25">
      <c r="A133" s="47" t="s">
        <v>634</v>
      </c>
      <c r="B133" s="44" t="s">
        <v>674</v>
      </c>
      <c r="C133" s="44" t="s">
        <v>1312</v>
      </c>
      <c r="E133" s="44" t="s">
        <v>1311</v>
      </c>
      <c r="F133" s="44" t="s">
        <v>1197</v>
      </c>
      <c r="G133" s="44">
        <v>1994</v>
      </c>
      <c r="H133" s="44">
        <v>1</v>
      </c>
      <c r="J133" s="44" t="s">
        <v>707</v>
      </c>
      <c r="K133" s="44" t="s">
        <v>707</v>
      </c>
      <c r="L133" s="44" t="s">
        <v>640</v>
      </c>
      <c r="M133" s="44" t="s">
        <v>641</v>
      </c>
    </row>
    <row r="134" spans="1:13" x14ac:dyDescent="0.25">
      <c r="A134" s="47" t="s">
        <v>634</v>
      </c>
      <c r="B134" s="44" t="s">
        <v>674</v>
      </c>
      <c r="C134" s="44" t="s">
        <v>105</v>
      </c>
      <c r="D134" s="44" t="s">
        <v>1307</v>
      </c>
      <c r="E134" s="44" t="s">
        <v>852</v>
      </c>
      <c r="F134" s="44" t="s">
        <v>797</v>
      </c>
      <c r="G134" s="44">
        <v>1952</v>
      </c>
      <c r="H134" s="44">
        <v>1</v>
      </c>
      <c r="J134" s="44" t="s">
        <v>658</v>
      </c>
      <c r="K134" s="44" t="s">
        <v>1124</v>
      </c>
      <c r="L134" s="44" t="s">
        <v>640</v>
      </c>
      <c r="M134" s="44" t="s">
        <v>641</v>
      </c>
    </row>
    <row r="135" spans="1:13" x14ac:dyDescent="0.25">
      <c r="A135" s="47" t="s">
        <v>634</v>
      </c>
      <c r="B135" s="44" t="s">
        <v>674</v>
      </c>
      <c r="C135" s="44" t="s">
        <v>104</v>
      </c>
      <c r="D135" s="44" t="s">
        <v>1307</v>
      </c>
      <c r="E135" s="44" t="s">
        <v>642</v>
      </c>
      <c r="J135" s="44" t="s">
        <v>1123</v>
      </c>
      <c r="K135" s="44" t="s">
        <v>1123</v>
      </c>
      <c r="M135" s="44" t="s">
        <v>641</v>
      </c>
    </row>
    <row r="136" spans="1:13" x14ac:dyDescent="0.25">
      <c r="A136" s="47" t="s">
        <v>634</v>
      </c>
      <c r="B136" s="44" t="s">
        <v>862</v>
      </c>
      <c r="C136" s="44" t="s">
        <v>112</v>
      </c>
      <c r="D136" s="44" t="s">
        <v>1304</v>
      </c>
      <c r="E136" s="44" t="s">
        <v>860</v>
      </c>
      <c r="F136" s="44" t="s">
        <v>861</v>
      </c>
      <c r="G136" s="44">
        <v>1971</v>
      </c>
      <c r="H136" s="44">
        <v>0</v>
      </c>
      <c r="J136" s="44" t="s">
        <v>707</v>
      </c>
      <c r="K136" s="44" t="s">
        <v>707</v>
      </c>
      <c r="L136" s="44" t="s">
        <v>640</v>
      </c>
      <c r="M136" s="44" t="s">
        <v>641</v>
      </c>
    </row>
    <row r="137" spans="1:13" x14ac:dyDescent="0.25">
      <c r="A137" s="47" t="s">
        <v>634</v>
      </c>
      <c r="B137" s="44" t="s">
        <v>804</v>
      </c>
      <c r="C137" s="44" t="s">
        <v>69</v>
      </c>
      <c r="D137" s="44" t="s">
        <v>839</v>
      </c>
      <c r="E137" s="44" t="s">
        <v>840</v>
      </c>
      <c r="F137" s="44" t="s">
        <v>837</v>
      </c>
      <c r="G137" s="44">
        <v>1888</v>
      </c>
      <c r="H137" s="44">
        <v>1</v>
      </c>
      <c r="J137" s="44" t="s">
        <v>658</v>
      </c>
      <c r="K137" s="44" t="s">
        <v>1124</v>
      </c>
      <c r="L137" s="44" t="s">
        <v>640</v>
      </c>
      <c r="M137" s="44" t="s">
        <v>641</v>
      </c>
    </row>
    <row r="138" spans="1:13" x14ac:dyDescent="0.25">
      <c r="A138" s="47" t="s">
        <v>634</v>
      </c>
      <c r="B138" s="44" t="s">
        <v>702</v>
      </c>
      <c r="C138" s="44" t="s">
        <v>99</v>
      </c>
      <c r="D138" s="44" t="s">
        <v>848</v>
      </c>
      <c r="E138" s="44" t="s">
        <v>849</v>
      </c>
      <c r="F138" s="44" t="s">
        <v>850</v>
      </c>
      <c r="G138" s="44">
        <v>1910</v>
      </c>
      <c r="H138" s="44">
        <v>1</v>
      </c>
      <c r="J138" s="44" t="s">
        <v>699</v>
      </c>
      <c r="K138" s="44" t="s">
        <v>699</v>
      </c>
      <c r="L138" s="44" t="s">
        <v>640</v>
      </c>
      <c r="M138" s="44" t="s">
        <v>641</v>
      </c>
    </row>
    <row r="139" spans="1:13" x14ac:dyDescent="0.25">
      <c r="A139" s="47" t="s">
        <v>634</v>
      </c>
      <c r="B139" s="44" t="s">
        <v>867</v>
      </c>
      <c r="C139" s="44" t="s">
        <v>116</v>
      </c>
      <c r="D139" s="44" t="s">
        <v>1300</v>
      </c>
      <c r="E139" s="44" t="s">
        <v>866</v>
      </c>
      <c r="F139" s="44" t="s">
        <v>837</v>
      </c>
      <c r="G139" s="44">
        <v>1888</v>
      </c>
      <c r="H139" s="44">
        <v>1</v>
      </c>
      <c r="J139" s="44" t="s">
        <v>658</v>
      </c>
      <c r="K139" s="44" t="s">
        <v>1124</v>
      </c>
      <c r="L139" s="44" t="s">
        <v>640</v>
      </c>
      <c r="M139" s="44" t="s">
        <v>1236</v>
      </c>
    </row>
    <row r="140" spans="1:13" x14ac:dyDescent="0.25">
      <c r="A140" s="47" t="s">
        <v>634</v>
      </c>
      <c r="B140" s="44" t="s">
        <v>750</v>
      </c>
      <c r="C140" s="44" t="s">
        <v>66</v>
      </c>
      <c r="D140" s="44" t="s">
        <v>748</v>
      </c>
      <c r="E140" s="44" t="s">
        <v>749</v>
      </c>
      <c r="F140" s="44" t="s">
        <v>647</v>
      </c>
      <c r="G140" s="44">
        <v>1887</v>
      </c>
      <c r="H140" s="44">
        <v>1</v>
      </c>
      <c r="J140" s="44" t="s">
        <v>658</v>
      </c>
      <c r="K140" s="44" t="s">
        <v>1124</v>
      </c>
      <c r="L140" s="44" t="s">
        <v>640</v>
      </c>
      <c r="M140" s="44" t="s">
        <v>641</v>
      </c>
    </row>
    <row r="141" spans="1:13" x14ac:dyDescent="0.25">
      <c r="A141" s="47" t="s">
        <v>634</v>
      </c>
      <c r="B141" s="44" t="s">
        <v>674</v>
      </c>
      <c r="C141" s="44" t="s">
        <v>18</v>
      </c>
      <c r="D141" s="44" t="s">
        <v>751</v>
      </c>
      <c r="E141" s="44" t="s">
        <v>752</v>
      </c>
      <c r="F141" s="44" t="s">
        <v>753</v>
      </c>
      <c r="G141" s="44">
        <v>1908</v>
      </c>
      <c r="H141" s="44">
        <v>1</v>
      </c>
      <c r="J141" s="44" t="s">
        <v>639</v>
      </c>
      <c r="K141" s="44" t="s">
        <v>1124</v>
      </c>
      <c r="L141" s="44" t="s">
        <v>640</v>
      </c>
      <c r="M141" s="44" t="s">
        <v>641</v>
      </c>
    </row>
    <row r="142" spans="1:13" x14ac:dyDescent="0.25">
      <c r="A142" s="47" t="s">
        <v>634</v>
      </c>
      <c r="B142" s="44" t="s">
        <v>882</v>
      </c>
      <c r="C142" s="44" t="s">
        <v>129</v>
      </c>
      <c r="D142" s="44" t="s">
        <v>1294</v>
      </c>
      <c r="E142" s="44" t="s">
        <v>881</v>
      </c>
      <c r="F142" s="44" t="s">
        <v>859</v>
      </c>
      <c r="G142" s="44">
        <v>1898</v>
      </c>
      <c r="H142" s="44">
        <v>1</v>
      </c>
      <c r="J142" s="44" t="s">
        <v>707</v>
      </c>
      <c r="K142" s="44" t="s">
        <v>707</v>
      </c>
      <c r="L142" s="44" t="s">
        <v>640</v>
      </c>
      <c r="M142" s="44" t="s">
        <v>641</v>
      </c>
    </row>
    <row r="143" spans="1:13" x14ac:dyDescent="0.25">
      <c r="A143" s="47" t="s">
        <v>634</v>
      </c>
      <c r="B143" s="44" t="s">
        <v>674</v>
      </c>
      <c r="C143" s="44" t="s">
        <v>128</v>
      </c>
      <c r="D143" s="44" t="s">
        <v>878</v>
      </c>
      <c r="E143" s="44" t="s">
        <v>879</v>
      </c>
      <c r="F143" s="44" t="s">
        <v>880</v>
      </c>
      <c r="G143" s="44">
        <v>1882</v>
      </c>
      <c r="H143" s="44">
        <v>1</v>
      </c>
      <c r="J143" s="44" t="s">
        <v>658</v>
      </c>
      <c r="K143" s="44" t="s">
        <v>1124</v>
      </c>
      <c r="L143" s="44" t="s">
        <v>640</v>
      </c>
      <c r="M143" s="44" t="s">
        <v>641</v>
      </c>
    </row>
    <row r="144" spans="1:13" x14ac:dyDescent="0.25">
      <c r="A144" s="47" t="s">
        <v>634</v>
      </c>
      <c r="B144" s="44" t="s">
        <v>674</v>
      </c>
      <c r="C144" s="44" t="s">
        <v>15</v>
      </c>
      <c r="D144" s="44" t="s">
        <v>758</v>
      </c>
      <c r="E144" s="44" t="s">
        <v>759</v>
      </c>
      <c r="F144" s="44" t="s">
        <v>680</v>
      </c>
      <c r="G144" s="44">
        <v>1902</v>
      </c>
      <c r="H144" s="44">
        <v>1</v>
      </c>
      <c r="J144" s="44" t="s">
        <v>639</v>
      </c>
      <c r="K144" s="44" t="s">
        <v>1124</v>
      </c>
      <c r="L144" s="44" t="s">
        <v>640</v>
      </c>
      <c r="M144" s="44" t="s">
        <v>641</v>
      </c>
    </row>
    <row r="145" spans="1:13" x14ac:dyDescent="0.25">
      <c r="A145" s="47" t="s">
        <v>634</v>
      </c>
      <c r="B145" s="44" t="s">
        <v>763</v>
      </c>
      <c r="C145" s="44" t="s">
        <v>28</v>
      </c>
      <c r="D145" s="44" t="s">
        <v>760</v>
      </c>
      <c r="E145" s="44" t="s">
        <v>761</v>
      </c>
      <c r="F145" s="44" t="s">
        <v>762</v>
      </c>
      <c r="G145" s="44">
        <v>2011</v>
      </c>
      <c r="H145" s="44">
        <v>1</v>
      </c>
      <c r="I145" s="44" t="s">
        <v>875</v>
      </c>
      <c r="J145" s="44" t="s">
        <v>764</v>
      </c>
      <c r="K145" s="44" t="s">
        <v>1125</v>
      </c>
      <c r="L145" s="44" t="s">
        <v>640</v>
      </c>
      <c r="M145" s="44" t="s">
        <v>641</v>
      </c>
    </row>
    <row r="146" spans="1:13" x14ac:dyDescent="0.25">
      <c r="A146" s="47" t="s">
        <v>634</v>
      </c>
      <c r="B146" s="44" t="s">
        <v>763</v>
      </c>
      <c r="C146" s="44" t="s">
        <v>1180</v>
      </c>
      <c r="E146" s="44" t="s">
        <v>1192</v>
      </c>
      <c r="F146" s="44" t="s">
        <v>647</v>
      </c>
      <c r="G146" s="44">
        <v>1904</v>
      </c>
      <c r="H146" s="44">
        <v>1</v>
      </c>
      <c r="J146" s="44" t="s">
        <v>1200</v>
      </c>
      <c r="K146" s="44" t="s">
        <v>1124</v>
      </c>
      <c r="L146" s="44" t="s">
        <v>640</v>
      </c>
      <c r="M146" s="44" t="s">
        <v>641</v>
      </c>
    </row>
    <row r="147" spans="1:13" x14ac:dyDescent="0.25">
      <c r="A147" s="47" t="s">
        <v>634</v>
      </c>
      <c r="B147" s="44" t="s">
        <v>768</v>
      </c>
      <c r="C147" s="44" t="s">
        <v>110</v>
      </c>
      <c r="D147" s="44" t="s">
        <v>765</v>
      </c>
      <c r="E147" s="44" t="s">
        <v>857</v>
      </c>
      <c r="F147" s="44" t="s">
        <v>729</v>
      </c>
      <c r="G147" s="44">
        <v>1949</v>
      </c>
      <c r="H147" s="44">
        <v>0</v>
      </c>
      <c r="J147" s="44" t="s">
        <v>658</v>
      </c>
      <c r="K147" s="44" t="s">
        <v>1124</v>
      </c>
      <c r="L147" s="44" t="s">
        <v>640</v>
      </c>
      <c r="M147" s="44" t="s">
        <v>641</v>
      </c>
    </row>
    <row r="148" spans="1:13" x14ac:dyDescent="0.25">
      <c r="A148" s="47" t="s">
        <v>634</v>
      </c>
      <c r="B148" s="44" t="s">
        <v>768</v>
      </c>
      <c r="C148" s="44" t="s">
        <v>27</v>
      </c>
      <c r="D148" s="44" t="s">
        <v>765</v>
      </c>
      <c r="E148" s="44" t="s">
        <v>766</v>
      </c>
      <c r="F148" s="44" t="s">
        <v>767</v>
      </c>
      <c r="G148" s="44">
        <v>1855</v>
      </c>
      <c r="H148" s="44">
        <v>1</v>
      </c>
      <c r="J148" s="44" t="s">
        <v>658</v>
      </c>
      <c r="K148" s="44" t="s">
        <v>1124</v>
      </c>
      <c r="L148" s="44" t="s">
        <v>640</v>
      </c>
      <c r="M148" s="44" t="s">
        <v>641</v>
      </c>
    </row>
    <row r="149" spans="1:13" x14ac:dyDescent="0.25">
      <c r="A149" s="47" t="s">
        <v>634</v>
      </c>
      <c r="B149" s="44" t="s">
        <v>674</v>
      </c>
      <c r="C149" s="44" t="s">
        <v>1169</v>
      </c>
      <c r="E149" s="44" t="s">
        <v>1188</v>
      </c>
      <c r="F149" s="44" t="s">
        <v>1196</v>
      </c>
      <c r="G149" s="44">
        <v>2017</v>
      </c>
      <c r="H149" s="44">
        <v>0</v>
      </c>
      <c r="J149" s="44" t="s">
        <v>1338</v>
      </c>
      <c r="K149" s="44" t="s">
        <v>1125</v>
      </c>
      <c r="L149" s="44" t="s">
        <v>668</v>
      </c>
      <c r="M149" s="44" t="s">
        <v>641</v>
      </c>
    </row>
    <row r="150" spans="1:13" x14ac:dyDescent="0.25">
      <c r="A150" s="47" t="s">
        <v>634</v>
      </c>
      <c r="B150" s="44" t="s">
        <v>1310</v>
      </c>
      <c r="C150" s="44" t="s">
        <v>49</v>
      </c>
      <c r="D150" s="44" t="s">
        <v>769</v>
      </c>
      <c r="E150" s="44" t="s">
        <v>770</v>
      </c>
      <c r="F150" s="44" t="s">
        <v>733</v>
      </c>
      <c r="G150" s="44">
        <v>1932</v>
      </c>
      <c r="H150" s="44">
        <v>0</v>
      </c>
      <c r="J150" s="44" t="s">
        <v>658</v>
      </c>
      <c r="K150" s="44" t="s">
        <v>1124</v>
      </c>
      <c r="L150" s="44" t="s">
        <v>640</v>
      </c>
      <c r="M150" s="44" t="s">
        <v>641</v>
      </c>
    </row>
    <row r="151" spans="1:13" x14ac:dyDescent="0.25">
      <c r="A151" s="47" t="s">
        <v>634</v>
      </c>
      <c r="B151" s="44" t="s">
        <v>719</v>
      </c>
      <c r="C151" s="44" t="s">
        <v>121</v>
      </c>
      <c r="D151" s="44" t="s">
        <v>1298</v>
      </c>
      <c r="E151" s="44" t="s">
        <v>872</v>
      </c>
      <c r="F151" s="44" t="s">
        <v>647</v>
      </c>
      <c r="G151" s="44">
        <v>1914</v>
      </c>
      <c r="H151" s="44">
        <v>1</v>
      </c>
      <c r="J151" s="44" t="s">
        <v>658</v>
      </c>
      <c r="K151" s="44" t="s">
        <v>1124</v>
      </c>
      <c r="L151" s="44" t="s">
        <v>640</v>
      </c>
      <c r="M151" s="44" t="s">
        <v>641</v>
      </c>
    </row>
    <row r="152" spans="1:13" x14ac:dyDescent="0.25">
      <c r="A152" s="47" t="s">
        <v>634</v>
      </c>
      <c r="B152" s="44" t="s">
        <v>666</v>
      </c>
      <c r="C152" s="44" t="s">
        <v>55</v>
      </c>
      <c r="D152" s="44" t="s">
        <v>775</v>
      </c>
      <c r="E152" s="44" t="s">
        <v>776</v>
      </c>
      <c r="F152" s="44" t="s">
        <v>637</v>
      </c>
      <c r="G152" s="44">
        <v>1841</v>
      </c>
      <c r="H152" s="44">
        <v>1</v>
      </c>
      <c r="J152" s="44" t="s">
        <v>658</v>
      </c>
      <c r="K152" s="44" t="s">
        <v>1124</v>
      </c>
      <c r="L152" s="44" t="s">
        <v>640</v>
      </c>
      <c r="M152" s="44" t="s">
        <v>641</v>
      </c>
    </row>
    <row r="153" spans="1:13" x14ac:dyDescent="0.25">
      <c r="A153" s="47" t="s">
        <v>634</v>
      </c>
      <c r="B153" s="44" t="s">
        <v>779</v>
      </c>
      <c r="C153" s="44" t="s">
        <v>53</v>
      </c>
      <c r="D153" s="44" t="s">
        <v>777</v>
      </c>
      <c r="E153" s="44" t="s">
        <v>778</v>
      </c>
      <c r="F153" s="44" t="s">
        <v>647</v>
      </c>
      <c r="G153" s="44">
        <v>1910</v>
      </c>
      <c r="H153" s="44">
        <v>1</v>
      </c>
      <c r="J153" s="44" t="s">
        <v>658</v>
      </c>
      <c r="K153" s="44" t="s">
        <v>1124</v>
      </c>
      <c r="L153" s="44" t="s">
        <v>640</v>
      </c>
      <c r="M153" s="44" t="s">
        <v>641</v>
      </c>
    </row>
    <row r="154" spans="1:13" x14ac:dyDescent="0.25">
      <c r="A154" s="47" t="s">
        <v>634</v>
      </c>
      <c r="B154" s="44" t="s">
        <v>719</v>
      </c>
      <c r="C154" s="44" t="s">
        <v>120</v>
      </c>
      <c r="D154" s="44" t="s">
        <v>1299</v>
      </c>
      <c r="E154" s="44" t="s">
        <v>871</v>
      </c>
      <c r="F154" s="44" t="s">
        <v>647</v>
      </c>
      <c r="G154" s="44">
        <v>1908</v>
      </c>
      <c r="H154" s="44">
        <v>1</v>
      </c>
      <c r="J154" s="44" t="s">
        <v>658</v>
      </c>
      <c r="K154" s="44" t="s">
        <v>1124</v>
      </c>
      <c r="L154" s="44" t="s">
        <v>640</v>
      </c>
      <c r="M154" s="44" t="s">
        <v>641</v>
      </c>
    </row>
    <row r="155" spans="1:13" x14ac:dyDescent="0.25">
      <c r="A155" s="47" t="s">
        <v>634</v>
      </c>
      <c r="B155" s="44" t="s">
        <v>702</v>
      </c>
      <c r="C155" s="44" t="s">
        <v>1185</v>
      </c>
      <c r="E155" s="44" t="s">
        <v>781</v>
      </c>
      <c r="F155" s="44" t="s">
        <v>647</v>
      </c>
      <c r="G155" s="44">
        <v>1910</v>
      </c>
      <c r="H155" s="44">
        <v>1</v>
      </c>
      <c r="J155" s="44" t="s">
        <v>699</v>
      </c>
      <c r="K155" s="44" t="s">
        <v>699</v>
      </c>
      <c r="L155" s="44" t="s">
        <v>640</v>
      </c>
      <c r="M155" s="44" t="s">
        <v>641</v>
      </c>
    </row>
    <row r="156" spans="1:13" x14ac:dyDescent="0.25">
      <c r="A156" s="47" t="s">
        <v>634</v>
      </c>
      <c r="B156" s="44" t="s">
        <v>787</v>
      </c>
      <c r="C156" s="44" t="s">
        <v>23</v>
      </c>
      <c r="D156" s="44" t="s">
        <v>785</v>
      </c>
      <c r="E156" s="44" t="s">
        <v>786</v>
      </c>
      <c r="F156" s="44" t="s">
        <v>647</v>
      </c>
      <c r="G156" s="44">
        <v>1908</v>
      </c>
      <c r="H156" s="44">
        <v>0</v>
      </c>
      <c r="J156" s="44" t="s">
        <v>639</v>
      </c>
      <c r="K156" s="44" t="s">
        <v>1124</v>
      </c>
      <c r="L156" s="44" t="s">
        <v>640</v>
      </c>
      <c r="M156" s="44" t="s">
        <v>641</v>
      </c>
    </row>
    <row r="157" spans="1:13" x14ac:dyDescent="0.25">
      <c r="A157" s="47" t="s">
        <v>634</v>
      </c>
      <c r="B157" s="44" t="s">
        <v>793</v>
      </c>
      <c r="C157" s="44" t="s">
        <v>21</v>
      </c>
      <c r="D157" s="44" t="s">
        <v>791</v>
      </c>
      <c r="E157" s="44" t="s">
        <v>792</v>
      </c>
      <c r="F157" s="44" t="s">
        <v>647</v>
      </c>
      <c r="G157" s="44">
        <v>1908</v>
      </c>
      <c r="H157" s="44">
        <v>0</v>
      </c>
      <c r="J157" s="44" t="s">
        <v>658</v>
      </c>
      <c r="K157" s="44" t="s">
        <v>1124</v>
      </c>
      <c r="L157" s="44" t="s">
        <v>640</v>
      </c>
      <c r="M157" s="44" t="s">
        <v>641</v>
      </c>
    </row>
    <row r="158" spans="1:13" x14ac:dyDescent="0.25">
      <c r="A158" s="47" t="s">
        <v>634</v>
      </c>
      <c r="B158" s="44" t="s">
        <v>793</v>
      </c>
      <c r="C158" s="44" t="s">
        <v>20</v>
      </c>
      <c r="D158" s="44" t="s">
        <v>791</v>
      </c>
      <c r="E158" s="44" t="s">
        <v>794</v>
      </c>
      <c r="F158" s="44" t="s">
        <v>647</v>
      </c>
      <c r="G158" s="44">
        <v>1910</v>
      </c>
      <c r="H158" s="44">
        <v>0</v>
      </c>
      <c r="J158" s="44" t="s">
        <v>658</v>
      </c>
      <c r="K158" s="44" t="s">
        <v>1124</v>
      </c>
      <c r="L158" s="44" t="s">
        <v>644</v>
      </c>
      <c r="M158" s="44" t="s">
        <v>641</v>
      </c>
    </row>
    <row r="159" spans="1:13" x14ac:dyDescent="0.25">
      <c r="A159" s="47" t="s">
        <v>634</v>
      </c>
      <c r="B159" s="44" t="s">
        <v>793</v>
      </c>
      <c r="C159" s="44" t="s">
        <v>977</v>
      </c>
      <c r="D159" s="44" t="s">
        <v>791</v>
      </c>
      <c r="E159" s="44" t="s">
        <v>1296</v>
      </c>
      <c r="F159" s="44" t="s">
        <v>876</v>
      </c>
      <c r="G159" s="44">
        <v>2014</v>
      </c>
      <c r="H159" s="44">
        <v>0</v>
      </c>
      <c r="J159" s="44" t="s">
        <v>764</v>
      </c>
      <c r="K159" s="44" t="s">
        <v>1125</v>
      </c>
      <c r="L159" s="44" t="s">
        <v>644</v>
      </c>
      <c r="M159" s="44" t="s">
        <v>641</v>
      </c>
    </row>
    <row r="160" spans="1:13" x14ac:dyDescent="0.25">
      <c r="A160" s="47" t="s">
        <v>634</v>
      </c>
      <c r="B160" s="44" t="s">
        <v>798</v>
      </c>
      <c r="C160" s="44" t="s">
        <v>56</v>
      </c>
      <c r="D160" s="44" t="s">
        <v>795</v>
      </c>
      <c r="E160" s="44" t="s">
        <v>796</v>
      </c>
      <c r="F160" s="44" t="s">
        <v>797</v>
      </c>
      <c r="G160" s="44">
        <v>1955</v>
      </c>
      <c r="H160" s="44">
        <v>0</v>
      </c>
      <c r="J160" s="44" t="s">
        <v>658</v>
      </c>
      <c r="K160" s="44" t="s">
        <v>1124</v>
      </c>
      <c r="L160" s="44" t="s">
        <v>640</v>
      </c>
      <c r="M160" s="44" t="s">
        <v>641</v>
      </c>
    </row>
    <row r="161" spans="1:13" x14ac:dyDescent="0.25">
      <c r="A161" s="47" t="s">
        <v>634</v>
      </c>
      <c r="B161" s="44" t="s">
        <v>674</v>
      </c>
      <c r="C161" s="44" t="s">
        <v>103</v>
      </c>
      <c r="D161" s="44" t="s">
        <v>1308</v>
      </c>
      <c r="E161" s="44" t="s">
        <v>851</v>
      </c>
      <c r="F161" s="44" t="s">
        <v>729</v>
      </c>
      <c r="G161" s="44">
        <v>1928</v>
      </c>
      <c r="H161" s="44">
        <v>1</v>
      </c>
      <c r="J161" s="44" t="s">
        <v>699</v>
      </c>
      <c r="K161" s="44" t="s">
        <v>699</v>
      </c>
      <c r="L161" s="44" t="s">
        <v>644</v>
      </c>
      <c r="M161" s="44" t="s">
        <v>641</v>
      </c>
    </row>
    <row r="162" spans="1:13" x14ac:dyDescent="0.25">
      <c r="A162" s="47" t="s">
        <v>634</v>
      </c>
      <c r="B162" s="44" t="s">
        <v>674</v>
      </c>
      <c r="C162" s="44" t="s">
        <v>131</v>
      </c>
      <c r="D162" s="44" t="s">
        <v>1293</v>
      </c>
      <c r="E162" s="44" t="s">
        <v>885</v>
      </c>
      <c r="F162" s="44" t="s">
        <v>837</v>
      </c>
      <c r="G162" s="44">
        <v>1885</v>
      </c>
      <c r="H162" s="44">
        <v>1</v>
      </c>
      <c r="J162" s="44" t="s">
        <v>658</v>
      </c>
      <c r="K162" s="44" t="s">
        <v>1124</v>
      </c>
      <c r="L162" s="44" t="s">
        <v>640</v>
      </c>
      <c r="M162" s="44" t="s">
        <v>641</v>
      </c>
    </row>
    <row r="163" spans="1:13" x14ac:dyDescent="0.25">
      <c r="A163" s="47" t="s">
        <v>634</v>
      </c>
      <c r="B163" s="44" t="s">
        <v>804</v>
      </c>
      <c r="C163" s="44" t="s">
        <v>68</v>
      </c>
      <c r="D163" s="44" t="s">
        <v>802</v>
      </c>
      <c r="E163" s="44" t="s">
        <v>772</v>
      </c>
      <c r="F163" s="44" t="s">
        <v>838</v>
      </c>
      <c r="G163" s="44">
        <v>1964</v>
      </c>
      <c r="H163" s="44">
        <v>0</v>
      </c>
      <c r="J163" s="44" t="s">
        <v>707</v>
      </c>
      <c r="K163" s="44" t="s">
        <v>707</v>
      </c>
      <c r="L163" s="44" t="s">
        <v>640</v>
      </c>
      <c r="M163" s="44" t="s">
        <v>641</v>
      </c>
    </row>
    <row r="164" spans="1:13" x14ac:dyDescent="0.25">
      <c r="A164" s="47" t="s">
        <v>634</v>
      </c>
      <c r="B164" s="44" t="s">
        <v>804</v>
      </c>
      <c r="C164" s="44" t="s">
        <v>1179</v>
      </c>
      <c r="E164" s="44" t="s">
        <v>1191</v>
      </c>
      <c r="F164" s="44" t="s">
        <v>1199</v>
      </c>
      <c r="G164" s="44">
        <v>1930</v>
      </c>
      <c r="H164" s="44">
        <v>0</v>
      </c>
      <c r="J164" s="44" t="s">
        <v>658</v>
      </c>
      <c r="K164" s="44" t="s">
        <v>1124</v>
      </c>
      <c r="L164" s="44" t="s">
        <v>640</v>
      </c>
      <c r="M164" s="44" t="s">
        <v>641</v>
      </c>
    </row>
    <row r="165" spans="1:13" x14ac:dyDescent="0.25">
      <c r="A165" s="47" t="s">
        <v>634</v>
      </c>
      <c r="B165" s="44" t="s">
        <v>804</v>
      </c>
      <c r="C165" s="44" t="s">
        <v>38</v>
      </c>
      <c r="D165" s="44" t="s">
        <v>802</v>
      </c>
      <c r="E165" s="44" t="s">
        <v>803</v>
      </c>
      <c r="F165" s="44" t="s">
        <v>637</v>
      </c>
      <c r="G165" s="44">
        <v>1835</v>
      </c>
      <c r="H165" s="44">
        <v>1</v>
      </c>
      <c r="I165" s="44" t="s">
        <v>875</v>
      </c>
      <c r="J165" s="44" t="s">
        <v>658</v>
      </c>
      <c r="K165" s="44" t="s">
        <v>1124</v>
      </c>
      <c r="L165" s="44" t="s">
        <v>640</v>
      </c>
      <c r="M165" s="44" t="s">
        <v>641</v>
      </c>
    </row>
    <row r="166" spans="1:13" x14ac:dyDescent="0.25">
      <c r="A166" s="47" t="s">
        <v>634</v>
      </c>
      <c r="B166" s="44" t="s">
        <v>702</v>
      </c>
      <c r="C166" s="44" t="s">
        <v>1166</v>
      </c>
      <c r="E166" s="44" t="s">
        <v>831</v>
      </c>
      <c r="F166" s="44" t="s">
        <v>1195</v>
      </c>
      <c r="G166" s="44">
        <v>1948</v>
      </c>
      <c r="H166" s="44">
        <v>1</v>
      </c>
      <c r="J166" s="44" t="s">
        <v>699</v>
      </c>
      <c r="K166" s="44" t="s">
        <v>699</v>
      </c>
      <c r="L166" s="44" t="s">
        <v>640</v>
      </c>
      <c r="M166" s="44" t="s">
        <v>641</v>
      </c>
    </row>
    <row r="167" spans="1:13" x14ac:dyDescent="0.25">
      <c r="A167" s="47" t="s">
        <v>634</v>
      </c>
      <c r="B167" s="44" t="s">
        <v>702</v>
      </c>
      <c r="C167" s="44" t="s">
        <v>72</v>
      </c>
      <c r="D167" s="44" t="s">
        <v>845</v>
      </c>
      <c r="E167" s="44" t="s">
        <v>843</v>
      </c>
      <c r="F167" s="44" t="s">
        <v>844</v>
      </c>
      <c r="G167" s="44">
        <v>1942</v>
      </c>
      <c r="H167" s="44">
        <v>1</v>
      </c>
      <c r="J167" s="44" t="s">
        <v>658</v>
      </c>
      <c r="K167" s="44" t="s">
        <v>1124</v>
      </c>
      <c r="L167" s="44" t="s">
        <v>644</v>
      </c>
      <c r="M167" s="44" t="s">
        <v>641</v>
      </c>
    </row>
    <row r="168" spans="1:13" x14ac:dyDescent="0.25">
      <c r="A168" s="47" t="s">
        <v>634</v>
      </c>
      <c r="B168" s="44" t="s">
        <v>702</v>
      </c>
      <c r="C168" s="44" t="s">
        <v>90</v>
      </c>
      <c r="D168" s="44" t="s">
        <v>845</v>
      </c>
      <c r="E168" s="44" t="s">
        <v>846</v>
      </c>
      <c r="F168" s="44" t="s">
        <v>844</v>
      </c>
      <c r="G168" s="44">
        <v>1942</v>
      </c>
      <c r="H168" s="44">
        <v>1</v>
      </c>
      <c r="J168" s="44" t="s">
        <v>658</v>
      </c>
      <c r="K168" s="44" t="s">
        <v>1124</v>
      </c>
      <c r="L168" s="44" t="s">
        <v>640</v>
      </c>
      <c r="M168" s="44" t="s">
        <v>641</v>
      </c>
    </row>
    <row r="169" spans="1:13" x14ac:dyDescent="0.25">
      <c r="A169" s="47" t="s">
        <v>634</v>
      </c>
      <c r="B169" s="44" t="s">
        <v>702</v>
      </c>
      <c r="C169" s="44" t="s">
        <v>1183</v>
      </c>
      <c r="E169" s="44" t="s">
        <v>1193</v>
      </c>
      <c r="F169" s="44" t="s">
        <v>661</v>
      </c>
      <c r="G169" s="44">
        <v>1928</v>
      </c>
      <c r="H169" s="44">
        <v>1</v>
      </c>
      <c r="J169" s="44" t="s">
        <v>1201</v>
      </c>
      <c r="K169" s="44" t="s">
        <v>1124</v>
      </c>
      <c r="L169" s="44" t="s">
        <v>640</v>
      </c>
      <c r="M169" s="44" t="s">
        <v>641</v>
      </c>
    </row>
    <row r="170" spans="1:13" x14ac:dyDescent="0.25">
      <c r="A170" s="47" t="s">
        <v>634</v>
      </c>
      <c r="B170" s="44" t="s">
        <v>1309</v>
      </c>
      <c r="C170" s="44" t="s">
        <v>50</v>
      </c>
      <c r="D170" s="44" t="s">
        <v>805</v>
      </c>
      <c r="E170" s="44" t="s">
        <v>806</v>
      </c>
      <c r="F170" s="44" t="s">
        <v>647</v>
      </c>
      <c r="G170" s="44">
        <v>1904</v>
      </c>
      <c r="H170" s="44">
        <v>1</v>
      </c>
      <c r="J170" s="44" t="s">
        <v>658</v>
      </c>
      <c r="K170" s="44" t="s">
        <v>1124</v>
      </c>
      <c r="L170" s="44" t="s">
        <v>640</v>
      </c>
      <c r="M170" s="44" t="s">
        <v>641</v>
      </c>
    </row>
    <row r="171" spans="1:13" x14ac:dyDescent="0.25">
      <c r="A171" s="47" t="s">
        <v>634</v>
      </c>
      <c r="B171" s="44" t="s">
        <v>810</v>
      </c>
      <c r="C171" s="44" t="s">
        <v>106</v>
      </c>
      <c r="D171" s="44" t="s">
        <v>1306</v>
      </c>
      <c r="E171" s="44" t="s">
        <v>853</v>
      </c>
      <c r="F171" s="44" t="s">
        <v>844</v>
      </c>
      <c r="G171" s="44">
        <v>1958</v>
      </c>
      <c r="H171" s="44">
        <v>1</v>
      </c>
      <c r="J171" s="44" t="s">
        <v>699</v>
      </c>
      <c r="K171" s="44" t="s">
        <v>699</v>
      </c>
      <c r="L171" s="44" t="s">
        <v>640</v>
      </c>
      <c r="M171" s="44" t="s">
        <v>641</v>
      </c>
    </row>
    <row r="172" spans="1:13" x14ac:dyDescent="0.25">
      <c r="A172" s="47" t="s">
        <v>634</v>
      </c>
      <c r="B172" s="44" t="s">
        <v>810</v>
      </c>
      <c r="C172" s="44" t="s">
        <v>108</v>
      </c>
      <c r="D172" s="44" t="s">
        <v>1305</v>
      </c>
      <c r="E172" s="44" t="s">
        <v>855</v>
      </c>
      <c r="F172" s="44" t="s">
        <v>844</v>
      </c>
      <c r="G172" s="44">
        <v>1941</v>
      </c>
      <c r="H172" s="44">
        <v>1</v>
      </c>
      <c r="J172" s="44" t="s">
        <v>658</v>
      </c>
      <c r="K172" s="44" t="s">
        <v>1124</v>
      </c>
      <c r="L172" s="44" t="s">
        <v>640</v>
      </c>
      <c r="M172" s="44" t="s">
        <v>641</v>
      </c>
    </row>
    <row r="173" spans="1:13" x14ac:dyDescent="0.25">
      <c r="A173" s="47" t="s">
        <v>634</v>
      </c>
      <c r="B173" s="44" t="s">
        <v>810</v>
      </c>
      <c r="C173" s="44" t="s">
        <v>107</v>
      </c>
      <c r="D173" s="44" t="s">
        <v>1305</v>
      </c>
      <c r="E173" s="44" t="s">
        <v>854</v>
      </c>
      <c r="F173" s="44" t="s">
        <v>673</v>
      </c>
      <c r="G173" s="44">
        <v>1950</v>
      </c>
      <c r="H173" s="44">
        <v>1</v>
      </c>
      <c r="J173" s="44" t="s">
        <v>658</v>
      </c>
      <c r="K173" s="44" t="s">
        <v>1124</v>
      </c>
      <c r="L173" s="44" t="s">
        <v>640</v>
      </c>
      <c r="M173" s="44" t="s">
        <v>641</v>
      </c>
    </row>
    <row r="174" spans="1:13" x14ac:dyDescent="0.25">
      <c r="A174" s="47" t="s">
        <v>634</v>
      </c>
      <c r="B174" s="44" t="s">
        <v>810</v>
      </c>
      <c r="C174" s="44" t="s">
        <v>19</v>
      </c>
      <c r="D174" s="44" t="s">
        <v>807</v>
      </c>
      <c r="E174" s="44" t="s">
        <v>808</v>
      </c>
      <c r="F174" s="44" t="s">
        <v>809</v>
      </c>
      <c r="G174" s="44">
        <v>1970</v>
      </c>
      <c r="H174" s="44">
        <v>0</v>
      </c>
      <c r="J174" s="44" t="s">
        <v>699</v>
      </c>
      <c r="K174" s="44" t="s">
        <v>699</v>
      </c>
      <c r="L174" s="44" t="s">
        <v>640</v>
      </c>
      <c r="M174" s="44" t="s">
        <v>641</v>
      </c>
    </row>
    <row r="175" spans="1:13" x14ac:dyDescent="0.25">
      <c r="A175" s="47" t="s">
        <v>634</v>
      </c>
      <c r="B175" s="44" t="s">
        <v>870</v>
      </c>
      <c r="C175" s="44" t="s">
        <v>119</v>
      </c>
      <c r="D175" s="44" t="s">
        <v>868</v>
      </c>
      <c r="E175" s="44" t="s">
        <v>869</v>
      </c>
      <c r="F175" s="44" t="s">
        <v>850</v>
      </c>
      <c r="G175" s="44">
        <v>1910</v>
      </c>
      <c r="H175" s="44">
        <v>0</v>
      </c>
      <c r="J175" s="44" t="s">
        <v>639</v>
      </c>
      <c r="K175" s="44" t="s">
        <v>1124</v>
      </c>
      <c r="L175" s="44" t="s">
        <v>640</v>
      </c>
      <c r="M175" s="44" t="s">
        <v>641</v>
      </c>
    </row>
    <row r="176" spans="1:13" x14ac:dyDescent="0.25">
      <c r="A176" s="47" t="s">
        <v>634</v>
      </c>
      <c r="B176" s="44" t="s">
        <v>842</v>
      </c>
      <c r="C176" s="44" t="s">
        <v>1167</v>
      </c>
      <c r="D176" s="44" t="s">
        <v>841</v>
      </c>
      <c r="E176" s="44" t="s">
        <v>1168</v>
      </c>
      <c r="F176" s="44" t="s">
        <v>647</v>
      </c>
      <c r="G176" s="44">
        <v>1904</v>
      </c>
      <c r="H176" s="44">
        <v>1</v>
      </c>
      <c r="J176" s="44" t="s">
        <v>639</v>
      </c>
      <c r="K176" s="44" t="s">
        <v>1124</v>
      </c>
      <c r="L176" s="44" t="s">
        <v>640</v>
      </c>
      <c r="M176" s="44" t="s">
        <v>1007</v>
      </c>
    </row>
    <row r="177" spans="1:13" x14ac:dyDescent="0.25">
      <c r="A177" s="47" t="s">
        <v>634</v>
      </c>
      <c r="B177" s="44" t="s">
        <v>842</v>
      </c>
      <c r="C177" s="44" t="s">
        <v>1172</v>
      </c>
      <c r="E177" s="44" t="s">
        <v>1190</v>
      </c>
      <c r="F177" s="44" t="s">
        <v>729</v>
      </c>
      <c r="G177" s="44">
        <v>1928</v>
      </c>
      <c r="H177" s="44">
        <v>1</v>
      </c>
      <c r="J177" s="44" t="s">
        <v>658</v>
      </c>
      <c r="K177" s="44" t="s">
        <v>1124</v>
      </c>
      <c r="L177" s="44" t="s">
        <v>640</v>
      </c>
      <c r="M177" s="44" t="s">
        <v>641</v>
      </c>
    </row>
    <row r="178" spans="1:13" x14ac:dyDescent="0.25">
      <c r="A178" s="47" t="s">
        <v>634</v>
      </c>
      <c r="B178" s="44" t="s">
        <v>719</v>
      </c>
      <c r="C178" s="44" t="s">
        <v>60</v>
      </c>
      <c r="D178" s="44" t="s">
        <v>814</v>
      </c>
      <c r="E178" s="44" t="s">
        <v>815</v>
      </c>
      <c r="F178" s="44" t="s">
        <v>816</v>
      </c>
      <c r="G178" s="44">
        <v>1966</v>
      </c>
      <c r="H178" s="44">
        <v>1</v>
      </c>
      <c r="J178" s="44" t="s">
        <v>658</v>
      </c>
      <c r="K178" s="44" t="s">
        <v>1124</v>
      </c>
      <c r="L178" s="44" t="s">
        <v>640</v>
      </c>
      <c r="M178" s="44" t="s">
        <v>641</v>
      </c>
    </row>
    <row r="179" spans="1:13" x14ac:dyDescent="0.25">
      <c r="A179" s="47" t="s">
        <v>634</v>
      </c>
      <c r="B179" s="44" t="s">
        <v>862</v>
      </c>
      <c r="C179" s="44" t="s">
        <v>113</v>
      </c>
      <c r="D179" s="44" t="s">
        <v>1303</v>
      </c>
      <c r="E179" s="44" t="s">
        <v>863</v>
      </c>
      <c r="F179" s="44" t="s">
        <v>864</v>
      </c>
      <c r="G179" s="44">
        <v>1929</v>
      </c>
      <c r="H179" s="44">
        <v>1</v>
      </c>
      <c r="J179" s="44" t="s">
        <v>658</v>
      </c>
      <c r="K179" s="44" t="s">
        <v>1124</v>
      </c>
      <c r="L179" s="44" t="s">
        <v>640</v>
      </c>
      <c r="M179" s="44" t="s">
        <v>641</v>
      </c>
    </row>
    <row r="180" spans="1:13" x14ac:dyDescent="0.25">
      <c r="A180" s="47" t="s">
        <v>634</v>
      </c>
      <c r="B180" s="44" t="s">
        <v>804</v>
      </c>
      <c r="C180" s="44" t="s">
        <v>39</v>
      </c>
      <c r="D180" s="44" t="s">
        <v>820</v>
      </c>
      <c r="E180" s="44" t="s">
        <v>821</v>
      </c>
      <c r="F180" s="44" t="s">
        <v>822</v>
      </c>
      <c r="G180" s="44">
        <v>1969</v>
      </c>
      <c r="H180" s="44">
        <v>1</v>
      </c>
      <c r="J180" s="44" t="s">
        <v>707</v>
      </c>
      <c r="K180" s="44" t="s">
        <v>707</v>
      </c>
      <c r="L180" s="44" t="s">
        <v>640</v>
      </c>
      <c r="M180" s="44" t="s">
        <v>641</v>
      </c>
    </row>
    <row r="181" spans="1:13" x14ac:dyDescent="0.25">
      <c r="A181" s="47" t="s">
        <v>634</v>
      </c>
      <c r="B181" s="44" t="s">
        <v>828</v>
      </c>
      <c r="C181" s="44" t="s">
        <v>67</v>
      </c>
      <c r="D181" s="44" t="s">
        <v>825</v>
      </c>
      <c r="E181" s="44" t="s">
        <v>826</v>
      </c>
      <c r="F181" s="44" t="s">
        <v>827</v>
      </c>
      <c r="G181" s="44">
        <v>1994</v>
      </c>
      <c r="H181" s="44">
        <v>0</v>
      </c>
      <c r="J181" s="55" t="s">
        <v>1342</v>
      </c>
      <c r="K181" s="55" t="s">
        <v>707</v>
      </c>
      <c r="L181" s="44" t="s">
        <v>668</v>
      </c>
      <c r="M181" s="44" t="s">
        <v>641</v>
      </c>
    </row>
    <row r="182" spans="1:13" x14ac:dyDescent="0.25">
      <c r="A182" s="47" t="s">
        <v>634</v>
      </c>
      <c r="B182" s="44" t="s">
        <v>828</v>
      </c>
      <c r="C182" s="44" t="s">
        <v>127</v>
      </c>
      <c r="D182" s="44" t="s">
        <v>825</v>
      </c>
      <c r="E182" s="44" t="s">
        <v>877</v>
      </c>
      <c r="F182" s="44" t="s">
        <v>1295</v>
      </c>
      <c r="G182" s="44">
        <v>1804</v>
      </c>
      <c r="H182" s="44">
        <v>1</v>
      </c>
      <c r="J182" s="44" t="s">
        <v>658</v>
      </c>
      <c r="K182" s="44" t="s">
        <v>1124</v>
      </c>
      <c r="L182" s="44" t="s">
        <v>640</v>
      </c>
      <c r="M182" s="44" t="s">
        <v>641</v>
      </c>
    </row>
    <row r="183" spans="1:13" x14ac:dyDescent="0.25">
      <c r="A183" s="47" t="s">
        <v>634</v>
      </c>
      <c r="B183" s="44" t="s">
        <v>833</v>
      </c>
      <c r="C183" s="44" t="s">
        <v>65</v>
      </c>
      <c r="D183" s="44" t="s">
        <v>830</v>
      </c>
      <c r="E183" s="44" t="s">
        <v>831</v>
      </c>
      <c r="F183" s="44" t="s">
        <v>832</v>
      </c>
      <c r="G183" s="44">
        <v>1905</v>
      </c>
      <c r="H183" s="44">
        <v>1</v>
      </c>
      <c r="J183" s="44" t="s">
        <v>658</v>
      </c>
      <c r="K183" s="44" t="s">
        <v>1124</v>
      </c>
      <c r="L183" s="44" t="s">
        <v>644</v>
      </c>
      <c r="M183" s="44" t="s">
        <v>1236</v>
      </c>
    </row>
    <row r="184" spans="1:13" x14ac:dyDescent="0.25">
      <c r="A184" s="47" t="s">
        <v>634</v>
      </c>
      <c r="B184" s="44" t="s">
        <v>768</v>
      </c>
      <c r="C184" s="44" t="s">
        <v>24</v>
      </c>
      <c r="D184" s="44" t="s">
        <v>834</v>
      </c>
      <c r="E184" s="44" t="s">
        <v>761</v>
      </c>
      <c r="F184" s="44" t="s">
        <v>762</v>
      </c>
      <c r="G184" s="44">
        <v>2011</v>
      </c>
      <c r="H184" s="44">
        <v>1</v>
      </c>
      <c r="J184" s="44" t="s">
        <v>764</v>
      </c>
      <c r="K184" s="44" t="s">
        <v>1125</v>
      </c>
      <c r="L184" s="44" t="s">
        <v>640</v>
      </c>
      <c r="M184" s="44" t="s">
        <v>641</v>
      </c>
    </row>
    <row r="185" spans="1:13" x14ac:dyDescent="0.25">
      <c r="A185" s="47" t="s">
        <v>634</v>
      </c>
      <c r="B185" s="44" t="s">
        <v>768</v>
      </c>
      <c r="C185" s="44" t="s">
        <v>26</v>
      </c>
      <c r="D185" s="44" t="s">
        <v>834</v>
      </c>
      <c r="E185" s="44" t="s">
        <v>835</v>
      </c>
      <c r="F185" s="44" t="s">
        <v>647</v>
      </c>
      <c r="G185" s="44">
        <v>1916</v>
      </c>
      <c r="H185" s="44">
        <v>1</v>
      </c>
      <c r="J185" s="44" t="s">
        <v>707</v>
      </c>
      <c r="K185" s="44" t="s">
        <v>707</v>
      </c>
      <c r="L185" s="44" t="s">
        <v>640</v>
      </c>
      <c r="M185" s="44" t="s">
        <v>641</v>
      </c>
    </row>
    <row r="186" spans="1:13" x14ac:dyDescent="0.25">
      <c r="A186" s="47" t="s">
        <v>634</v>
      </c>
      <c r="B186" s="44" t="s">
        <v>768</v>
      </c>
      <c r="C186" s="44" t="s">
        <v>25</v>
      </c>
      <c r="D186" s="44" t="s">
        <v>834</v>
      </c>
      <c r="E186" s="44" t="s">
        <v>836</v>
      </c>
      <c r="F186" s="44" t="s">
        <v>837</v>
      </c>
      <c r="G186" s="44">
        <v>1890</v>
      </c>
      <c r="H186" s="44">
        <v>1</v>
      </c>
      <c r="I186" s="44" t="s">
        <v>875</v>
      </c>
      <c r="J186" s="44" t="s">
        <v>707</v>
      </c>
      <c r="K186" s="44" t="s">
        <v>707</v>
      </c>
      <c r="L186" s="44" t="s">
        <v>640</v>
      </c>
      <c r="M186" s="44" t="s">
        <v>641</v>
      </c>
    </row>
    <row r="187" spans="1:13" x14ac:dyDescent="0.25">
      <c r="A187" s="47" t="s">
        <v>634</v>
      </c>
      <c r="B187" s="44" t="s">
        <v>768</v>
      </c>
      <c r="C187" s="44" t="s">
        <v>109</v>
      </c>
      <c r="D187" s="44" t="s">
        <v>834</v>
      </c>
      <c r="E187" s="44" t="s">
        <v>856</v>
      </c>
      <c r="F187" s="44" t="s">
        <v>647</v>
      </c>
      <c r="G187" s="44">
        <v>1916</v>
      </c>
      <c r="H187" s="44">
        <v>1</v>
      </c>
      <c r="J187" s="44" t="s">
        <v>658</v>
      </c>
      <c r="K187" s="44" t="s">
        <v>1124</v>
      </c>
      <c r="L187" s="44" t="s">
        <v>640</v>
      </c>
      <c r="M187" s="44" t="s">
        <v>641</v>
      </c>
    </row>
    <row r="188" spans="1:13" x14ac:dyDescent="0.25">
      <c r="A188" s="44" t="s">
        <v>9</v>
      </c>
      <c r="B188" s="44" t="s">
        <v>997</v>
      </c>
      <c r="C188" s="44" t="s">
        <v>980</v>
      </c>
      <c r="D188" s="44" t="s">
        <v>1049</v>
      </c>
      <c r="E188" s="44" t="s">
        <v>681</v>
      </c>
      <c r="J188" s="44" t="s">
        <v>1123</v>
      </c>
      <c r="K188" s="44" t="s">
        <v>1123</v>
      </c>
    </row>
    <row r="189" spans="1:13" x14ac:dyDescent="0.25">
      <c r="A189" s="44" t="s">
        <v>9</v>
      </c>
      <c r="B189" s="44" t="s">
        <v>997</v>
      </c>
      <c r="C189" s="44" t="s">
        <v>985</v>
      </c>
      <c r="D189" s="44" t="s">
        <v>1049</v>
      </c>
      <c r="E189" s="44" t="s">
        <v>682</v>
      </c>
      <c r="J189" s="44" t="s">
        <v>1123</v>
      </c>
      <c r="K189" s="44" t="s">
        <v>1123</v>
      </c>
    </row>
    <row r="190" spans="1:13" x14ac:dyDescent="0.25">
      <c r="A190" s="44" t="s">
        <v>9</v>
      </c>
      <c r="B190" s="44" t="s">
        <v>998</v>
      </c>
      <c r="C190" s="44" t="s">
        <v>981</v>
      </c>
      <c r="D190" s="44" t="s">
        <v>1083</v>
      </c>
      <c r="E190" s="44" t="s">
        <v>681</v>
      </c>
      <c r="J190" s="44" t="s">
        <v>1123</v>
      </c>
      <c r="K190" s="44" t="s">
        <v>1123</v>
      </c>
    </row>
    <row r="191" spans="1:13" x14ac:dyDescent="0.25">
      <c r="A191" s="44" t="s">
        <v>9</v>
      </c>
      <c r="B191" s="44" t="s">
        <v>998</v>
      </c>
      <c r="C191" s="44" t="s">
        <v>986</v>
      </c>
      <c r="D191" s="44" t="s">
        <v>1083</v>
      </c>
      <c r="E191" s="44" t="s">
        <v>682</v>
      </c>
      <c r="J191" s="44" t="s">
        <v>1123</v>
      </c>
      <c r="K191" s="44" t="s">
        <v>1123</v>
      </c>
    </row>
    <row r="192" spans="1:13" x14ac:dyDescent="0.25">
      <c r="A192" s="44" t="s">
        <v>9</v>
      </c>
      <c r="B192" s="44" t="s">
        <v>1073</v>
      </c>
      <c r="C192" s="44" t="s">
        <v>199</v>
      </c>
      <c r="D192" s="44" t="s">
        <v>1093</v>
      </c>
      <c r="E192" s="44" t="s">
        <v>642</v>
      </c>
      <c r="J192" s="44" t="s">
        <v>1123</v>
      </c>
      <c r="K192" s="44" t="s">
        <v>1123</v>
      </c>
    </row>
    <row r="193" spans="1:11" x14ac:dyDescent="0.25">
      <c r="A193" s="44" t="s">
        <v>9</v>
      </c>
      <c r="B193" s="44" t="s">
        <v>997</v>
      </c>
      <c r="C193" s="44" t="s">
        <v>983</v>
      </c>
      <c r="D193" s="44" t="s">
        <v>1077</v>
      </c>
      <c r="E193" s="44" t="s">
        <v>681</v>
      </c>
      <c r="J193" s="44" t="s">
        <v>1123</v>
      </c>
      <c r="K193" s="44" t="s">
        <v>1123</v>
      </c>
    </row>
    <row r="194" spans="1:11" x14ac:dyDescent="0.25">
      <c r="A194" s="44" t="s">
        <v>9</v>
      </c>
      <c r="B194" s="44" t="s">
        <v>997</v>
      </c>
      <c r="C194" s="44" t="s">
        <v>990</v>
      </c>
      <c r="D194" s="44" t="s">
        <v>1077</v>
      </c>
      <c r="E194" s="44" t="s">
        <v>682</v>
      </c>
      <c r="J194" s="44" t="s">
        <v>1123</v>
      </c>
      <c r="K194" s="44" t="s">
        <v>1123</v>
      </c>
    </row>
    <row r="195" spans="1:11" x14ac:dyDescent="0.25">
      <c r="A195" s="44" t="s">
        <v>9</v>
      </c>
      <c r="B195" s="48" t="s">
        <v>1123</v>
      </c>
      <c r="C195" s="44" t="s">
        <v>1232</v>
      </c>
      <c r="D195" s="44" t="s">
        <v>1339</v>
      </c>
      <c r="E195" s="44" t="s">
        <v>642</v>
      </c>
      <c r="J195" s="44" t="s">
        <v>1123</v>
      </c>
      <c r="K195" s="44" t="s">
        <v>1123</v>
      </c>
    </row>
  </sheetData>
  <autoFilter ref="A1:N195" xr:uid="{E52D13B2-B192-4686-B2E9-340EA6DA74D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B25"/>
  <sheetViews>
    <sheetView workbookViewId="0"/>
  </sheetViews>
  <sheetFormatPr defaultColWidth="8.5703125" defaultRowHeight="15" x14ac:dyDescent="0.25"/>
  <sheetData>
    <row r="1" spans="1:2" x14ac:dyDescent="0.25">
      <c r="A1" t="s">
        <v>888</v>
      </c>
    </row>
    <row r="2" spans="1:2" x14ac:dyDescent="0.25">
      <c r="A2" t="s">
        <v>200</v>
      </c>
      <c r="B2" t="s">
        <v>200</v>
      </c>
    </row>
    <row r="3" spans="1:2" x14ac:dyDescent="0.25">
      <c r="A3" t="s">
        <v>201</v>
      </c>
      <c r="B3" t="s">
        <v>889</v>
      </c>
    </row>
    <row r="4" spans="1:2" x14ac:dyDescent="0.25">
      <c r="A4" t="s">
        <v>202</v>
      </c>
      <c r="B4" t="s">
        <v>890</v>
      </c>
    </row>
    <row r="5" spans="1:2" x14ac:dyDescent="0.25">
      <c r="A5" t="s">
        <v>203</v>
      </c>
      <c r="B5" t="s">
        <v>891</v>
      </c>
    </row>
    <row r="6" spans="1:2" x14ac:dyDescent="0.25">
      <c r="A6" t="s">
        <v>207</v>
      </c>
      <c r="B6" t="s">
        <v>892</v>
      </c>
    </row>
    <row r="7" spans="1:2" x14ac:dyDescent="0.25">
      <c r="A7" t="s">
        <v>208</v>
      </c>
      <c r="B7" t="s">
        <v>893</v>
      </c>
    </row>
    <row r="8" spans="1:2" x14ac:dyDescent="0.25">
      <c r="A8" t="s">
        <v>209</v>
      </c>
      <c r="B8" t="s">
        <v>894</v>
      </c>
    </row>
    <row r="9" spans="1:2" x14ac:dyDescent="0.25">
      <c r="A9" t="s">
        <v>210</v>
      </c>
      <c r="B9" t="s">
        <v>210</v>
      </c>
    </row>
    <row r="10" spans="1:2" x14ac:dyDescent="0.25">
      <c r="A10" t="s">
        <v>211</v>
      </c>
      <c r="B10" t="s">
        <v>211</v>
      </c>
    </row>
    <row r="11" spans="1:2" x14ac:dyDescent="0.25">
      <c r="A11" t="s">
        <v>895</v>
      </c>
      <c r="B11" t="s">
        <v>896</v>
      </c>
    </row>
    <row r="12" spans="1:2" x14ac:dyDescent="0.25">
      <c r="A12" t="s">
        <v>897</v>
      </c>
      <c r="B12" t="s">
        <v>898</v>
      </c>
    </row>
    <row r="13" spans="1:2" x14ac:dyDescent="0.25">
      <c r="A13" t="s">
        <v>214</v>
      </c>
      <c r="B13" t="s">
        <v>899</v>
      </c>
    </row>
    <row r="14" spans="1:2" x14ac:dyDescent="0.25">
      <c r="A14" t="s">
        <v>215</v>
      </c>
      <c r="B14" t="s">
        <v>900</v>
      </c>
    </row>
    <row r="15" spans="1:2" x14ac:dyDescent="0.25">
      <c r="A15" t="s">
        <v>216</v>
      </c>
      <c r="B15" t="s">
        <v>901</v>
      </c>
    </row>
    <row r="16" spans="1:2" x14ac:dyDescent="0.25">
      <c r="A16" t="s">
        <v>217</v>
      </c>
      <c r="B16" t="s">
        <v>902</v>
      </c>
    </row>
    <row r="17" spans="1:2" x14ac:dyDescent="0.25">
      <c r="A17" t="s">
        <v>218</v>
      </c>
      <c r="B17" t="s">
        <v>903</v>
      </c>
    </row>
    <row r="18" spans="1:2" x14ac:dyDescent="0.25">
      <c r="A18" t="s">
        <v>219</v>
      </c>
      <c r="B18" t="s">
        <v>904</v>
      </c>
    </row>
    <row r="19" spans="1:2" x14ac:dyDescent="0.25">
      <c r="A19" t="s">
        <v>220</v>
      </c>
      <c r="B19" t="s">
        <v>905</v>
      </c>
    </row>
    <row r="20" spans="1:2" x14ac:dyDescent="0.25">
      <c r="A20" t="s">
        <v>221</v>
      </c>
      <c r="B20" t="s">
        <v>906</v>
      </c>
    </row>
    <row r="21" spans="1:2" x14ac:dyDescent="0.25">
      <c r="A21" t="s">
        <v>222</v>
      </c>
      <c r="B21" t="s">
        <v>907</v>
      </c>
    </row>
    <row r="22" spans="1:2" x14ac:dyDescent="0.25">
      <c r="A22" t="s">
        <v>223</v>
      </c>
      <c r="B22" t="s">
        <v>908</v>
      </c>
    </row>
    <row r="23" spans="1:2" x14ac:dyDescent="0.25">
      <c r="A23" t="s">
        <v>224</v>
      </c>
      <c r="B23" t="s">
        <v>909</v>
      </c>
    </row>
    <row r="24" spans="1:2" x14ac:dyDescent="0.25">
      <c r="B24" t="s">
        <v>225</v>
      </c>
    </row>
    <row r="25" spans="1:2" x14ac:dyDescent="0.25">
      <c r="B25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ans</cp:lastModifiedBy>
  <cp:revision>1</cp:revision>
  <cp:lastPrinted>2016-06-17T19:05:04Z</cp:lastPrinted>
  <dcterms:created xsi:type="dcterms:W3CDTF">2015-02-08T11:37:39Z</dcterms:created>
  <dcterms:modified xsi:type="dcterms:W3CDTF">2024-07-21T11:03:48Z</dcterms:modified>
  <dc:language>en-US</dc:language>
</cp:coreProperties>
</file>