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Mukhacheva.2024\GIT\data\"/>
    </mc:Choice>
  </mc:AlternateContent>
  <xr:revisionPtr revIDLastSave="0" documentId="13_ncr:1_{49B6C8DB-5BD1-45F3-B96E-02BFF9CCAA08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ключи" sheetId="4" r:id="rId1"/>
    <sheet name="исходник_все ММ" sheetId="2" r:id="rId2"/>
    <sheet name="исходник_ММ жив" sheetId="7" r:id="rId3"/>
    <sheet name="исходник_ММ дав" sheetId="8" r:id="rId4"/>
    <sheet name="сводная ММ_год_метод" sheetId="9" r:id="rId5"/>
  </sheets>
  <definedNames>
    <definedName name="_xlnm.Print_Area" localSheetId="0">ключи!$A$1:$B$83</definedName>
  </definedNames>
  <calcPr calcId="191029"/>
</workbook>
</file>

<file path=xl/calcChain.xml><?xml version="1.0" encoding="utf-8"?>
<calcChain xmlns="http://schemas.openxmlformats.org/spreadsheetml/2006/main">
  <c r="BN45" i="2" l="1"/>
  <c r="BM45" i="2"/>
  <c r="BL45" i="2"/>
  <c r="BT44" i="2"/>
  <c r="BQ44" i="2" s="1"/>
  <c r="BT43" i="2"/>
  <c r="BQ43" i="2" s="1"/>
  <c r="BT42" i="2"/>
  <c r="BQ42" i="2" s="1"/>
  <c r="BQ41" i="2"/>
  <c r="BP41" i="2"/>
  <c r="BO41" i="2"/>
  <c r="BT40" i="2"/>
  <c r="BO40" i="2" s="1"/>
  <c r="BT39" i="2"/>
  <c r="BO39" i="2" s="1"/>
  <c r="BT38" i="2"/>
  <c r="BO38" i="2" s="1"/>
  <c r="BT37" i="2"/>
  <c r="BO37" i="2" s="1"/>
  <c r="BT36" i="2"/>
  <c r="BO36" i="2" s="1"/>
  <c r="BT35" i="2"/>
  <c r="BO35" i="2" s="1"/>
  <c r="BT34" i="2"/>
  <c r="BO34" i="2" s="1"/>
  <c r="BT33" i="2"/>
  <c r="BO33" i="2" s="1"/>
  <c r="BT32" i="2"/>
  <c r="BO32" i="2" s="1"/>
  <c r="BT31" i="2"/>
  <c r="BO31" i="2" s="1"/>
  <c r="BT30" i="2"/>
  <c r="BO30" i="2" s="1"/>
  <c r="BT29" i="2"/>
  <c r="BO29" i="2" s="1"/>
  <c r="BT28" i="2"/>
  <c r="BO28" i="2" s="1"/>
  <c r="BT27" i="2"/>
  <c r="BO27" i="2" s="1"/>
  <c r="BT26" i="2"/>
  <c r="BO26" i="2" s="1"/>
  <c r="BT25" i="2"/>
  <c r="BO25" i="2" s="1"/>
  <c r="BT24" i="2"/>
  <c r="BO24" i="2" s="1"/>
  <c r="BT23" i="2"/>
  <c r="BO23" i="2" s="1"/>
  <c r="R23" i="2"/>
  <c r="BT22" i="2"/>
  <c r="BQ22" i="2" s="1"/>
  <c r="BT21" i="2"/>
  <c r="BQ21" i="2" s="1"/>
  <c r="BT20" i="2"/>
  <c r="BQ20" i="2" s="1"/>
  <c r="BT19" i="2"/>
  <c r="BQ19" i="2" s="1"/>
  <c r="BT18" i="2"/>
  <c r="BQ18" i="2" s="1"/>
  <c r="BT17" i="2"/>
  <c r="BQ17" i="2" s="1"/>
  <c r="BT16" i="2"/>
  <c r="BQ16" i="2" s="1"/>
  <c r="BT15" i="2"/>
  <c r="BQ15" i="2" s="1"/>
  <c r="BT14" i="2"/>
  <c r="BQ14" i="2" s="1"/>
  <c r="BT13" i="2"/>
  <c r="BQ13" i="2" s="1"/>
  <c r="BT12" i="2"/>
  <c r="BQ12" i="2" s="1"/>
  <c r="BT11" i="2"/>
  <c r="BQ11" i="2" s="1"/>
  <c r="BT10" i="2"/>
  <c r="BQ10" i="2" s="1"/>
  <c r="BT9" i="2"/>
  <c r="BQ9" i="2" s="1"/>
  <c r="BT8" i="2"/>
  <c r="BQ8" i="2" s="1"/>
  <c r="BT7" i="2"/>
  <c r="BO7" i="2" s="1"/>
  <c r="BT6" i="2"/>
  <c r="BO6" i="2" s="1"/>
  <c r="R6" i="2"/>
  <c r="BT5" i="2"/>
  <c r="BP5" i="2" s="1"/>
  <c r="BT4" i="2"/>
  <c r="BP4" i="2" s="1"/>
  <c r="R4" i="2"/>
  <c r="BT44" i="7"/>
  <c r="BQ44" i="7" s="1"/>
  <c r="BT43" i="7"/>
  <c r="BQ43" i="7" s="1"/>
  <c r="BT42" i="7"/>
  <c r="BQ42" i="7" s="1"/>
  <c r="BQ41" i="7"/>
  <c r="BP41" i="7"/>
  <c r="BO41" i="7"/>
  <c r="BT40" i="7"/>
  <c r="BP40" i="7" s="1"/>
  <c r="BT39" i="7"/>
  <c r="BP39" i="7" s="1"/>
  <c r="BT38" i="7"/>
  <c r="BP38" i="7" s="1"/>
  <c r="BT37" i="7"/>
  <c r="BP37" i="7" s="1"/>
  <c r="BT36" i="7"/>
  <c r="BP36" i="7" s="1"/>
  <c r="BT35" i="7"/>
  <c r="BP35" i="7" s="1"/>
  <c r="BT34" i="7"/>
  <c r="BP34" i="7" s="1"/>
  <c r="BT33" i="7"/>
  <c r="BP33" i="7" s="1"/>
  <c r="BT32" i="7"/>
  <c r="BP32" i="7" s="1"/>
  <c r="BT31" i="7"/>
  <c r="BP31" i="7" s="1"/>
  <c r="BT30" i="7"/>
  <c r="BP30" i="7" s="1"/>
  <c r="BT29" i="7"/>
  <c r="BP29" i="7" s="1"/>
  <c r="BT28" i="7"/>
  <c r="BP28" i="7" s="1"/>
  <c r="BT27" i="7"/>
  <c r="BP27" i="7" s="1"/>
  <c r="BT26" i="7"/>
  <c r="BO26" i="7" s="1"/>
  <c r="BT25" i="7"/>
  <c r="BP25" i="7" s="1"/>
  <c r="BT24" i="7"/>
  <c r="BP24" i="7" s="1"/>
  <c r="BT23" i="7"/>
  <c r="BP23" i="7" s="1"/>
  <c r="R23" i="7"/>
  <c r="BT22" i="7"/>
  <c r="BP22" i="7" s="1"/>
  <c r="BT21" i="7"/>
  <c r="BQ21" i="7" s="1"/>
  <c r="BT20" i="7"/>
  <c r="BO20" i="7" s="1"/>
  <c r="BT19" i="7"/>
  <c r="BO19" i="7" s="1"/>
  <c r="BT18" i="7"/>
  <c r="BQ18" i="7" s="1"/>
  <c r="BT17" i="7"/>
  <c r="BQ17" i="7" s="1"/>
  <c r="BT16" i="7"/>
  <c r="BQ16" i="7" s="1"/>
  <c r="BT15" i="7"/>
  <c r="BP15" i="7" s="1"/>
  <c r="BT14" i="7"/>
  <c r="BQ14" i="7" s="1"/>
  <c r="BT13" i="7"/>
  <c r="BP13" i="7" s="1"/>
  <c r="BT12" i="7"/>
  <c r="BQ12" i="7" s="1"/>
  <c r="BT11" i="7"/>
  <c r="BQ11" i="7" s="1"/>
  <c r="BT10" i="7"/>
  <c r="BQ10" i="7" s="1"/>
  <c r="BT9" i="7"/>
  <c r="BQ9" i="7" s="1"/>
  <c r="BT8" i="7"/>
  <c r="BP8" i="7" s="1"/>
  <c r="BT7" i="7"/>
  <c r="BP7" i="7" s="1"/>
  <c r="BT6" i="7"/>
  <c r="BP6" i="7" s="1"/>
  <c r="R6" i="7"/>
  <c r="BT5" i="7"/>
  <c r="BQ5" i="7" s="1"/>
  <c r="BT4" i="7"/>
  <c r="BQ4" i="7" s="1"/>
  <c r="R4" i="7"/>
  <c r="BT9" i="8"/>
  <c r="BP9" i="8" s="1"/>
  <c r="BT8" i="8"/>
  <c r="BP8" i="8" s="1"/>
  <c r="BQ8" i="8"/>
  <c r="BO8" i="8"/>
  <c r="BT7" i="8"/>
  <c r="BP7" i="8" s="1"/>
  <c r="BT6" i="8"/>
  <c r="BP6" i="8" s="1"/>
  <c r="BT5" i="8"/>
  <c r="BP5" i="8" s="1"/>
  <c r="BT4" i="8"/>
  <c r="BP4" i="8" s="1"/>
  <c r="BT44" i="8"/>
  <c r="BQ44" i="8" s="1"/>
  <c r="BT43" i="8"/>
  <c r="BP43" i="8" s="1"/>
  <c r="BT42" i="8"/>
  <c r="BO42" i="8" s="1"/>
  <c r="BO41" i="8"/>
  <c r="BT40" i="8"/>
  <c r="BQ40" i="8" s="1"/>
  <c r="BT39" i="8"/>
  <c r="BP39" i="8" s="1"/>
  <c r="BT38" i="8"/>
  <c r="BO38" i="8" s="1"/>
  <c r="BT37" i="8"/>
  <c r="BO37" i="8" s="1"/>
  <c r="BT36" i="8"/>
  <c r="BO36" i="8" s="1"/>
  <c r="BT35" i="8"/>
  <c r="BQ35" i="8" s="1"/>
  <c r="BT34" i="8"/>
  <c r="BP34" i="8" s="1"/>
  <c r="BT33" i="8"/>
  <c r="BO33" i="8" s="1"/>
  <c r="BT32" i="8"/>
  <c r="BO32" i="8" s="1"/>
  <c r="BT31" i="8"/>
  <c r="BQ31" i="8" s="1"/>
  <c r="BT30" i="8"/>
  <c r="BP30" i="8" s="1"/>
  <c r="BT29" i="8"/>
  <c r="BO29" i="8" s="1"/>
  <c r="BT28" i="8"/>
  <c r="BO28" i="8" s="1"/>
  <c r="BT27" i="8"/>
  <c r="BQ27" i="8" s="1"/>
  <c r="BT26" i="8"/>
  <c r="BP26" i="8" s="1"/>
  <c r="BT25" i="8"/>
  <c r="BO25" i="8" s="1"/>
  <c r="BT24" i="8"/>
  <c r="BO24" i="8" s="1"/>
  <c r="BT23" i="8"/>
  <c r="BQ23" i="8" s="1"/>
  <c r="R23" i="8"/>
  <c r="BT22" i="8"/>
  <c r="BP22" i="8" s="1"/>
  <c r="BT21" i="8"/>
  <c r="BO21" i="8" s="1"/>
  <c r="BT20" i="8"/>
  <c r="BO20" i="8" s="1"/>
  <c r="BT19" i="8"/>
  <c r="BQ19" i="8" s="1"/>
  <c r="BT18" i="8"/>
  <c r="BP18" i="8" s="1"/>
  <c r="BT17" i="8"/>
  <c r="BO17" i="8" s="1"/>
  <c r="BT16" i="8"/>
  <c r="BO16" i="8" s="1"/>
  <c r="BT15" i="8"/>
  <c r="BQ15" i="8" s="1"/>
  <c r="BT14" i="8"/>
  <c r="BP14" i="8" s="1"/>
  <c r="BT13" i="8"/>
  <c r="BO13" i="8" s="1"/>
  <c r="BT12" i="8"/>
  <c r="BO12" i="8" s="1"/>
  <c r="BT11" i="8"/>
  <c r="BQ11" i="8" s="1"/>
  <c r="BT10" i="8"/>
  <c r="BP10" i="8" s="1"/>
  <c r="R6" i="8"/>
  <c r="R4" i="8"/>
  <c r="BQ4" i="8" l="1"/>
  <c r="BO7" i="8"/>
  <c r="BQ7" i="8"/>
  <c r="BO9" i="2"/>
  <c r="BP10" i="2"/>
  <c r="BP6" i="2"/>
  <c r="BO10" i="2"/>
  <c r="BO11" i="2"/>
  <c r="BP16" i="2"/>
  <c r="BO18" i="2"/>
  <c r="BO16" i="2"/>
  <c r="BP7" i="2"/>
  <c r="BP9" i="2"/>
  <c r="BO12" i="2"/>
  <c r="BO17" i="2"/>
  <c r="BP42" i="2"/>
  <c r="BQ6" i="2"/>
  <c r="BQ7" i="2"/>
  <c r="BO13" i="2"/>
  <c r="BP15" i="2"/>
  <c r="BP18" i="2"/>
  <c r="BP20" i="2"/>
  <c r="BP22" i="2"/>
  <c r="BO42" i="2"/>
  <c r="BO43" i="2"/>
  <c r="BO20" i="2"/>
  <c r="BQ4" i="2"/>
  <c r="BO8" i="2"/>
  <c r="BP12" i="2"/>
  <c r="BP14" i="2"/>
  <c r="BO21" i="2"/>
  <c r="BP44" i="2"/>
  <c r="BP43" i="7"/>
  <c r="BP5" i="7"/>
  <c r="BO11" i="7"/>
  <c r="BO43" i="7"/>
  <c r="BP11" i="7"/>
  <c r="BP42" i="7"/>
  <c r="BO42" i="7"/>
  <c r="BO5" i="7"/>
  <c r="BP10" i="7"/>
  <c r="BO25" i="7"/>
  <c r="BO39" i="7"/>
  <c r="BO44" i="7"/>
  <c r="BO6" i="7"/>
  <c r="BO8" i="7"/>
  <c r="BO10" i="7"/>
  <c r="BO17" i="7"/>
  <c r="BO23" i="7"/>
  <c r="BO33" i="7"/>
  <c r="BO7" i="7"/>
  <c r="BO9" i="7"/>
  <c r="BP44" i="7"/>
  <c r="BP12" i="7"/>
  <c r="BO15" i="7"/>
  <c r="BQ20" i="7"/>
  <c r="BO27" i="7"/>
  <c r="BQ6" i="7"/>
  <c r="BQ7" i="7"/>
  <c r="BQ8" i="7"/>
  <c r="BO12" i="7"/>
  <c r="BP16" i="7"/>
  <c r="BO24" i="7"/>
  <c r="BO29" i="7"/>
  <c r="BO37" i="7"/>
  <c r="BO35" i="7"/>
  <c r="BP4" i="7"/>
  <c r="BP9" i="7"/>
  <c r="BO16" i="7"/>
  <c r="BP17" i="7"/>
  <c r="BQ19" i="7"/>
  <c r="BO31" i="7"/>
  <c r="BP18" i="7"/>
  <c r="BO5" i="2"/>
  <c r="BP11" i="2"/>
  <c r="BO14" i="2"/>
  <c r="BO15" i="2"/>
  <c r="BP17" i="2"/>
  <c r="BP21" i="2"/>
  <c r="BP43" i="2"/>
  <c r="BQ5" i="2"/>
  <c r="BP8" i="2"/>
  <c r="BP13" i="2"/>
  <c r="BP19" i="2"/>
  <c r="BO22" i="2"/>
  <c r="BO44" i="2"/>
  <c r="BO19" i="2"/>
  <c r="BO4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14" i="7"/>
  <c r="BQ15" i="7"/>
  <c r="BO18" i="7"/>
  <c r="BP19" i="7"/>
  <c r="BP20" i="7"/>
  <c r="BP21" i="7"/>
  <c r="BQ23" i="7"/>
  <c r="BQ24" i="7"/>
  <c r="BQ25" i="7"/>
  <c r="BQ26" i="7"/>
  <c r="BO28" i="7"/>
  <c r="BO30" i="7"/>
  <c r="BO32" i="7"/>
  <c r="BO34" i="7"/>
  <c r="BO36" i="7"/>
  <c r="BO38" i="7"/>
  <c r="BO40" i="7"/>
  <c r="BO14" i="7"/>
  <c r="BO21" i="7"/>
  <c r="BO22" i="7"/>
  <c r="BP26" i="7"/>
  <c r="BO13" i="7"/>
  <c r="BO4" i="7"/>
  <c r="BQ27" i="7"/>
  <c r="BQ28" i="7"/>
  <c r="BQ29" i="7"/>
  <c r="BQ30" i="7"/>
  <c r="BQ31" i="7"/>
  <c r="BQ32" i="7"/>
  <c r="BQ33" i="7"/>
  <c r="BQ34" i="7"/>
  <c r="BQ35" i="7"/>
  <c r="BQ36" i="7"/>
  <c r="BQ37" i="7"/>
  <c r="BQ38" i="7"/>
  <c r="BQ39" i="7"/>
  <c r="BQ40" i="7"/>
  <c r="BQ13" i="7"/>
  <c r="BQ22" i="7"/>
  <c r="BO4" i="8"/>
  <c r="BQ5" i="8"/>
  <c r="BQ9" i="8"/>
  <c r="BO5" i="8"/>
  <c r="BQ6" i="8"/>
  <c r="BO9" i="8"/>
  <c r="BO6" i="8"/>
  <c r="BQ37" i="8"/>
  <c r="BO39" i="8"/>
  <c r="BP40" i="8"/>
  <c r="BQ41" i="8"/>
  <c r="BO43" i="8"/>
  <c r="BP44" i="8"/>
  <c r="BO10" i="8"/>
  <c r="BP11" i="8"/>
  <c r="BQ12" i="8"/>
  <c r="BO14" i="8"/>
  <c r="BP15" i="8"/>
  <c r="BQ16" i="8"/>
  <c r="BO18" i="8"/>
  <c r="BP19" i="8"/>
  <c r="BQ20" i="8"/>
  <c r="BO22" i="8"/>
  <c r="BP23" i="8"/>
  <c r="BQ24" i="8"/>
  <c r="BO26" i="8"/>
  <c r="BP27" i="8"/>
  <c r="BQ28" i="8"/>
  <c r="BO30" i="8"/>
  <c r="BP31" i="8"/>
  <c r="BQ32" i="8"/>
  <c r="BO34" i="8"/>
  <c r="BP35" i="8"/>
  <c r="BQ36" i="8"/>
  <c r="BP37" i="8"/>
  <c r="BQ38" i="8"/>
  <c r="BO40" i="8"/>
  <c r="BP41" i="8"/>
  <c r="BQ42" i="8"/>
  <c r="BO44" i="8"/>
  <c r="BO11" i="8"/>
  <c r="BP12" i="8"/>
  <c r="BQ13" i="8"/>
  <c r="BO15" i="8"/>
  <c r="BP16" i="8"/>
  <c r="BQ17" i="8"/>
  <c r="BO19" i="8"/>
  <c r="BP20" i="8"/>
  <c r="BQ21" i="8"/>
  <c r="BO23" i="8"/>
  <c r="BP24" i="8"/>
  <c r="BQ25" i="8"/>
  <c r="BO27" i="8"/>
  <c r="BP28" i="8"/>
  <c r="BQ29" i="8"/>
  <c r="BO31" i="8"/>
  <c r="BP32" i="8"/>
  <c r="BQ33" i="8"/>
  <c r="BO35" i="8"/>
  <c r="BP36" i="8"/>
  <c r="BP38" i="8"/>
  <c r="BQ39" i="8"/>
  <c r="BP42" i="8"/>
  <c r="BQ43" i="8"/>
  <c r="BQ10" i="8"/>
  <c r="BP13" i="8"/>
  <c r="BQ14" i="8"/>
  <c r="BP17" i="8"/>
  <c r="BQ18" i="8"/>
  <c r="BP21" i="8"/>
  <c r="BQ22" i="8"/>
  <c r="BP25" i="8"/>
  <c r="BQ26" i="8"/>
  <c r="BP29" i="8"/>
  <c r="BQ30" i="8"/>
  <c r="BP33" i="8"/>
  <c r="BQ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ZALMAN</author>
  </authors>
  <commentList>
    <comment ref="CF2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CG2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AH15" authorId="0" shapeId="0" xr:uid="{00000000-0006-0000-0100-000003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18" authorId="0" shapeId="0" xr:uid="{00000000-0006-0000-0100-000004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4" authorId="0" shapeId="0" xr:uid="{00000000-0006-0000-0100-000005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7" authorId="0" shapeId="0" xr:uid="{00000000-0006-0000-0100-000006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BI38" authorId="0" shapeId="0" xr:uid="{00000000-0006-0000-0100-000007000000}">
      <text>
        <r>
          <rPr>
            <b/>
            <sz val="8"/>
            <color indexed="81"/>
            <rFont val="Tahoma"/>
            <charset val="1"/>
          </rPr>
          <t>ZALMAN:</t>
        </r>
        <r>
          <rPr>
            <sz val="8"/>
            <color indexed="81"/>
            <rFont val="Tahoma"/>
            <charset val="1"/>
          </rPr>
          <t xml:space="preserve">
ласка не отнесена ни к одной из этих двух групп
</t>
        </r>
      </text>
    </comment>
    <comment ref="BT41" authorId="0" shapeId="0" xr:uid="{00000000-0006-0000-0100-000008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линия работала два года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ZALMAN</author>
  </authors>
  <commentList>
    <comment ref="CF2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CG2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AH15" authorId="0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18" authorId="0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4" authorId="0" shapeId="0" xr:uid="{00000000-0006-0000-0200-000005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7" authorId="0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BI38" authorId="0" shapeId="0" xr:uid="{00000000-0006-0000-0200-000007000000}">
      <text>
        <r>
          <rPr>
            <b/>
            <sz val="8"/>
            <color indexed="81"/>
            <rFont val="Tahoma"/>
            <charset val="1"/>
          </rPr>
          <t>ZALMAN:</t>
        </r>
        <r>
          <rPr>
            <sz val="8"/>
            <color indexed="81"/>
            <rFont val="Tahoma"/>
            <charset val="1"/>
          </rPr>
          <t xml:space="preserve">
в отловах есть ласка, поэтому общее число видов больше чем грызунов+насекомоядных</t>
        </r>
      </text>
    </comment>
    <comment ref="BT41" authorId="0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линия работала два года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ZALMAN</author>
  </authors>
  <commentList>
    <comment ref="CF2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CG2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из расчетов БР исключить</t>
        </r>
      </text>
    </comment>
    <comment ref="AH15" authorId="0" shapeId="0" xr:uid="{00000000-0006-0000-0300-000003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18" authorId="0" shapeId="0" xr:uid="{00000000-0006-0000-0300-000004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4" authorId="0" shapeId="0" xr:uid="{00000000-0006-0000-0300-000005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AH37" authorId="0" shapeId="0" xr:uid="{00000000-0006-0000-0300-000006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мощность рыхлой травяной ветоши и оторфованной дернины</t>
        </r>
      </text>
    </comment>
    <comment ref="BT41" authorId="0" shapeId="0" xr:uid="{00000000-0006-0000-0300-000007000000}">
      <text>
        <r>
          <rPr>
            <b/>
            <sz val="8"/>
            <color indexed="81"/>
            <rFont val="Tahoma"/>
            <family val="2"/>
            <charset val="204"/>
          </rPr>
          <t>ZALMAN:</t>
        </r>
        <r>
          <rPr>
            <sz val="8"/>
            <color indexed="81"/>
            <rFont val="Tahoma"/>
            <family val="2"/>
            <charset val="204"/>
          </rPr>
          <t xml:space="preserve">
линия работала два года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MMM</author>
  </authors>
  <commentList>
    <comment ref="U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MMM:исключить из дальнейших расчетов</t>
        </r>
      </text>
    </comment>
    <comment ref="V1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MMM:</t>
        </r>
        <r>
          <rPr>
            <sz val="9"/>
            <color indexed="81"/>
            <rFont val="Tahoma"/>
            <family val="2"/>
            <charset val="204"/>
          </rPr>
          <t xml:space="preserve">
исключить из дальнейших расчетов</t>
        </r>
      </text>
    </comment>
  </commentList>
</comments>
</file>

<file path=xl/sharedStrings.xml><?xml version="1.0" encoding="utf-8"?>
<sst xmlns="http://schemas.openxmlformats.org/spreadsheetml/2006/main" count="1596" uniqueCount="189">
  <si>
    <t>структура растительного сообщества</t>
  </si>
  <si>
    <t>КУСТАРНИКИ</t>
  </si>
  <si>
    <t>ТКЯ</t>
  </si>
  <si>
    <t>код пробной площади</t>
  </si>
  <si>
    <t>Зона</t>
  </si>
  <si>
    <t>высота над уровнем моря</t>
  </si>
  <si>
    <t>Уклон, градусы</t>
  </si>
  <si>
    <t>средняя суточная температура июля</t>
  </si>
  <si>
    <t>минимальная суточная температура июля</t>
  </si>
  <si>
    <t>максимальная суточная температура июля</t>
  </si>
  <si>
    <t>амплитуда температур суточная</t>
  </si>
  <si>
    <t>объемная влажность горизонтов АО+А1, %</t>
  </si>
  <si>
    <t>Увлажнение почв, баллы</t>
  </si>
  <si>
    <t>Солевой режим почвы, баллы</t>
  </si>
  <si>
    <t>Кислотность почв, баллы</t>
  </si>
  <si>
    <t>Богатство почв азотом, баллы</t>
  </si>
  <si>
    <t>число видовд ТКЯ</t>
  </si>
  <si>
    <t>число видов подлеска</t>
  </si>
  <si>
    <t>число видов древесного яруса</t>
  </si>
  <si>
    <t>всего видов растений в сообществе</t>
  </si>
  <si>
    <t>Сомкнутость крон, %</t>
  </si>
  <si>
    <t>Бергман Средняя высота деревьев, м</t>
  </si>
  <si>
    <t>Бергман, Средний диаметр деверьев, см</t>
  </si>
  <si>
    <t>Бергман, Густота древостоя, шт/га</t>
  </si>
  <si>
    <t>Бергман, проекции крон и растений, %</t>
  </si>
  <si>
    <t>Бергман, площадь пней, % от ПП</t>
  </si>
  <si>
    <t>Площадь валежа, % от площади ПП</t>
  </si>
  <si>
    <t>Площадь сухостоя, % от ПП</t>
  </si>
  <si>
    <t>Площадь потенциальных укрытий, % от ПП</t>
  </si>
  <si>
    <t>Проективное покрытие, подрост, %</t>
  </si>
  <si>
    <t>Высота подроста, м</t>
  </si>
  <si>
    <t>Проективное покрытие кустарникового яруса, %</t>
  </si>
  <si>
    <t>Средняя высота кустарникового яруса, м</t>
  </si>
  <si>
    <t>Проективное покрытие ТКЯ, %</t>
  </si>
  <si>
    <t>Средняя высота ТКЯ, м</t>
  </si>
  <si>
    <t>Проективное покрытие мхом, %</t>
  </si>
  <si>
    <t>средняя мощность ЛП, см</t>
  </si>
  <si>
    <t>Проективное покрытие подстилки, %</t>
  </si>
  <si>
    <t>Проективное покрытие ветоши, %</t>
  </si>
  <si>
    <t xml:space="preserve">Проетивное покрытие камнями, % </t>
  </si>
  <si>
    <t>Проективное покрытие почвы, %</t>
  </si>
  <si>
    <t>Мусор, %</t>
  </si>
  <si>
    <t>Затененность  в долях единицы</t>
  </si>
  <si>
    <t>рН водный лесная подстилка, среднее</t>
  </si>
  <si>
    <t>рН водный лесная подстилка, стд откл</t>
  </si>
  <si>
    <t>медь в ЛП, среднее</t>
  </si>
  <si>
    <t>медь в ЛП, стнд откл</t>
  </si>
  <si>
    <t>цинк в ЛП, среднее</t>
  </si>
  <si>
    <t>цинк в ЛП, стнд откл</t>
  </si>
  <si>
    <t>кадмий в ЛП, среднее</t>
  </si>
  <si>
    <t>кадмий в ЛП, стнд откл</t>
  </si>
  <si>
    <t>свинец в ЛП, среднее</t>
  </si>
  <si>
    <t>свинец в ЛП, стнд откл</t>
  </si>
  <si>
    <t>рН водный горизонт А1, среднее</t>
  </si>
  <si>
    <t>рН водный горизонт А1, стд откл</t>
  </si>
  <si>
    <t>медь в А1, среднее</t>
  </si>
  <si>
    <t>медь в А1, стнд откл</t>
  </si>
  <si>
    <t>цинк в А1, среднее</t>
  </si>
  <si>
    <t>цинк в А1, стнд откл</t>
  </si>
  <si>
    <t>кадмий в А1, среднее</t>
  </si>
  <si>
    <t>кадмий в А1, стнд откл</t>
  </si>
  <si>
    <t>свинец в А1, среднее</t>
  </si>
  <si>
    <t>свинец в А1, стнд откл</t>
  </si>
  <si>
    <t>Всего видов ММ в сообществе</t>
  </si>
  <si>
    <t>Видов грызунов в сообществе</t>
  </si>
  <si>
    <t>Видов бурозубок в сообществе</t>
  </si>
  <si>
    <t>Всего добыто особей</t>
  </si>
  <si>
    <t>Суммарное обилие всех ММ, экз/100 лов-сут</t>
  </si>
  <si>
    <t>Обилие грызунов, экз/100 лов-сут</t>
  </si>
  <si>
    <t>Обилие бурозубок, экз/100 лов-сут</t>
  </si>
  <si>
    <t>Общее число ловушек за один тур</t>
  </si>
  <si>
    <t>число ловушко-суток за один тур</t>
  </si>
  <si>
    <t>Отработано ловушко-суток, за 2 года</t>
  </si>
  <si>
    <t xml:space="preserve">Mus musculus </t>
  </si>
  <si>
    <t xml:space="preserve">Clethrion. glareolus  </t>
  </si>
  <si>
    <t xml:space="preserve">Microtus arvalis </t>
  </si>
  <si>
    <t xml:space="preserve">Microtus agrestis </t>
  </si>
  <si>
    <t xml:space="preserve">Microtus oeconomus </t>
  </si>
  <si>
    <t>Sorex caecutiens</t>
  </si>
  <si>
    <t>Sorex araneus</t>
  </si>
  <si>
    <t>Sorex minutus</t>
  </si>
  <si>
    <t>Neomus</t>
  </si>
  <si>
    <t>Tamias</t>
  </si>
  <si>
    <t>b-PF-1</t>
  </si>
  <si>
    <t>b</t>
  </si>
  <si>
    <t>b-PF-2</t>
  </si>
  <si>
    <t>b-PF-3</t>
  </si>
  <si>
    <t>b-BF-1</t>
  </si>
  <si>
    <t>b-BF-2</t>
  </si>
  <si>
    <t>b-BF-3</t>
  </si>
  <si>
    <t>b-BlF-1</t>
  </si>
  <si>
    <t>b-BlF-2</t>
  </si>
  <si>
    <t>b-BlF-3</t>
  </si>
  <si>
    <t>b-BB-1</t>
  </si>
  <si>
    <t>b-BB-2</t>
  </si>
  <si>
    <t>b-BtF-1</t>
  </si>
  <si>
    <t>b-BtF-2</t>
  </si>
  <si>
    <t>b-BtF-3</t>
  </si>
  <si>
    <t>b-MM-1</t>
  </si>
  <si>
    <t>b-MM-2</t>
  </si>
  <si>
    <t>b-MM-3</t>
  </si>
  <si>
    <t>b-D-1</t>
  </si>
  <si>
    <t>b-D-2</t>
  </si>
  <si>
    <t>i-PF-1</t>
  </si>
  <si>
    <t>i</t>
  </si>
  <si>
    <t>i-PF-2</t>
  </si>
  <si>
    <t>i-PF-3</t>
  </si>
  <si>
    <t>i-BF-1</t>
  </si>
  <si>
    <t>i-BF-2</t>
  </si>
  <si>
    <t>i-BF-3</t>
  </si>
  <si>
    <t>i-BlF-1</t>
  </si>
  <si>
    <t>i-BlF-2</t>
  </si>
  <si>
    <t>i-BlF-3</t>
  </si>
  <si>
    <t>i-BB-1</t>
  </si>
  <si>
    <t>i-BB-2</t>
  </si>
  <si>
    <t>i-BtF-1</t>
  </si>
  <si>
    <t>i-BtF-2</t>
  </si>
  <si>
    <t>i-BtF-3</t>
  </si>
  <si>
    <t>i-MM-1</t>
  </si>
  <si>
    <t>i-MM-2</t>
  </si>
  <si>
    <t>i-MM-3</t>
  </si>
  <si>
    <t>i-D-1</t>
  </si>
  <si>
    <t>i-D-2</t>
  </si>
  <si>
    <t>i-IB-1</t>
  </si>
  <si>
    <t>i-IB-2</t>
  </si>
  <si>
    <t>i-IB-3</t>
  </si>
  <si>
    <t>1,7</t>
  </si>
  <si>
    <t>Дорожно-тропиночная сеть, % от площади</t>
  </si>
  <si>
    <t>BF</t>
  </si>
  <si>
    <t>PF</t>
  </si>
  <si>
    <t>BlF</t>
  </si>
  <si>
    <t>BtF</t>
  </si>
  <si>
    <t>BB</t>
  </si>
  <si>
    <t>MM</t>
  </si>
  <si>
    <t>D</t>
  </si>
  <si>
    <t>IB</t>
  </si>
  <si>
    <t>число видов ТКЯ</t>
  </si>
  <si>
    <t>Mustela nivalis</t>
  </si>
  <si>
    <t>Eutamias sibiricus</t>
  </si>
  <si>
    <t>Cleth.   rutilus</t>
  </si>
  <si>
    <t>I</t>
  </si>
  <si>
    <t>F</t>
  </si>
  <si>
    <t>I-BtF-1</t>
  </si>
  <si>
    <t>I-BtF-2</t>
  </si>
  <si>
    <t>I-BtF-3</t>
  </si>
  <si>
    <t>i-BIF-1</t>
  </si>
  <si>
    <t>i-BIF-2</t>
  </si>
  <si>
    <t>i-BIF-3</t>
  </si>
  <si>
    <t>b-BIF-1</t>
  </si>
  <si>
    <t>b-BIF-2</t>
  </si>
  <si>
    <t>b-BIF-3</t>
  </si>
  <si>
    <t>zone</t>
  </si>
  <si>
    <t>biotop_exact</t>
  </si>
  <si>
    <t>biotop</t>
  </si>
  <si>
    <t>line</t>
  </si>
  <si>
    <t>year</t>
  </si>
  <si>
    <t>method</t>
  </si>
  <si>
    <t>traps</t>
  </si>
  <si>
    <t>days</t>
  </si>
  <si>
    <t>effort</t>
  </si>
  <si>
    <t>S_a</t>
  </si>
  <si>
    <t>S_c</t>
  </si>
  <si>
    <t>S_m</t>
  </si>
  <si>
    <t>N_f</t>
  </si>
  <si>
    <t>T_s</t>
  </si>
  <si>
    <t>C_g</t>
  </si>
  <si>
    <t>C_r</t>
  </si>
  <si>
    <t>A_o</t>
  </si>
  <si>
    <t>M_ag</t>
  </si>
  <si>
    <t>M_ar</t>
  </si>
  <si>
    <t>S_u</t>
  </si>
  <si>
    <t>M_m</t>
  </si>
  <si>
    <t>M_n</t>
  </si>
  <si>
    <t>живоловки</t>
  </si>
  <si>
    <t>давилки</t>
  </si>
  <si>
    <t>Sylvaemus uralensis</t>
  </si>
  <si>
    <t>Добыто экз. грызунов в сообществе</t>
  </si>
  <si>
    <t>Добыто экз. бурозубок в сообществе</t>
  </si>
  <si>
    <t>Ловушко-суток за три года</t>
  </si>
  <si>
    <t>Средний диаметр деверьев, см</t>
  </si>
  <si>
    <t>Густота древостоя, шт/га</t>
  </si>
  <si>
    <t>проекции крон и растений, %</t>
  </si>
  <si>
    <t>площадь пней, % от ПП</t>
  </si>
  <si>
    <t>Средняя высота деревьев, м</t>
  </si>
  <si>
    <t>В том числе грызунов</t>
  </si>
  <si>
    <t>В точ числе бурозубок</t>
  </si>
  <si>
    <t xml:space="preserve">Clethrionomus glareolus  </t>
  </si>
  <si>
    <t>Clethrionomus rutilus</t>
  </si>
  <si>
    <t>mustela nivalis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</si>
</sst>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86"/>
  <sheetViews>
    <sheetView topLeftCell="A41" workbookViewId="0">
      <selection activeCell="C87" sqref="C87"/>
    </sheetView>
  </sheetViews>
  <sheetFormatPr defaultRowHeight="15" x14ac:dyDescent="0.25"/>
  <cols>
    <col min="1" max="1" width="40.7109375" customWidth="1"/>
  </cols>
  <sheetData>
    <row r="1" spans="1:2" ht="15.75" x14ac:dyDescent="0.25">
      <c r="A1" s="5" t="s">
        <v>3</v>
      </c>
      <c r="B1" s="6"/>
    </row>
    <row r="2" spans="1:2" x14ac:dyDescent="0.25">
      <c r="A2" s="7" t="s">
        <v>4</v>
      </c>
      <c r="B2" s="8"/>
    </row>
    <row r="3" spans="1:2" x14ac:dyDescent="0.25">
      <c r="A3" s="9" t="s">
        <v>5</v>
      </c>
      <c r="B3" s="10">
        <v>1</v>
      </c>
    </row>
    <row r="4" spans="1:2" x14ac:dyDescent="0.25">
      <c r="A4" s="9" t="s">
        <v>6</v>
      </c>
      <c r="B4" s="10">
        <v>2</v>
      </c>
    </row>
    <row r="5" spans="1:2" x14ac:dyDescent="0.25">
      <c r="A5" s="11" t="s">
        <v>7</v>
      </c>
      <c r="B5" s="12">
        <v>3</v>
      </c>
    </row>
    <row r="6" spans="1:2" x14ac:dyDescent="0.25">
      <c r="A6" s="11" t="s">
        <v>8</v>
      </c>
      <c r="B6" s="12">
        <v>4</v>
      </c>
    </row>
    <row r="7" spans="1:2" x14ac:dyDescent="0.25">
      <c r="A7" s="11" t="s">
        <v>9</v>
      </c>
      <c r="B7" s="12">
        <v>5</v>
      </c>
    </row>
    <row r="8" spans="1:2" x14ac:dyDescent="0.25">
      <c r="A8" s="11" t="s">
        <v>10</v>
      </c>
      <c r="B8" s="12">
        <v>6</v>
      </c>
    </row>
    <row r="9" spans="1:2" x14ac:dyDescent="0.25">
      <c r="A9" s="11" t="s">
        <v>11</v>
      </c>
      <c r="B9" s="12">
        <v>7</v>
      </c>
    </row>
    <row r="10" spans="1:2" x14ac:dyDescent="0.25">
      <c r="A10" s="11" t="s">
        <v>12</v>
      </c>
      <c r="B10" s="12">
        <v>8</v>
      </c>
    </row>
    <row r="11" spans="1:2" x14ac:dyDescent="0.25">
      <c r="A11" s="11" t="s">
        <v>13</v>
      </c>
      <c r="B11" s="12">
        <v>9</v>
      </c>
    </row>
    <row r="12" spans="1:2" x14ac:dyDescent="0.25">
      <c r="A12" s="11" t="s">
        <v>14</v>
      </c>
      <c r="B12" s="12">
        <v>10</v>
      </c>
    </row>
    <row r="13" spans="1:2" x14ac:dyDescent="0.25">
      <c r="A13" s="11" t="s">
        <v>15</v>
      </c>
      <c r="B13" s="12">
        <v>11</v>
      </c>
    </row>
    <row r="14" spans="1:2" x14ac:dyDescent="0.25">
      <c r="A14" s="11" t="s">
        <v>16</v>
      </c>
      <c r="B14" s="12">
        <v>12</v>
      </c>
    </row>
    <row r="15" spans="1:2" x14ac:dyDescent="0.25">
      <c r="A15" s="11" t="s">
        <v>17</v>
      </c>
      <c r="B15" s="12">
        <v>13</v>
      </c>
    </row>
    <row r="16" spans="1:2" x14ac:dyDescent="0.25">
      <c r="A16" s="11" t="s">
        <v>18</v>
      </c>
      <c r="B16" s="12">
        <v>14</v>
      </c>
    </row>
    <row r="17" spans="1:2" x14ac:dyDescent="0.25">
      <c r="A17" s="11" t="s">
        <v>19</v>
      </c>
      <c r="B17" s="12">
        <v>15</v>
      </c>
    </row>
    <row r="18" spans="1:2" x14ac:dyDescent="0.25">
      <c r="A18" s="11" t="s">
        <v>20</v>
      </c>
      <c r="B18" s="12">
        <v>16</v>
      </c>
    </row>
    <row r="19" spans="1:2" x14ac:dyDescent="0.25">
      <c r="A19" s="11" t="s">
        <v>21</v>
      </c>
      <c r="B19" s="12">
        <v>17</v>
      </c>
    </row>
    <row r="20" spans="1:2" x14ac:dyDescent="0.25">
      <c r="A20" s="11" t="s">
        <v>22</v>
      </c>
      <c r="B20" s="12">
        <v>18</v>
      </c>
    </row>
    <row r="21" spans="1:2" x14ac:dyDescent="0.25">
      <c r="A21" s="11" t="s">
        <v>23</v>
      </c>
      <c r="B21" s="12">
        <v>19</v>
      </c>
    </row>
    <row r="22" spans="1:2" x14ac:dyDescent="0.25">
      <c r="A22" s="11" t="s">
        <v>24</v>
      </c>
      <c r="B22" s="12">
        <v>20</v>
      </c>
    </row>
    <row r="23" spans="1:2" x14ac:dyDescent="0.25">
      <c r="A23" s="11" t="s">
        <v>25</v>
      </c>
      <c r="B23" s="12">
        <v>21</v>
      </c>
    </row>
    <row r="24" spans="1:2" x14ac:dyDescent="0.25">
      <c r="A24" s="11" t="s">
        <v>26</v>
      </c>
      <c r="B24" s="12">
        <v>22</v>
      </c>
    </row>
    <row r="25" spans="1:2" x14ac:dyDescent="0.25">
      <c r="A25" s="11" t="s">
        <v>27</v>
      </c>
      <c r="B25" s="12">
        <v>23</v>
      </c>
    </row>
    <row r="26" spans="1:2" x14ac:dyDescent="0.25">
      <c r="A26" s="11" t="s">
        <v>28</v>
      </c>
      <c r="B26" s="12">
        <v>24</v>
      </c>
    </row>
    <row r="27" spans="1:2" x14ac:dyDescent="0.25">
      <c r="A27" s="11" t="s">
        <v>29</v>
      </c>
      <c r="B27" s="12">
        <v>25</v>
      </c>
    </row>
    <row r="28" spans="1:2" x14ac:dyDescent="0.25">
      <c r="A28" s="11" t="s">
        <v>30</v>
      </c>
      <c r="B28" s="12">
        <v>26</v>
      </c>
    </row>
    <row r="29" spans="1:2" ht="25.5" x14ac:dyDescent="0.25">
      <c r="A29" s="11" t="s">
        <v>31</v>
      </c>
      <c r="B29" s="12">
        <v>27</v>
      </c>
    </row>
    <row r="30" spans="1:2" x14ac:dyDescent="0.25">
      <c r="A30" s="11" t="s">
        <v>32</v>
      </c>
      <c r="B30" s="12">
        <v>28</v>
      </c>
    </row>
    <row r="31" spans="1:2" x14ac:dyDescent="0.25">
      <c r="A31" s="11" t="s">
        <v>33</v>
      </c>
      <c r="B31" s="12">
        <v>29</v>
      </c>
    </row>
    <row r="32" spans="1:2" x14ac:dyDescent="0.25">
      <c r="A32" s="11" t="s">
        <v>34</v>
      </c>
      <c r="B32" s="12">
        <v>30</v>
      </c>
    </row>
    <row r="33" spans="1:2" x14ac:dyDescent="0.25">
      <c r="A33" s="11" t="s">
        <v>35</v>
      </c>
      <c r="B33" s="12">
        <v>31</v>
      </c>
    </row>
    <row r="34" spans="1:2" x14ac:dyDescent="0.25">
      <c r="A34" s="11" t="s">
        <v>36</v>
      </c>
      <c r="B34" s="12">
        <v>32</v>
      </c>
    </row>
    <row r="35" spans="1:2" x14ac:dyDescent="0.25">
      <c r="A35" s="11" t="s">
        <v>37</v>
      </c>
      <c r="B35" s="12">
        <v>33</v>
      </c>
    </row>
    <row r="36" spans="1:2" x14ac:dyDescent="0.25">
      <c r="A36" s="11" t="s">
        <v>38</v>
      </c>
      <c r="B36" s="12">
        <v>34</v>
      </c>
    </row>
    <row r="37" spans="1:2" x14ac:dyDescent="0.25">
      <c r="A37" s="11" t="s">
        <v>39</v>
      </c>
      <c r="B37" s="12">
        <v>35</v>
      </c>
    </row>
    <row r="38" spans="1:2" x14ac:dyDescent="0.25">
      <c r="A38" s="11" t="s">
        <v>40</v>
      </c>
      <c r="B38" s="12">
        <v>36</v>
      </c>
    </row>
    <row r="39" spans="1:2" x14ac:dyDescent="0.25">
      <c r="A39" s="13" t="s">
        <v>41</v>
      </c>
      <c r="B39" s="14">
        <v>37</v>
      </c>
    </row>
    <row r="40" spans="1:2" x14ac:dyDescent="0.25">
      <c r="A40" s="11" t="s">
        <v>127</v>
      </c>
      <c r="B40" s="12">
        <v>38</v>
      </c>
    </row>
    <row r="41" spans="1:2" x14ac:dyDescent="0.25">
      <c r="A41" s="11" t="s">
        <v>42</v>
      </c>
      <c r="B41" s="12">
        <v>39</v>
      </c>
    </row>
    <row r="42" spans="1:2" x14ac:dyDescent="0.25">
      <c r="A42" s="11" t="s">
        <v>43</v>
      </c>
      <c r="B42" s="12">
        <v>40</v>
      </c>
    </row>
    <row r="43" spans="1:2" x14ac:dyDescent="0.25">
      <c r="A43" s="11" t="s">
        <v>44</v>
      </c>
      <c r="B43" s="12">
        <v>41</v>
      </c>
    </row>
    <row r="44" spans="1:2" x14ac:dyDescent="0.25">
      <c r="A44" s="11" t="s">
        <v>45</v>
      </c>
      <c r="B44" s="12">
        <v>42</v>
      </c>
    </row>
    <row r="45" spans="1:2" x14ac:dyDescent="0.25">
      <c r="A45" s="11" t="s">
        <v>46</v>
      </c>
      <c r="B45" s="12">
        <v>43</v>
      </c>
    </row>
    <row r="46" spans="1:2" x14ac:dyDescent="0.25">
      <c r="A46" s="11" t="s">
        <v>47</v>
      </c>
      <c r="B46" s="12">
        <v>44</v>
      </c>
    </row>
    <row r="47" spans="1:2" x14ac:dyDescent="0.25">
      <c r="A47" s="11" t="s">
        <v>48</v>
      </c>
      <c r="B47" s="12">
        <v>45</v>
      </c>
    </row>
    <row r="48" spans="1:2" x14ac:dyDescent="0.25">
      <c r="A48" s="11" t="s">
        <v>49</v>
      </c>
      <c r="B48" s="12">
        <v>46</v>
      </c>
    </row>
    <row r="49" spans="1:2" x14ac:dyDescent="0.25">
      <c r="A49" s="11" t="s">
        <v>50</v>
      </c>
      <c r="B49" s="12">
        <v>47</v>
      </c>
    </row>
    <row r="50" spans="1:2" x14ac:dyDescent="0.25">
      <c r="A50" s="11" t="s">
        <v>51</v>
      </c>
      <c r="B50" s="12">
        <v>48</v>
      </c>
    </row>
    <row r="51" spans="1:2" x14ac:dyDescent="0.25">
      <c r="A51" s="11" t="s">
        <v>52</v>
      </c>
      <c r="B51" s="12">
        <v>49</v>
      </c>
    </row>
    <row r="52" spans="1:2" x14ac:dyDescent="0.25">
      <c r="A52" s="11" t="s">
        <v>53</v>
      </c>
      <c r="B52" s="12">
        <v>50</v>
      </c>
    </row>
    <row r="53" spans="1:2" x14ac:dyDescent="0.25">
      <c r="A53" s="11" t="s">
        <v>54</v>
      </c>
      <c r="B53" s="12">
        <v>51</v>
      </c>
    </row>
    <row r="54" spans="1:2" x14ac:dyDescent="0.25">
      <c r="A54" s="11" t="s">
        <v>55</v>
      </c>
      <c r="B54" s="12">
        <v>52</v>
      </c>
    </row>
    <row r="55" spans="1:2" x14ac:dyDescent="0.25">
      <c r="A55" s="11" t="s">
        <v>56</v>
      </c>
      <c r="B55" s="12">
        <v>53</v>
      </c>
    </row>
    <row r="56" spans="1:2" x14ac:dyDescent="0.25">
      <c r="A56" s="11" t="s">
        <v>57</v>
      </c>
      <c r="B56" s="12">
        <v>54</v>
      </c>
    </row>
    <row r="57" spans="1:2" x14ac:dyDescent="0.25">
      <c r="A57" s="11" t="s">
        <v>58</v>
      </c>
      <c r="B57" s="12">
        <v>55</v>
      </c>
    </row>
    <row r="58" spans="1:2" x14ac:dyDescent="0.25">
      <c r="A58" s="11" t="s">
        <v>59</v>
      </c>
      <c r="B58" s="12">
        <v>56</v>
      </c>
    </row>
    <row r="59" spans="1:2" x14ac:dyDescent="0.25">
      <c r="A59" s="11" t="s">
        <v>60</v>
      </c>
      <c r="B59" s="12">
        <v>57</v>
      </c>
    </row>
    <row r="60" spans="1:2" x14ac:dyDescent="0.25">
      <c r="A60" s="11" t="s">
        <v>61</v>
      </c>
      <c r="B60" s="12">
        <v>58</v>
      </c>
    </row>
    <row r="61" spans="1:2" x14ac:dyDescent="0.25">
      <c r="A61" s="11" t="s">
        <v>62</v>
      </c>
      <c r="B61" s="12">
        <v>59</v>
      </c>
    </row>
    <row r="62" spans="1:2" x14ac:dyDescent="0.25">
      <c r="A62" s="11" t="s">
        <v>63</v>
      </c>
      <c r="B62" s="12">
        <v>60</v>
      </c>
    </row>
    <row r="63" spans="1:2" x14ac:dyDescent="0.25">
      <c r="A63" s="11" t="s">
        <v>64</v>
      </c>
      <c r="B63" s="12">
        <v>61</v>
      </c>
    </row>
    <row r="64" spans="1:2" x14ac:dyDescent="0.25">
      <c r="A64" s="11" t="s">
        <v>65</v>
      </c>
      <c r="B64" s="12">
        <v>62</v>
      </c>
    </row>
    <row r="65" spans="1:2" x14ac:dyDescent="0.25">
      <c r="A65" s="11" t="s">
        <v>66</v>
      </c>
      <c r="B65" s="12">
        <v>63</v>
      </c>
    </row>
    <row r="66" spans="1:2" x14ac:dyDescent="0.25">
      <c r="A66" s="11" t="s">
        <v>184</v>
      </c>
      <c r="B66" s="12">
        <v>64</v>
      </c>
    </row>
    <row r="67" spans="1:2" x14ac:dyDescent="0.25">
      <c r="A67" s="11" t="s">
        <v>185</v>
      </c>
      <c r="B67" s="12">
        <v>65</v>
      </c>
    </row>
    <row r="68" spans="1:2" x14ac:dyDescent="0.25">
      <c r="A68" s="11" t="s">
        <v>67</v>
      </c>
      <c r="B68" s="12">
        <v>66</v>
      </c>
    </row>
    <row r="69" spans="1:2" x14ac:dyDescent="0.25">
      <c r="A69" s="11" t="s">
        <v>68</v>
      </c>
      <c r="B69" s="12">
        <v>67</v>
      </c>
    </row>
    <row r="70" spans="1:2" x14ac:dyDescent="0.25">
      <c r="A70" s="11" t="s">
        <v>69</v>
      </c>
      <c r="B70" s="12">
        <v>68</v>
      </c>
    </row>
    <row r="71" spans="1:2" x14ac:dyDescent="0.25">
      <c r="A71" s="11" t="s">
        <v>70</v>
      </c>
      <c r="B71" s="12">
        <v>69</v>
      </c>
    </row>
    <row r="72" spans="1:2" x14ac:dyDescent="0.25">
      <c r="A72" s="11" t="s">
        <v>71</v>
      </c>
      <c r="B72" s="12">
        <v>70</v>
      </c>
    </row>
    <row r="73" spans="1:2" x14ac:dyDescent="0.25">
      <c r="A73" s="11" t="s">
        <v>72</v>
      </c>
      <c r="B73" s="12">
        <v>71</v>
      </c>
    </row>
    <row r="74" spans="1:2" ht="15.75" x14ac:dyDescent="0.25">
      <c r="A74" s="4" t="s">
        <v>175</v>
      </c>
      <c r="B74" s="12">
        <v>72</v>
      </c>
    </row>
    <row r="75" spans="1:2" ht="15.75" x14ac:dyDescent="0.25">
      <c r="A75" s="4" t="s">
        <v>73</v>
      </c>
      <c r="B75" s="12">
        <v>73</v>
      </c>
    </row>
    <row r="76" spans="1:2" ht="15.75" x14ac:dyDescent="0.25">
      <c r="A76" s="4" t="s">
        <v>186</v>
      </c>
      <c r="B76" s="12">
        <v>74</v>
      </c>
    </row>
    <row r="77" spans="1:2" ht="15.75" x14ac:dyDescent="0.25">
      <c r="A77" s="4" t="s">
        <v>187</v>
      </c>
      <c r="B77" s="12">
        <v>75</v>
      </c>
    </row>
    <row r="78" spans="1:2" ht="15.75" x14ac:dyDescent="0.25">
      <c r="A78" s="4" t="s">
        <v>75</v>
      </c>
      <c r="B78" s="12">
        <v>77</v>
      </c>
    </row>
    <row r="79" spans="1:2" ht="15.75" x14ac:dyDescent="0.25">
      <c r="A79" s="4" t="s">
        <v>76</v>
      </c>
      <c r="B79" s="12">
        <v>78</v>
      </c>
    </row>
    <row r="80" spans="1:2" ht="15.75" x14ac:dyDescent="0.25">
      <c r="A80" s="4" t="s">
        <v>77</v>
      </c>
      <c r="B80" s="12">
        <v>79</v>
      </c>
    </row>
    <row r="81" spans="1:2" ht="15.75" x14ac:dyDescent="0.25">
      <c r="A81" s="4" t="s">
        <v>78</v>
      </c>
      <c r="B81" s="12">
        <v>80</v>
      </c>
    </row>
    <row r="82" spans="1:2" ht="15.75" x14ac:dyDescent="0.25">
      <c r="A82" s="4" t="s">
        <v>79</v>
      </c>
      <c r="B82" s="12">
        <v>81</v>
      </c>
    </row>
    <row r="83" spans="1:2" ht="15.75" x14ac:dyDescent="0.25">
      <c r="A83" s="4" t="s">
        <v>80</v>
      </c>
      <c r="B83" s="12">
        <v>82</v>
      </c>
    </row>
    <row r="84" spans="1:2" ht="15.75" x14ac:dyDescent="0.25">
      <c r="A84" s="4" t="s">
        <v>81</v>
      </c>
      <c r="B84" s="35">
        <v>83</v>
      </c>
    </row>
    <row r="85" spans="1:2" ht="15.75" x14ac:dyDescent="0.25">
      <c r="A85" s="4" t="s">
        <v>82</v>
      </c>
      <c r="B85" s="35">
        <v>84</v>
      </c>
    </row>
    <row r="86" spans="1:2" ht="15.75" x14ac:dyDescent="0.25">
      <c r="A86" s="36" t="s">
        <v>188</v>
      </c>
      <c r="B86" s="35">
        <v>85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G45"/>
  <sheetViews>
    <sheetView tabSelected="1" zoomScale="80" zoomScaleNormal="8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AF38" sqref="AF38"/>
    </sheetView>
  </sheetViews>
  <sheetFormatPr defaultRowHeight="15" x14ac:dyDescent="0.25"/>
  <cols>
    <col min="6" max="7" width="9.7109375" customWidth="1"/>
    <col min="46" max="46" width="10.28515625" customWidth="1"/>
    <col min="50" max="50" width="9.7109375" customWidth="1"/>
    <col min="53" max="53" width="10.42578125" customWidth="1"/>
    <col min="54" max="54" width="10.7109375" customWidth="1"/>
    <col min="55" max="55" width="10" customWidth="1"/>
    <col min="56" max="56" width="9.7109375" customWidth="1"/>
    <col min="67" max="67" width="12.5703125" customWidth="1"/>
    <col min="68" max="68" width="11.5703125" customWidth="1"/>
    <col min="69" max="69" width="12.28515625" customWidth="1"/>
    <col min="70" max="70" width="11" customWidth="1"/>
    <col min="71" max="71" width="10.7109375" customWidth="1"/>
    <col min="72" max="72" width="10.28515625" customWidth="1"/>
  </cols>
  <sheetData>
    <row r="1" spans="1:85" ht="15.7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8" t="s">
        <v>0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 t="s">
        <v>1</v>
      </c>
      <c r="AD1" s="38"/>
      <c r="AE1" s="38" t="s">
        <v>2</v>
      </c>
      <c r="AF1" s="3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</row>
    <row r="2" spans="1:85" ht="67.5" x14ac:dyDescent="0.25">
      <c r="A2" s="16" t="s">
        <v>3</v>
      </c>
      <c r="B2" s="17" t="s">
        <v>4</v>
      </c>
      <c r="C2" s="16" t="s">
        <v>5</v>
      </c>
      <c r="D2" s="16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136</v>
      </c>
      <c r="O2" s="17" t="s">
        <v>17</v>
      </c>
      <c r="P2" s="17" t="s">
        <v>18</v>
      </c>
      <c r="Q2" s="17" t="s">
        <v>19</v>
      </c>
      <c r="R2" s="17" t="s">
        <v>20</v>
      </c>
      <c r="S2" s="17" t="s">
        <v>183</v>
      </c>
      <c r="T2" s="17" t="s">
        <v>179</v>
      </c>
      <c r="U2" s="17" t="s">
        <v>180</v>
      </c>
      <c r="V2" s="17" t="s">
        <v>181</v>
      </c>
      <c r="W2" s="17" t="s">
        <v>182</v>
      </c>
      <c r="X2" s="17" t="s">
        <v>26</v>
      </c>
      <c r="Y2" s="17" t="s">
        <v>27</v>
      </c>
      <c r="Z2" s="17" t="s">
        <v>28</v>
      </c>
      <c r="AA2" s="17" t="s">
        <v>29</v>
      </c>
      <c r="AB2" s="17" t="s">
        <v>30</v>
      </c>
      <c r="AC2" s="17" t="s">
        <v>31</v>
      </c>
      <c r="AD2" s="17" t="s">
        <v>32</v>
      </c>
      <c r="AE2" s="17" t="s">
        <v>33</v>
      </c>
      <c r="AF2" s="17" t="s">
        <v>34</v>
      </c>
      <c r="AG2" s="17" t="s">
        <v>35</v>
      </c>
      <c r="AH2" s="17" t="s">
        <v>36</v>
      </c>
      <c r="AI2" s="17" t="s">
        <v>37</v>
      </c>
      <c r="AJ2" s="17" t="s">
        <v>38</v>
      </c>
      <c r="AK2" s="17" t="s">
        <v>39</v>
      </c>
      <c r="AL2" s="17" t="s">
        <v>40</v>
      </c>
      <c r="AM2" s="17" t="s">
        <v>41</v>
      </c>
      <c r="AN2" s="17" t="s">
        <v>42</v>
      </c>
      <c r="AO2" s="17" t="s">
        <v>43</v>
      </c>
      <c r="AP2" s="17" t="s">
        <v>44</v>
      </c>
      <c r="AQ2" s="17" t="s">
        <v>45</v>
      </c>
      <c r="AR2" s="17" t="s">
        <v>46</v>
      </c>
      <c r="AS2" s="17" t="s">
        <v>47</v>
      </c>
      <c r="AT2" s="17" t="s">
        <v>48</v>
      </c>
      <c r="AU2" s="17" t="s">
        <v>49</v>
      </c>
      <c r="AV2" s="17" t="s">
        <v>50</v>
      </c>
      <c r="AW2" s="17" t="s">
        <v>51</v>
      </c>
      <c r="AX2" s="17" t="s">
        <v>52</v>
      </c>
      <c r="AY2" s="17" t="s">
        <v>53</v>
      </c>
      <c r="AZ2" s="17" t="s">
        <v>54</v>
      </c>
      <c r="BA2" s="17" t="s">
        <v>55</v>
      </c>
      <c r="BB2" s="17" t="s">
        <v>56</v>
      </c>
      <c r="BC2" s="17" t="s">
        <v>57</v>
      </c>
      <c r="BD2" s="17" t="s">
        <v>58</v>
      </c>
      <c r="BE2" s="17" t="s">
        <v>59</v>
      </c>
      <c r="BF2" s="17" t="s">
        <v>60</v>
      </c>
      <c r="BG2" s="17" t="s">
        <v>61</v>
      </c>
      <c r="BH2" s="17" t="s">
        <v>62</v>
      </c>
      <c r="BI2" s="17" t="s">
        <v>63</v>
      </c>
      <c r="BJ2" s="17" t="s">
        <v>64</v>
      </c>
      <c r="BK2" s="17" t="s">
        <v>65</v>
      </c>
      <c r="BL2" s="17" t="s">
        <v>66</v>
      </c>
      <c r="BM2" s="17" t="s">
        <v>176</v>
      </c>
      <c r="BN2" s="17" t="s">
        <v>177</v>
      </c>
      <c r="BO2" s="17" t="s">
        <v>67</v>
      </c>
      <c r="BP2" s="17" t="s">
        <v>68</v>
      </c>
      <c r="BQ2" s="17" t="s">
        <v>69</v>
      </c>
      <c r="BR2" s="17" t="s">
        <v>70</v>
      </c>
      <c r="BS2" s="17" t="s">
        <v>71</v>
      </c>
      <c r="BT2" s="17" t="s">
        <v>178</v>
      </c>
      <c r="BU2" s="16" t="s">
        <v>175</v>
      </c>
      <c r="BV2" s="16" t="s">
        <v>73</v>
      </c>
      <c r="BW2" s="16" t="s">
        <v>74</v>
      </c>
      <c r="BX2" s="16" t="s">
        <v>139</v>
      </c>
      <c r="BY2" s="16" t="s">
        <v>75</v>
      </c>
      <c r="BZ2" s="16" t="s">
        <v>76</v>
      </c>
      <c r="CA2" s="16" t="s">
        <v>77</v>
      </c>
      <c r="CB2" s="16" t="s">
        <v>78</v>
      </c>
      <c r="CC2" s="16" t="s">
        <v>79</v>
      </c>
      <c r="CD2" s="16" t="s">
        <v>80</v>
      </c>
      <c r="CE2" s="16" t="s">
        <v>81</v>
      </c>
      <c r="CF2" s="33" t="s">
        <v>138</v>
      </c>
      <c r="CG2" s="34" t="s">
        <v>137</v>
      </c>
    </row>
    <row r="3" spans="1:85" x14ac:dyDescent="0.25">
      <c r="A3" s="16"/>
      <c r="B3" s="17"/>
      <c r="C3" s="16">
        <v>1</v>
      </c>
      <c r="D3" s="16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17">
        <v>32</v>
      </c>
      <c r="AI3" s="17">
        <v>33</v>
      </c>
      <c r="AJ3" s="17">
        <v>34</v>
      </c>
      <c r="AK3" s="17">
        <v>35</v>
      </c>
      <c r="AL3" s="17">
        <v>36</v>
      </c>
      <c r="AM3" s="28">
        <v>37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17">
        <v>67</v>
      </c>
      <c r="BQ3" s="17">
        <v>68</v>
      </c>
      <c r="BR3" s="17">
        <v>69</v>
      </c>
      <c r="BS3" s="17">
        <v>70</v>
      </c>
      <c r="BT3" s="17">
        <v>71</v>
      </c>
      <c r="BU3" s="17">
        <v>72</v>
      </c>
      <c r="BV3" s="17">
        <v>73</v>
      </c>
      <c r="BW3" s="17">
        <v>74</v>
      </c>
      <c r="BX3" s="17">
        <v>75</v>
      </c>
      <c r="BY3" s="17">
        <v>77</v>
      </c>
      <c r="BZ3" s="17">
        <v>78</v>
      </c>
      <c r="CA3" s="17">
        <v>79</v>
      </c>
      <c r="CB3" s="17">
        <v>80</v>
      </c>
      <c r="CC3" s="17">
        <v>81</v>
      </c>
      <c r="CD3" s="17">
        <v>82</v>
      </c>
      <c r="CE3" s="17">
        <v>83</v>
      </c>
      <c r="CF3" s="15">
        <v>84</v>
      </c>
      <c r="CG3" s="17">
        <v>85</v>
      </c>
    </row>
    <row r="4" spans="1:85" ht="15.75" x14ac:dyDescent="0.25">
      <c r="A4" s="20" t="s">
        <v>83</v>
      </c>
      <c r="B4" s="1" t="s">
        <v>84</v>
      </c>
      <c r="C4" s="1">
        <v>313</v>
      </c>
      <c r="D4" s="1">
        <v>3.6</v>
      </c>
      <c r="E4" s="1">
        <v>16.809999999999999</v>
      </c>
      <c r="F4" s="1">
        <v>6.5</v>
      </c>
      <c r="G4" s="1">
        <v>32</v>
      </c>
      <c r="H4" s="1">
        <v>25.5</v>
      </c>
      <c r="I4" s="1">
        <v>8.5</v>
      </c>
      <c r="J4" s="24">
        <v>12.22</v>
      </c>
      <c r="K4" s="24">
        <v>5.48</v>
      </c>
      <c r="L4" s="24">
        <v>6.73</v>
      </c>
      <c r="M4" s="24">
        <v>4.5599999999999996</v>
      </c>
      <c r="N4" s="1">
        <v>44</v>
      </c>
      <c r="O4" s="1">
        <v>4</v>
      </c>
      <c r="P4" s="1">
        <v>4</v>
      </c>
      <c r="Q4" s="1">
        <v>52</v>
      </c>
      <c r="R4" s="1">
        <f>72.5</f>
        <v>72.5</v>
      </c>
      <c r="S4" s="25">
        <v>21.225455838666903</v>
      </c>
      <c r="T4" s="25">
        <v>21.697191429814808</v>
      </c>
      <c r="U4" s="22">
        <v>1151.9265788157447</v>
      </c>
      <c r="V4" s="25">
        <v>69.72</v>
      </c>
      <c r="W4" s="26">
        <v>7.4121564094231221E-2</v>
      </c>
      <c r="X4" s="26">
        <v>0.54936881056651743</v>
      </c>
      <c r="Y4" s="26">
        <v>1.1197561602065009E-2</v>
      </c>
      <c r="Z4" s="26">
        <v>0.63468793626281395</v>
      </c>
      <c r="AA4" s="1">
        <v>65</v>
      </c>
      <c r="AB4" s="1">
        <v>0</v>
      </c>
      <c r="AC4" s="1">
        <v>15</v>
      </c>
      <c r="AD4" s="1">
        <v>0.75</v>
      </c>
      <c r="AE4" s="1">
        <v>55</v>
      </c>
      <c r="AF4" s="1">
        <v>0.3</v>
      </c>
      <c r="AG4" s="1">
        <v>0</v>
      </c>
      <c r="AH4" s="1">
        <v>3.5</v>
      </c>
      <c r="AI4" s="1">
        <v>100</v>
      </c>
      <c r="AJ4" s="1">
        <v>0</v>
      </c>
      <c r="AK4" s="1">
        <v>0</v>
      </c>
      <c r="AL4" s="1">
        <v>0</v>
      </c>
      <c r="AM4" s="1">
        <v>0</v>
      </c>
      <c r="AN4" s="1">
        <v>0.69699999999999995</v>
      </c>
      <c r="AO4" s="2">
        <v>5.4300000000000006</v>
      </c>
      <c r="AP4" s="3">
        <v>0.13416407864998728</v>
      </c>
      <c r="AQ4" s="26">
        <v>207.5</v>
      </c>
      <c r="AR4" s="27">
        <v>38.950000000000003</v>
      </c>
      <c r="AS4" s="26">
        <v>515.9</v>
      </c>
      <c r="AT4" s="27">
        <v>43.3</v>
      </c>
      <c r="AU4" s="26">
        <v>3.5150000000000001</v>
      </c>
      <c r="AV4" s="27">
        <v>0.433</v>
      </c>
      <c r="AW4" s="26">
        <v>287.60000000000002</v>
      </c>
      <c r="AX4" s="27">
        <v>22.08</v>
      </c>
      <c r="AY4" s="2">
        <v>6.3179999999999996</v>
      </c>
      <c r="AZ4" s="3">
        <v>0.29260895406669601</v>
      </c>
      <c r="BA4" s="27">
        <v>144.30000000000001</v>
      </c>
      <c r="BB4" s="27">
        <v>83.4</v>
      </c>
      <c r="BC4" s="27">
        <v>137.6</v>
      </c>
      <c r="BD4" s="27">
        <v>70.400000000000006</v>
      </c>
      <c r="BE4" s="27">
        <v>1.6950000000000001</v>
      </c>
      <c r="BF4" s="27">
        <v>0.7</v>
      </c>
      <c r="BG4" s="25">
        <v>87.7</v>
      </c>
      <c r="BH4" s="25">
        <v>52.2</v>
      </c>
      <c r="BI4" s="21">
        <v>3</v>
      </c>
      <c r="BJ4" s="21">
        <v>2</v>
      </c>
      <c r="BK4" s="21">
        <v>1</v>
      </c>
      <c r="BL4" s="21">
        <v>3</v>
      </c>
      <c r="BM4" s="21">
        <v>2</v>
      </c>
      <c r="BN4" s="21">
        <v>1</v>
      </c>
      <c r="BO4" s="25">
        <f t="shared" ref="BO4:BO36" si="0">BL4*100/BT4</f>
        <v>2.2222222222222223</v>
      </c>
      <c r="BP4" s="25">
        <f t="shared" ref="BP4:BP36" si="1">BM4*100/BT4</f>
        <v>1.4814814814814814</v>
      </c>
      <c r="BQ4" s="25">
        <f t="shared" ref="BQ4:BQ36" si="2">BN4*100/BT4</f>
        <v>0.7407407407407407</v>
      </c>
      <c r="BR4" s="21">
        <v>15</v>
      </c>
      <c r="BS4" s="21">
        <v>3</v>
      </c>
      <c r="BT4" s="21">
        <f t="shared" ref="BT4:BT44" si="3">BR4*BS4*3</f>
        <v>135</v>
      </c>
      <c r="BU4" s="22">
        <v>1</v>
      </c>
      <c r="BV4" s="22">
        <v>0</v>
      </c>
      <c r="BW4" s="22">
        <v>0</v>
      </c>
      <c r="BX4" s="22">
        <v>1</v>
      </c>
      <c r="BY4" s="22">
        <v>0</v>
      </c>
      <c r="BZ4" s="22">
        <v>0</v>
      </c>
      <c r="CA4" s="22">
        <v>0</v>
      </c>
      <c r="CB4" s="22">
        <v>1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</row>
    <row r="5" spans="1:85" ht="15.75" x14ac:dyDescent="0.25">
      <c r="A5" s="20" t="s">
        <v>85</v>
      </c>
      <c r="B5" s="1" t="s">
        <v>84</v>
      </c>
      <c r="C5" s="1">
        <v>302</v>
      </c>
      <c r="D5" s="1">
        <v>2.7</v>
      </c>
      <c r="E5" s="1">
        <v>19.02</v>
      </c>
      <c r="F5" s="1">
        <v>6.5</v>
      </c>
      <c r="G5" s="1">
        <v>37</v>
      </c>
      <c r="H5" s="1">
        <v>30.5</v>
      </c>
      <c r="I5" s="1">
        <v>9.4</v>
      </c>
      <c r="J5" s="24">
        <v>12.29</v>
      </c>
      <c r="K5" s="24">
        <v>5.39</v>
      </c>
      <c r="L5" s="24">
        <v>6.53</v>
      </c>
      <c r="M5" s="24">
        <v>4.8899999999999997</v>
      </c>
      <c r="N5" s="1">
        <v>38</v>
      </c>
      <c r="O5" s="1">
        <v>6</v>
      </c>
      <c r="P5" s="1">
        <v>5</v>
      </c>
      <c r="Q5" s="1">
        <v>49</v>
      </c>
      <c r="R5" s="1">
        <v>75</v>
      </c>
      <c r="S5" s="25">
        <v>20.354452111179462</v>
      </c>
      <c r="T5" s="25">
        <v>20.192632920013779</v>
      </c>
      <c r="U5" s="22">
        <v>1056</v>
      </c>
      <c r="V5" s="25">
        <v>69.150000000000006</v>
      </c>
      <c r="W5" s="26">
        <v>0.10489149551805599</v>
      </c>
      <c r="X5" s="26">
        <v>0.69888000000000006</v>
      </c>
      <c r="Y5" s="26">
        <v>8.0927426756473089E-3</v>
      </c>
      <c r="Z5" s="26">
        <v>0.81186423819370335</v>
      </c>
      <c r="AA5" s="1">
        <v>70</v>
      </c>
      <c r="AB5" s="1">
        <v>0</v>
      </c>
      <c r="AC5" s="1">
        <v>20</v>
      </c>
      <c r="AD5" s="1">
        <v>0.6</v>
      </c>
      <c r="AE5" s="1">
        <v>55</v>
      </c>
      <c r="AF5" s="1">
        <v>0</v>
      </c>
      <c r="AG5" s="1">
        <v>0.5</v>
      </c>
      <c r="AH5" s="1">
        <v>3.7</v>
      </c>
      <c r="AI5" s="1">
        <v>100</v>
      </c>
      <c r="AJ5" s="1">
        <v>0</v>
      </c>
      <c r="AK5" s="1">
        <v>0</v>
      </c>
      <c r="AL5" s="1">
        <v>0</v>
      </c>
      <c r="AM5" s="1">
        <v>0</v>
      </c>
      <c r="AN5" s="1">
        <v>0.69199999999999995</v>
      </c>
      <c r="AO5" s="2">
        <v>5.5439999999999996</v>
      </c>
      <c r="AP5" s="3">
        <v>7.0922492905988441E-2</v>
      </c>
      <c r="AQ5" s="26">
        <v>239.7</v>
      </c>
      <c r="AR5" s="27">
        <v>80.86</v>
      </c>
      <c r="AS5" s="26">
        <v>591.79999999999995</v>
      </c>
      <c r="AT5" s="27">
        <v>27.72</v>
      </c>
      <c r="AU5" s="26">
        <v>4.1159999999999997</v>
      </c>
      <c r="AV5" s="27">
        <v>0.38700000000000001</v>
      </c>
      <c r="AW5" s="26">
        <v>329.6</v>
      </c>
      <c r="AX5" s="27">
        <v>48.26</v>
      </c>
      <c r="AY5" s="2">
        <v>6.1219999999999999</v>
      </c>
      <c r="AZ5" s="3">
        <v>0.23941595602633559</v>
      </c>
      <c r="BA5" s="27">
        <v>179.6</v>
      </c>
      <c r="BB5" s="27">
        <v>126.5</v>
      </c>
      <c r="BC5" s="27">
        <v>217.5</v>
      </c>
      <c r="BD5" s="27">
        <v>126.5</v>
      </c>
      <c r="BE5" s="27">
        <v>2.6320000000000001</v>
      </c>
      <c r="BF5" s="27">
        <v>1.2</v>
      </c>
      <c r="BG5" s="25">
        <v>104.9</v>
      </c>
      <c r="BH5" s="25">
        <v>69.099999999999994</v>
      </c>
      <c r="BI5" s="21">
        <v>1</v>
      </c>
      <c r="BJ5" s="21">
        <v>1</v>
      </c>
      <c r="BK5" s="21">
        <v>0</v>
      </c>
      <c r="BL5" s="21">
        <v>2</v>
      </c>
      <c r="BM5" s="21">
        <v>2</v>
      </c>
      <c r="BN5" s="21">
        <v>0</v>
      </c>
      <c r="BO5" s="25">
        <f t="shared" si="0"/>
        <v>1.4814814814814814</v>
      </c>
      <c r="BP5" s="25">
        <f t="shared" si="1"/>
        <v>1.4814814814814814</v>
      </c>
      <c r="BQ5" s="25">
        <f t="shared" si="2"/>
        <v>0</v>
      </c>
      <c r="BR5" s="21">
        <v>15</v>
      </c>
      <c r="BS5" s="21">
        <v>3</v>
      </c>
      <c r="BT5" s="21">
        <f t="shared" si="3"/>
        <v>135</v>
      </c>
      <c r="BU5" s="22">
        <v>0</v>
      </c>
      <c r="BV5" s="22">
        <v>0</v>
      </c>
      <c r="BW5" s="22">
        <v>0</v>
      </c>
      <c r="BX5" s="22">
        <v>2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</row>
    <row r="6" spans="1:85" ht="15.75" x14ac:dyDescent="0.25">
      <c r="A6" s="20" t="s">
        <v>86</v>
      </c>
      <c r="B6" s="1" t="s">
        <v>84</v>
      </c>
      <c r="C6" s="1">
        <v>316</v>
      </c>
      <c r="D6" s="1">
        <v>-2.9</v>
      </c>
      <c r="E6" s="1">
        <v>18.600000000000001</v>
      </c>
      <c r="F6" s="1">
        <v>8</v>
      </c>
      <c r="G6" s="1">
        <v>35.5</v>
      </c>
      <c r="H6" s="1">
        <v>27.5</v>
      </c>
      <c r="I6" s="1">
        <v>8</v>
      </c>
      <c r="J6" s="24">
        <v>11.75</v>
      </c>
      <c r="K6" s="24">
        <v>5.6</v>
      </c>
      <c r="L6" s="24">
        <v>6.77</v>
      </c>
      <c r="M6" s="24">
        <v>4.51</v>
      </c>
      <c r="N6" s="1">
        <v>48</v>
      </c>
      <c r="O6" s="1">
        <v>2</v>
      </c>
      <c r="P6" s="1">
        <v>5</v>
      </c>
      <c r="Q6" s="1">
        <v>55</v>
      </c>
      <c r="R6" s="1">
        <f>105/2</f>
        <v>52.5</v>
      </c>
      <c r="S6" s="25">
        <v>22.301437836596236</v>
      </c>
      <c r="T6" s="25">
        <v>23.711501304591554</v>
      </c>
      <c r="U6" s="22">
        <v>832.99334207444201</v>
      </c>
      <c r="V6" s="25">
        <v>65.860000000000014</v>
      </c>
      <c r="W6" s="26">
        <v>0.20462050421946484</v>
      </c>
      <c r="X6" s="26">
        <v>0.13719890340049631</v>
      </c>
      <c r="Y6" s="26">
        <v>1.5521961639116831E-3</v>
      </c>
      <c r="Z6" s="26">
        <v>0.34337160378387283</v>
      </c>
      <c r="AA6" s="1">
        <v>70</v>
      </c>
      <c r="AB6" s="1">
        <v>0</v>
      </c>
      <c r="AC6" s="1">
        <v>20</v>
      </c>
      <c r="AD6" s="1">
        <v>0.75</v>
      </c>
      <c r="AE6" s="1">
        <v>65</v>
      </c>
      <c r="AF6" s="1">
        <v>0.4</v>
      </c>
      <c r="AG6" s="1">
        <v>0</v>
      </c>
      <c r="AH6" s="1">
        <v>3.1</v>
      </c>
      <c r="AI6" s="1">
        <v>100</v>
      </c>
      <c r="AJ6" s="1">
        <v>0</v>
      </c>
      <c r="AK6" s="1">
        <v>0</v>
      </c>
      <c r="AL6" s="1">
        <v>0</v>
      </c>
      <c r="AM6" s="1">
        <v>0</v>
      </c>
      <c r="AN6" s="1">
        <v>0.65900000000000003</v>
      </c>
      <c r="AO6" s="2">
        <v>5.3239999999999998</v>
      </c>
      <c r="AP6" s="3">
        <v>0.25520579930714737</v>
      </c>
      <c r="AQ6" s="26">
        <v>215.6</v>
      </c>
      <c r="AR6" s="27">
        <v>82.14</v>
      </c>
      <c r="AS6" s="26">
        <v>559.70000000000005</v>
      </c>
      <c r="AT6" s="27">
        <v>70.28</v>
      </c>
      <c r="AU6" s="26">
        <v>3.9</v>
      </c>
      <c r="AV6" s="27">
        <v>0.53300000000000003</v>
      </c>
      <c r="AW6" s="26">
        <v>316</v>
      </c>
      <c r="AX6" s="27">
        <v>45.18</v>
      </c>
      <c r="AY6" s="2">
        <v>5.68</v>
      </c>
      <c r="AZ6" s="3">
        <v>0.3390427701632942</v>
      </c>
      <c r="BA6" s="27">
        <v>168.1</v>
      </c>
      <c r="BB6" s="27">
        <v>71.5</v>
      </c>
      <c r="BC6" s="27">
        <v>180.7</v>
      </c>
      <c r="BD6" s="27">
        <v>72.599999999999994</v>
      </c>
      <c r="BE6" s="27">
        <v>2.383</v>
      </c>
      <c r="BF6" s="27">
        <v>0.8</v>
      </c>
      <c r="BG6" s="25">
        <v>101.8</v>
      </c>
      <c r="BH6" s="25">
        <v>45.7</v>
      </c>
      <c r="BI6" s="21">
        <v>2</v>
      </c>
      <c r="BJ6" s="21">
        <v>1</v>
      </c>
      <c r="BK6" s="21">
        <v>1</v>
      </c>
      <c r="BL6" s="21">
        <v>2</v>
      </c>
      <c r="BM6" s="21">
        <v>1</v>
      </c>
      <c r="BN6" s="21">
        <v>1</v>
      </c>
      <c r="BO6" s="25">
        <f t="shared" si="0"/>
        <v>1.4814814814814814</v>
      </c>
      <c r="BP6" s="25">
        <f t="shared" si="1"/>
        <v>0.7407407407407407</v>
      </c>
      <c r="BQ6" s="25">
        <f t="shared" si="2"/>
        <v>0.7407407407407407</v>
      </c>
      <c r="BR6" s="21">
        <v>15</v>
      </c>
      <c r="BS6" s="21">
        <v>3</v>
      </c>
      <c r="BT6" s="21">
        <f t="shared" si="3"/>
        <v>135</v>
      </c>
      <c r="BU6" s="22">
        <v>0</v>
      </c>
      <c r="BV6" s="22">
        <v>0</v>
      </c>
      <c r="BW6" s="22">
        <v>0</v>
      </c>
      <c r="BX6" s="22">
        <v>1</v>
      </c>
      <c r="BY6" s="22">
        <v>0</v>
      </c>
      <c r="BZ6" s="22">
        <v>0</v>
      </c>
      <c r="CA6" s="22">
        <v>0</v>
      </c>
      <c r="CB6" s="22">
        <v>1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</row>
    <row r="7" spans="1:85" ht="15.75" customHeight="1" x14ac:dyDescent="0.25">
      <c r="A7" s="20" t="s">
        <v>87</v>
      </c>
      <c r="B7" s="1" t="s">
        <v>84</v>
      </c>
      <c r="C7" s="1">
        <v>388</v>
      </c>
      <c r="D7" s="1">
        <v>5.7</v>
      </c>
      <c r="E7" s="1">
        <v>19.100000000000001</v>
      </c>
      <c r="F7" s="1">
        <v>9.5</v>
      </c>
      <c r="G7" s="1">
        <v>34</v>
      </c>
      <c r="H7" s="1">
        <v>24.5</v>
      </c>
      <c r="I7" s="1">
        <v>17.5</v>
      </c>
      <c r="J7" s="24">
        <v>12.23</v>
      </c>
      <c r="K7" s="24">
        <v>5.92</v>
      </c>
      <c r="L7" s="24">
        <v>6.98</v>
      </c>
      <c r="M7" s="24">
        <v>4.93</v>
      </c>
      <c r="N7" s="1">
        <v>67</v>
      </c>
      <c r="O7" s="1">
        <v>5</v>
      </c>
      <c r="P7" s="1">
        <v>5</v>
      </c>
      <c r="Q7" s="1">
        <v>77</v>
      </c>
      <c r="R7" s="1">
        <v>72.5</v>
      </c>
      <c r="S7" s="25">
        <v>27.271968592649092</v>
      </c>
      <c r="T7" s="25">
        <v>25.823364495087652</v>
      </c>
      <c r="U7" s="22">
        <v>651.08893585237763</v>
      </c>
      <c r="V7" s="25">
        <v>73.990000000000009</v>
      </c>
      <c r="W7" s="26">
        <v>5.4938856103808435E-2</v>
      </c>
      <c r="X7" s="26">
        <v>0.13182046762795832</v>
      </c>
      <c r="Y7" s="26">
        <v>8.4965104427846931E-3</v>
      </c>
      <c r="Z7" s="26">
        <v>0.19525583417455145</v>
      </c>
      <c r="AA7" s="1">
        <v>0.5</v>
      </c>
      <c r="AB7" s="1">
        <v>0</v>
      </c>
      <c r="AC7" s="1">
        <v>15</v>
      </c>
      <c r="AD7" s="1">
        <v>0.8</v>
      </c>
      <c r="AE7" s="1">
        <v>72.5</v>
      </c>
      <c r="AF7" s="1">
        <v>0.4</v>
      </c>
      <c r="AG7" s="1">
        <v>0</v>
      </c>
      <c r="AH7" s="1">
        <v>1.5</v>
      </c>
      <c r="AI7" s="1">
        <v>99.9</v>
      </c>
      <c r="AJ7" s="1">
        <v>0</v>
      </c>
      <c r="AK7" s="1">
        <v>0</v>
      </c>
      <c r="AL7" s="1">
        <v>0</v>
      </c>
      <c r="AM7" s="1">
        <v>0</v>
      </c>
      <c r="AN7" s="1">
        <v>0.74</v>
      </c>
      <c r="AO7" s="2">
        <v>5.7880000000000003</v>
      </c>
      <c r="AP7" s="3">
        <v>0.31870048635042902</v>
      </c>
      <c r="AQ7" s="26">
        <v>44.6</v>
      </c>
      <c r="AR7" s="27">
        <v>9.51</v>
      </c>
      <c r="AS7" s="26">
        <v>395.7</v>
      </c>
      <c r="AT7" s="27">
        <v>19.05</v>
      </c>
      <c r="AU7" s="26">
        <v>2.157</v>
      </c>
      <c r="AV7" s="27">
        <v>0.159</v>
      </c>
      <c r="AW7" s="26">
        <v>131.30000000000001</v>
      </c>
      <c r="AX7" s="27">
        <v>20.92</v>
      </c>
      <c r="AY7" s="2">
        <v>6.2839999999999998</v>
      </c>
      <c r="AZ7" s="3">
        <v>0.30468016016800192</v>
      </c>
      <c r="BA7" s="27">
        <v>81.3</v>
      </c>
      <c r="BB7" s="27">
        <v>17.3</v>
      </c>
      <c r="BC7" s="27">
        <v>72.2</v>
      </c>
      <c r="BD7" s="27">
        <v>9.4</v>
      </c>
      <c r="BE7" s="27">
        <v>1.171</v>
      </c>
      <c r="BF7" s="27">
        <v>0.3</v>
      </c>
      <c r="BG7" s="25">
        <v>60.4</v>
      </c>
      <c r="BH7" s="25">
        <v>13.7</v>
      </c>
      <c r="BI7" s="21">
        <v>1</v>
      </c>
      <c r="BJ7" s="21">
        <v>1</v>
      </c>
      <c r="BK7" s="21">
        <v>0</v>
      </c>
      <c r="BL7" s="21">
        <v>1</v>
      </c>
      <c r="BM7" s="21">
        <v>1</v>
      </c>
      <c r="BN7" s="21">
        <v>0</v>
      </c>
      <c r="BO7" s="25">
        <f t="shared" si="0"/>
        <v>0.7407407407407407</v>
      </c>
      <c r="BP7" s="25">
        <f t="shared" si="1"/>
        <v>0.7407407407407407</v>
      </c>
      <c r="BQ7" s="25">
        <f t="shared" si="2"/>
        <v>0</v>
      </c>
      <c r="BR7" s="21">
        <v>15</v>
      </c>
      <c r="BS7" s="21">
        <v>3</v>
      </c>
      <c r="BT7" s="21">
        <f t="shared" si="3"/>
        <v>135</v>
      </c>
      <c r="BU7" s="22">
        <v>0</v>
      </c>
      <c r="BV7" s="22">
        <v>0</v>
      </c>
      <c r="BW7" s="22">
        <v>0</v>
      </c>
      <c r="BX7" s="22">
        <v>0</v>
      </c>
      <c r="BY7" s="22">
        <v>1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</row>
    <row r="8" spans="1:85" ht="15.75" x14ac:dyDescent="0.25">
      <c r="A8" s="20" t="s">
        <v>88</v>
      </c>
      <c r="B8" s="1" t="s">
        <v>84</v>
      </c>
      <c r="C8" s="1">
        <v>333</v>
      </c>
      <c r="D8" s="1">
        <v>5.2</v>
      </c>
      <c r="E8" s="1">
        <v>19.62</v>
      </c>
      <c r="F8" s="1">
        <v>8</v>
      </c>
      <c r="G8" s="1">
        <v>34.5</v>
      </c>
      <c r="H8" s="1">
        <v>26.5</v>
      </c>
      <c r="I8" s="1">
        <v>15.2</v>
      </c>
      <c r="J8" s="24">
        <v>12.21</v>
      </c>
      <c r="K8" s="24">
        <v>5.86</v>
      </c>
      <c r="L8" s="24">
        <v>6.97</v>
      </c>
      <c r="M8" s="24">
        <v>4.9400000000000004</v>
      </c>
      <c r="N8" s="1">
        <v>65</v>
      </c>
      <c r="O8" s="1">
        <v>6</v>
      </c>
      <c r="P8" s="1">
        <v>4</v>
      </c>
      <c r="Q8" s="1">
        <v>75</v>
      </c>
      <c r="R8" s="1">
        <v>70</v>
      </c>
      <c r="S8" s="25">
        <v>25.231162461630984</v>
      </c>
      <c r="T8" s="25">
        <v>22.139707917374761</v>
      </c>
      <c r="U8" s="22">
        <v>1056</v>
      </c>
      <c r="V8" s="25">
        <v>74.220000000000013</v>
      </c>
      <c r="W8" s="26">
        <v>2.4630086404143978E-3</v>
      </c>
      <c r="X8" s="26">
        <v>0.51508799999999988</v>
      </c>
      <c r="Y8" s="26">
        <v>7.4895568861580667E-3</v>
      </c>
      <c r="Z8" s="26">
        <v>0.52504056552657241</v>
      </c>
      <c r="AA8" s="1">
        <v>0.01</v>
      </c>
      <c r="AB8" s="1">
        <v>0</v>
      </c>
      <c r="AC8" s="1">
        <v>15</v>
      </c>
      <c r="AD8" s="1">
        <v>0.8</v>
      </c>
      <c r="AE8" s="1">
        <v>70</v>
      </c>
      <c r="AF8" s="1">
        <v>0.35</v>
      </c>
      <c r="AG8" s="1">
        <v>0</v>
      </c>
      <c r="AH8" s="1">
        <v>2.1</v>
      </c>
      <c r="AI8" s="1">
        <v>100</v>
      </c>
      <c r="AJ8" s="1">
        <v>0</v>
      </c>
      <c r="AK8" s="1">
        <v>0</v>
      </c>
      <c r="AL8" s="1">
        <v>0</v>
      </c>
      <c r="AM8" s="1">
        <v>0</v>
      </c>
      <c r="AN8" s="1">
        <v>0.74199999999999999</v>
      </c>
      <c r="AO8" s="2">
        <v>5.6740000000000004</v>
      </c>
      <c r="AP8" s="3">
        <v>0.45970642806034401</v>
      </c>
      <c r="AQ8" s="26">
        <v>42.9</v>
      </c>
      <c r="AR8" s="27">
        <v>5</v>
      </c>
      <c r="AS8" s="26">
        <v>427.4</v>
      </c>
      <c r="AT8" s="27">
        <v>38.11</v>
      </c>
      <c r="AU8" s="26">
        <v>2.258</v>
      </c>
      <c r="AV8" s="27">
        <v>0.26</v>
      </c>
      <c r="AW8" s="26">
        <v>144.69999999999999</v>
      </c>
      <c r="AX8" s="27">
        <v>23.56</v>
      </c>
      <c r="AY8" s="2">
        <v>6.2</v>
      </c>
      <c r="AZ8" s="3">
        <v>0.24269322199024923</v>
      </c>
      <c r="BA8" s="27">
        <v>72.400000000000006</v>
      </c>
      <c r="BB8" s="27">
        <v>7.1</v>
      </c>
      <c r="BC8" s="27">
        <v>69.3</v>
      </c>
      <c r="BD8" s="27">
        <v>8.4</v>
      </c>
      <c r="BE8" s="27">
        <v>1.0900000000000001</v>
      </c>
      <c r="BF8" s="27">
        <v>0.1</v>
      </c>
      <c r="BG8" s="25">
        <v>58.1</v>
      </c>
      <c r="BH8" s="25">
        <v>10.5</v>
      </c>
      <c r="BI8" s="21">
        <v>3</v>
      </c>
      <c r="BJ8" s="21">
        <v>3</v>
      </c>
      <c r="BK8" s="21">
        <v>0</v>
      </c>
      <c r="BL8" s="21">
        <v>3</v>
      </c>
      <c r="BM8" s="21">
        <v>3</v>
      </c>
      <c r="BN8" s="21">
        <v>0</v>
      </c>
      <c r="BO8" s="25">
        <f t="shared" si="0"/>
        <v>2.2222222222222223</v>
      </c>
      <c r="BP8" s="25">
        <f t="shared" si="1"/>
        <v>2.2222222222222223</v>
      </c>
      <c r="BQ8" s="25">
        <f t="shared" si="2"/>
        <v>0</v>
      </c>
      <c r="BR8" s="21">
        <v>15</v>
      </c>
      <c r="BS8" s="21">
        <v>3</v>
      </c>
      <c r="BT8" s="21">
        <f t="shared" si="3"/>
        <v>135</v>
      </c>
      <c r="BU8" s="22">
        <v>0</v>
      </c>
      <c r="BV8" s="22">
        <v>1</v>
      </c>
      <c r="BW8" s="22">
        <v>0</v>
      </c>
      <c r="BX8" s="22">
        <v>1</v>
      </c>
      <c r="BY8" s="22">
        <v>1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</row>
    <row r="9" spans="1:85" ht="15.75" x14ac:dyDescent="0.25">
      <c r="A9" s="20" t="s">
        <v>89</v>
      </c>
      <c r="B9" s="1" t="s">
        <v>84</v>
      </c>
      <c r="C9" s="1">
        <v>341</v>
      </c>
      <c r="D9" s="1">
        <v>4.5</v>
      </c>
      <c r="E9" s="1">
        <v>21.39</v>
      </c>
      <c r="F9" s="1">
        <v>9</v>
      </c>
      <c r="G9" s="1">
        <v>43</v>
      </c>
      <c r="H9" s="1">
        <v>34</v>
      </c>
      <c r="I9" s="1">
        <v>17.5</v>
      </c>
      <c r="J9" s="24">
        <v>12.24</v>
      </c>
      <c r="K9" s="24">
        <v>5.9</v>
      </c>
      <c r="L9" s="24">
        <v>6.91</v>
      </c>
      <c r="M9" s="24">
        <v>4.8600000000000003</v>
      </c>
      <c r="N9" s="1">
        <v>65</v>
      </c>
      <c r="O9" s="1">
        <v>6</v>
      </c>
      <c r="P9" s="1">
        <v>5</v>
      </c>
      <c r="Q9" s="1">
        <v>76</v>
      </c>
      <c r="R9" s="1">
        <v>72.5</v>
      </c>
      <c r="S9" s="25">
        <v>27.354509293957978</v>
      </c>
      <c r="T9" s="25">
        <v>25.984610830258742</v>
      </c>
      <c r="U9" s="22">
        <v>613.02617887389567</v>
      </c>
      <c r="V9" s="25">
        <v>73.53</v>
      </c>
      <c r="W9" s="26">
        <v>5.2438921389372985E-2</v>
      </c>
      <c r="X9" s="26">
        <v>0</v>
      </c>
      <c r="Y9" s="26">
        <v>0</v>
      </c>
      <c r="Z9" s="26">
        <v>5.2438921389372985E-2</v>
      </c>
      <c r="AA9" s="1">
        <v>3</v>
      </c>
      <c r="AB9" s="1">
        <v>0</v>
      </c>
      <c r="AC9" s="1">
        <v>20</v>
      </c>
      <c r="AD9" s="1">
        <v>0.8</v>
      </c>
      <c r="AE9" s="1">
        <v>75</v>
      </c>
      <c r="AF9" s="1">
        <v>0.4</v>
      </c>
      <c r="AG9" s="1">
        <v>0</v>
      </c>
      <c r="AH9" s="1">
        <v>1.6</v>
      </c>
      <c r="AI9" s="1">
        <v>100</v>
      </c>
      <c r="AJ9" s="1">
        <v>0</v>
      </c>
      <c r="AK9" s="1">
        <v>0</v>
      </c>
      <c r="AL9" s="1">
        <v>0</v>
      </c>
      <c r="AM9" s="1">
        <v>0</v>
      </c>
      <c r="AN9" s="1">
        <v>0.73499999999999999</v>
      </c>
      <c r="AO9" s="2">
        <v>6.0600000000000005</v>
      </c>
      <c r="AP9" s="3">
        <v>0.32840523747346062</v>
      </c>
      <c r="AQ9" s="26">
        <v>34.4</v>
      </c>
      <c r="AR9" s="27">
        <v>9.77</v>
      </c>
      <c r="AS9" s="26">
        <v>407.9</v>
      </c>
      <c r="AT9" s="27">
        <v>18.190000000000001</v>
      </c>
      <c r="AU9" s="26">
        <v>2.16</v>
      </c>
      <c r="AV9" s="27">
        <v>0.17299999999999999</v>
      </c>
      <c r="AW9" s="26">
        <v>132.6</v>
      </c>
      <c r="AX9" s="27">
        <v>20.329999999999998</v>
      </c>
      <c r="AY9" s="2">
        <v>6.2819999999999991</v>
      </c>
      <c r="AZ9" s="3">
        <v>0.38127417956111292</v>
      </c>
      <c r="BA9" s="27">
        <v>93.4</v>
      </c>
      <c r="BB9" s="27">
        <v>8.1</v>
      </c>
      <c r="BC9" s="27">
        <v>114.9</v>
      </c>
      <c r="BD9" s="27">
        <v>18.2</v>
      </c>
      <c r="BE9" s="27">
        <v>1.379</v>
      </c>
      <c r="BF9" s="27">
        <v>0.1</v>
      </c>
      <c r="BG9" s="25">
        <v>80.900000000000006</v>
      </c>
      <c r="BH9" s="25">
        <v>8.3000000000000007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5">
        <f t="shared" si="0"/>
        <v>0</v>
      </c>
      <c r="BP9" s="25">
        <f t="shared" si="1"/>
        <v>0</v>
      </c>
      <c r="BQ9" s="25">
        <f t="shared" si="2"/>
        <v>0</v>
      </c>
      <c r="BR9" s="21">
        <v>15</v>
      </c>
      <c r="BS9" s="21">
        <v>3</v>
      </c>
      <c r="BT9" s="21">
        <f t="shared" si="3"/>
        <v>135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</row>
    <row r="10" spans="1:85" ht="15.75" customHeight="1" x14ac:dyDescent="0.25">
      <c r="A10" s="20" t="s">
        <v>90</v>
      </c>
      <c r="B10" s="1" t="s">
        <v>84</v>
      </c>
      <c r="C10" s="1">
        <v>294</v>
      </c>
      <c r="D10" s="1">
        <v>-1</v>
      </c>
      <c r="E10" s="1">
        <v>19.600000000000001</v>
      </c>
      <c r="F10" s="1">
        <v>4.5</v>
      </c>
      <c r="G10" s="1">
        <v>60.5</v>
      </c>
      <c r="H10" s="1">
        <v>56</v>
      </c>
      <c r="I10" s="1">
        <v>27.2</v>
      </c>
      <c r="J10" s="24">
        <v>13.26</v>
      </c>
      <c r="K10" s="24">
        <v>6.74</v>
      </c>
      <c r="L10" s="24">
        <v>7.85</v>
      </c>
      <c r="M10" s="24">
        <v>7.44</v>
      </c>
      <c r="N10" s="1">
        <v>31</v>
      </c>
      <c r="O10" s="1">
        <v>4</v>
      </c>
      <c r="P10" s="1">
        <v>3</v>
      </c>
      <c r="Q10" s="1">
        <v>38</v>
      </c>
      <c r="R10" s="1">
        <v>30</v>
      </c>
      <c r="S10" s="25">
        <v>14.599527375344294</v>
      </c>
      <c r="T10" s="25">
        <v>12.369886196204163</v>
      </c>
      <c r="U10" s="22">
        <v>1353.5579542698263</v>
      </c>
      <c r="V10" s="25">
        <v>57.41</v>
      </c>
      <c r="W10" s="26">
        <v>0</v>
      </c>
      <c r="X10" s="26">
        <v>0.72142732542927845</v>
      </c>
      <c r="Y10" s="26">
        <v>4.2897601877130855E-2</v>
      </c>
      <c r="Z10" s="26">
        <v>0.76432492730640944</v>
      </c>
      <c r="AA10" s="1">
        <v>0</v>
      </c>
      <c r="AB10" s="1">
        <v>0</v>
      </c>
      <c r="AC10" s="1">
        <v>5</v>
      </c>
      <c r="AD10" s="1">
        <v>0</v>
      </c>
      <c r="AE10" s="1">
        <v>100</v>
      </c>
      <c r="AF10" s="1">
        <v>1</v>
      </c>
      <c r="AG10" s="1">
        <v>0</v>
      </c>
      <c r="AH10" s="1">
        <v>4</v>
      </c>
      <c r="AI10" s="1">
        <v>100</v>
      </c>
      <c r="AJ10" s="1">
        <v>0</v>
      </c>
      <c r="AK10" s="1">
        <v>0</v>
      </c>
      <c r="AL10" s="1">
        <v>0</v>
      </c>
      <c r="AM10" s="1">
        <v>0</v>
      </c>
      <c r="AN10" s="1">
        <v>0.57399999999999995</v>
      </c>
      <c r="AO10" s="2">
        <v>6.403999999999999</v>
      </c>
      <c r="AP10" s="3">
        <v>0.21686401268998068</v>
      </c>
      <c r="AQ10" s="26">
        <v>119</v>
      </c>
      <c r="AR10" s="27">
        <v>16.05</v>
      </c>
      <c r="AS10" s="26">
        <v>322.5</v>
      </c>
      <c r="AT10" s="27">
        <v>74.849999999999994</v>
      </c>
      <c r="AU10" s="21">
        <v>3.6890000000000001</v>
      </c>
      <c r="AV10" s="27">
        <v>1.36</v>
      </c>
      <c r="AW10" s="21">
        <v>133.1</v>
      </c>
      <c r="AX10" s="27">
        <v>34.68</v>
      </c>
      <c r="AY10" s="2">
        <v>6.0620000000000003</v>
      </c>
      <c r="AZ10" s="3">
        <v>0.20741263220931966</v>
      </c>
      <c r="BA10" s="27">
        <v>67.7</v>
      </c>
      <c r="BB10" s="27">
        <v>23.4</v>
      </c>
      <c r="BC10" s="27">
        <v>50.5</v>
      </c>
      <c r="BD10" s="27">
        <v>23.6</v>
      </c>
      <c r="BE10" s="27">
        <v>0.77600000000000002</v>
      </c>
      <c r="BF10" s="27">
        <v>0.6</v>
      </c>
      <c r="BG10" s="25">
        <v>23.1</v>
      </c>
      <c r="BH10" s="25">
        <v>11.6</v>
      </c>
      <c r="BI10" s="21">
        <v>5</v>
      </c>
      <c r="BJ10" s="21">
        <v>4</v>
      </c>
      <c r="BK10" s="21">
        <v>1</v>
      </c>
      <c r="BL10" s="21">
        <v>34</v>
      </c>
      <c r="BM10" s="21">
        <v>31</v>
      </c>
      <c r="BN10" s="21">
        <v>3</v>
      </c>
      <c r="BO10" s="25">
        <f t="shared" si="0"/>
        <v>25.185185185185187</v>
      </c>
      <c r="BP10" s="25">
        <f t="shared" si="1"/>
        <v>22.962962962962962</v>
      </c>
      <c r="BQ10" s="25">
        <f t="shared" si="2"/>
        <v>2.2222222222222223</v>
      </c>
      <c r="BR10" s="21">
        <v>15</v>
      </c>
      <c r="BS10" s="21">
        <v>3</v>
      </c>
      <c r="BT10" s="21">
        <f t="shared" si="3"/>
        <v>135</v>
      </c>
      <c r="BU10" s="22">
        <v>9</v>
      </c>
      <c r="BV10" s="22">
        <v>0</v>
      </c>
      <c r="BW10" s="22">
        <v>15</v>
      </c>
      <c r="BX10" s="22">
        <v>0</v>
      </c>
      <c r="BY10" s="22">
        <v>0</v>
      </c>
      <c r="BZ10" s="22">
        <v>6</v>
      </c>
      <c r="CA10" s="22">
        <v>0</v>
      </c>
      <c r="CB10" s="22">
        <v>0</v>
      </c>
      <c r="CC10" s="22">
        <v>3</v>
      </c>
      <c r="CD10" s="22">
        <v>0</v>
      </c>
      <c r="CE10" s="22">
        <v>0</v>
      </c>
      <c r="CF10" s="22">
        <v>1</v>
      </c>
      <c r="CG10" s="22">
        <v>0</v>
      </c>
    </row>
    <row r="11" spans="1:85" ht="15.75" x14ac:dyDescent="0.25">
      <c r="A11" s="20" t="s">
        <v>91</v>
      </c>
      <c r="B11" s="1" t="s">
        <v>84</v>
      </c>
      <c r="C11" s="1">
        <v>292</v>
      </c>
      <c r="D11" s="1">
        <v>-0.7</v>
      </c>
      <c r="E11" s="1">
        <v>18.399999999999999</v>
      </c>
      <c r="F11" s="1">
        <v>6</v>
      </c>
      <c r="G11" s="1">
        <v>47</v>
      </c>
      <c r="H11" s="1">
        <v>41</v>
      </c>
      <c r="I11" s="1">
        <v>24.3</v>
      </c>
      <c r="J11" s="24">
        <v>13.24</v>
      </c>
      <c r="K11" s="24">
        <v>6.73</v>
      </c>
      <c r="L11" s="24">
        <v>7.82</v>
      </c>
      <c r="M11" s="24">
        <v>7.3</v>
      </c>
      <c r="N11" s="1">
        <v>25</v>
      </c>
      <c r="O11" s="1">
        <v>2</v>
      </c>
      <c r="P11" s="1">
        <v>4</v>
      </c>
      <c r="Q11" s="1">
        <v>31</v>
      </c>
      <c r="R11" s="1">
        <v>30</v>
      </c>
      <c r="S11" s="25">
        <v>14.834602447761675</v>
      </c>
      <c r="T11" s="25">
        <v>14.558458639180106</v>
      </c>
      <c r="U11" s="22">
        <v>624</v>
      </c>
      <c r="V11" s="25">
        <v>76.88000000000001</v>
      </c>
      <c r="W11" s="26">
        <v>1.4199998794225865E-3</v>
      </c>
      <c r="X11" s="26">
        <v>0.53491199999999994</v>
      </c>
      <c r="Y11" s="26">
        <v>7.0120348028124141E-2</v>
      </c>
      <c r="Z11" s="26">
        <v>0.60645234790754676</v>
      </c>
      <c r="AA11" s="1">
        <v>0</v>
      </c>
      <c r="AB11" s="1">
        <v>0</v>
      </c>
      <c r="AC11" s="1">
        <v>10</v>
      </c>
      <c r="AD11" s="1">
        <v>0</v>
      </c>
      <c r="AE11" s="1">
        <v>90</v>
      </c>
      <c r="AF11" s="1">
        <v>1.3</v>
      </c>
      <c r="AG11" s="1">
        <v>0</v>
      </c>
      <c r="AH11" s="1">
        <v>4.4000000000000004</v>
      </c>
      <c r="AI11" s="1">
        <v>100</v>
      </c>
      <c r="AJ11" s="1">
        <v>0</v>
      </c>
      <c r="AK11" s="1">
        <v>0</v>
      </c>
      <c r="AL11" s="1">
        <v>0</v>
      </c>
      <c r="AM11" s="1">
        <v>1</v>
      </c>
      <c r="AN11" s="1">
        <v>0.76900000000000002</v>
      </c>
      <c r="AO11" s="2">
        <v>6.2080000000000002</v>
      </c>
      <c r="AP11" s="3">
        <v>0.43939731451159308</v>
      </c>
      <c r="AQ11" s="26">
        <v>147.9</v>
      </c>
      <c r="AR11" s="27">
        <v>25.63</v>
      </c>
      <c r="AS11" s="26">
        <v>472.6</v>
      </c>
      <c r="AT11" s="27">
        <v>80.900000000000006</v>
      </c>
      <c r="AU11" s="26">
        <v>4.5720000000000001</v>
      </c>
      <c r="AV11" s="27">
        <v>0.248</v>
      </c>
      <c r="AW11" s="26">
        <v>205.8</v>
      </c>
      <c r="AX11" s="27">
        <v>67.28</v>
      </c>
      <c r="AY11" s="2">
        <v>6.0579999999999998</v>
      </c>
      <c r="AZ11" s="3">
        <v>0.20400980368600369</v>
      </c>
      <c r="BA11" s="27">
        <v>33.6</v>
      </c>
      <c r="BB11" s="27">
        <v>4.5999999999999996</v>
      </c>
      <c r="BC11" s="27">
        <v>22.1</v>
      </c>
      <c r="BD11" s="27">
        <v>4.0999999999999996</v>
      </c>
      <c r="BE11" s="27">
        <v>0.20399999999999999</v>
      </c>
      <c r="BF11" s="27">
        <v>0.1</v>
      </c>
      <c r="BG11" s="25">
        <v>8.6</v>
      </c>
      <c r="BH11" s="25">
        <v>1.4</v>
      </c>
      <c r="BI11" s="21">
        <v>7</v>
      </c>
      <c r="BJ11" s="21">
        <v>4</v>
      </c>
      <c r="BK11" s="21">
        <v>3</v>
      </c>
      <c r="BL11" s="21">
        <v>40</v>
      </c>
      <c r="BM11" s="21">
        <v>33</v>
      </c>
      <c r="BN11" s="21">
        <v>7</v>
      </c>
      <c r="BO11" s="25">
        <f t="shared" si="0"/>
        <v>29.62962962962963</v>
      </c>
      <c r="BP11" s="25">
        <f t="shared" si="1"/>
        <v>24.444444444444443</v>
      </c>
      <c r="BQ11" s="25">
        <f t="shared" si="2"/>
        <v>5.1851851851851851</v>
      </c>
      <c r="BR11" s="21">
        <v>15</v>
      </c>
      <c r="BS11" s="21">
        <v>3</v>
      </c>
      <c r="BT11" s="21">
        <f t="shared" si="3"/>
        <v>135</v>
      </c>
      <c r="BU11" s="22">
        <v>10</v>
      </c>
      <c r="BV11" s="22">
        <v>0</v>
      </c>
      <c r="BW11" s="22">
        <v>20</v>
      </c>
      <c r="BX11" s="22">
        <v>0</v>
      </c>
      <c r="BY11" s="22">
        <v>0</v>
      </c>
      <c r="BZ11" s="22">
        <v>2</v>
      </c>
      <c r="CA11" s="22">
        <v>0</v>
      </c>
      <c r="CB11" s="22">
        <v>1</v>
      </c>
      <c r="CC11" s="22">
        <v>5</v>
      </c>
      <c r="CD11" s="22">
        <v>1</v>
      </c>
      <c r="CE11" s="22">
        <v>0</v>
      </c>
      <c r="CF11" s="22">
        <v>1</v>
      </c>
      <c r="CG11" s="22">
        <v>0</v>
      </c>
    </row>
    <row r="12" spans="1:85" ht="15.75" x14ac:dyDescent="0.25">
      <c r="A12" s="20" t="s">
        <v>92</v>
      </c>
      <c r="B12" s="1" t="s">
        <v>84</v>
      </c>
      <c r="C12" s="1">
        <v>295</v>
      </c>
      <c r="D12" s="1">
        <v>-0.4</v>
      </c>
      <c r="E12" s="1">
        <v>17.2</v>
      </c>
      <c r="F12" s="1">
        <v>5.5</v>
      </c>
      <c r="G12" s="1">
        <v>47</v>
      </c>
      <c r="H12" s="1">
        <v>41.5</v>
      </c>
      <c r="I12" s="1">
        <v>23.9</v>
      </c>
      <c r="J12" s="24">
        <v>13.32</v>
      </c>
      <c r="K12" s="24">
        <v>6.43</v>
      </c>
      <c r="L12" s="24">
        <v>6.72</v>
      </c>
      <c r="M12" s="24">
        <v>7.83</v>
      </c>
      <c r="N12" s="1">
        <v>15</v>
      </c>
      <c r="O12" s="1">
        <v>1</v>
      </c>
      <c r="P12" s="1">
        <v>1</v>
      </c>
      <c r="Q12" s="1">
        <v>17</v>
      </c>
      <c r="R12" s="1">
        <v>40</v>
      </c>
      <c r="S12" s="25">
        <v>15.08298773803851</v>
      </c>
      <c r="T12" s="25">
        <v>17.293026932489433</v>
      </c>
      <c r="U12" s="22">
        <v>656</v>
      </c>
      <c r="V12" s="25">
        <v>86.86999999999999</v>
      </c>
      <c r="W12" s="26">
        <v>0</v>
      </c>
      <c r="X12" s="26">
        <v>0.4267200000000001</v>
      </c>
      <c r="Y12" s="26">
        <v>9.9176938481176175E-2</v>
      </c>
      <c r="Z12" s="26">
        <v>0.52589693848117625</v>
      </c>
      <c r="AA12" s="1">
        <v>0</v>
      </c>
      <c r="AB12" s="1">
        <v>0</v>
      </c>
      <c r="AC12" s="1">
        <v>30</v>
      </c>
      <c r="AD12" s="1">
        <v>1.1000000000000001</v>
      </c>
      <c r="AE12" s="1">
        <v>100</v>
      </c>
      <c r="AF12" s="1">
        <v>1.4</v>
      </c>
      <c r="AG12" s="1">
        <v>0</v>
      </c>
      <c r="AH12" s="1">
        <v>3.2</v>
      </c>
      <c r="AI12" s="1">
        <v>95</v>
      </c>
      <c r="AJ12" s="1">
        <v>0</v>
      </c>
      <c r="AK12" s="1">
        <v>0</v>
      </c>
      <c r="AL12" s="1">
        <v>0</v>
      </c>
      <c r="AM12" s="1">
        <v>0</v>
      </c>
      <c r="AN12" s="1">
        <v>0.86899999999999999</v>
      </c>
      <c r="AO12" s="2">
        <v>6.7100000000000009</v>
      </c>
      <c r="AP12" s="3">
        <v>0.1721917535772258</v>
      </c>
      <c r="AQ12" s="21">
        <v>154.19999999999999</v>
      </c>
      <c r="AR12" s="27">
        <v>24.75</v>
      </c>
      <c r="AS12" s="21">
        <v>451.3</v>
      </c>
      <c r="AT12" s="27">
        <v>78.930000000000007</v>
      </c>
      <c r="AU12" s="21">
        <v>5.8449999999999998</v>
      </c>
      <c r="AV12" s="27">
        <v>1.411</v>
      </c>
      <c r="AW12" s="21">
        <v>189.3</v>
      </c>
      <c r="AX12" s="27">
        <v>43.86</v>
      </c>
      <c r="AY12" s="2">
        <v>5.88</v>
      </c>
      <c r="AZ12" s="3">
        <v>0.19196353820452769</v>
      </c>
      <c r="BA12" s="27">
        <v>40.9</v>
      </c>
      <c r="BB12" s="27">
        <v>7.7</v>
      </c>
      <c r="BC12" s="27">
        <v>37.700000000000003</v>
      </c>
      <c r="BD12" s="27">
        <v>14</v>
      </c>
      <c r="BE12" s="27">
        <v>0.59299999999999997</v>
      </c>
      <c r="BF12" s="27">
        <v>0.3</v>
      </c>
      <c r="BG12" s="25">
        <v>11.6</v>
      </c>
      <c r="BH12" s="25">
        <v>3.6</v>
      </c>
      <c r="BI12" s="21">
        <v>4</v>
      </c>
      <c r="BJ12" s="21">
        <v>2</v>
      </c>
      <c r="BK12" s="21">
        <v>2</v>
      </c>
      <c r="BL12" s="21">
        <v>43</v>
      </c>
      <c r="BM12" s="21">
        <v>40</v>
      </c>
      <c r="BN12" s="21">
        <v>3</v>
      </c>
      <c r="BO12" s="25">
        <f t="shared" si="0"/>
        <v>31.851851851851851</v>
      </c>
      <c r="BP12" s="25">
        <f t="shared" si="1"/>
        <v>29.62962962962963</v>
      </c>
      <c r="BQ12" s="25">
        <f t="shared" si="2"/>
        <v>2.2222222222222223</v>
      </c>
      <c r="BR12" s="21">
        <v>15</v>
      </c>
      <c r="BS12" s="21">
        <v>3</v>
      </c>
      <c r="BT12" s="21">
        <f t="shared" si="3"/>
        <v>135</v>
      </c>
      <c r="BU12" s="22">
        <v>3</v>
      </c>
      <c r="BV12" s="22">
        <v>0</v>
      </c>
      <c r="BW12" s="22">
        <v>37</v>
      </c>
      <c r="BX12" s="22">
        <v>0</v>
      </c>
      <c r="BY12" s="22">
        <v>0</v>
      </c>
      <c r="BZ12" s="22">
        <v>0</v>
      </c>
      <c r="CA12" s="22">
        <v>0</v>
      </c>
      <c r="CB12" s="22">
        <v>1</v>
      </c>
      <c r="CC12" s="22">
        <v>2</v>
      </c>
      <c r="CD12" s="22">
        <v>0</v>
      </c>
      <c r="CE12" s="22">
        <v>0</v>
      </c>
      <c r="CF12" s="22">
        <v>0</v>
      </c>
      <c r="CG12" s="22">
        <v>0</v>
      </c>
    </row>
    <row r="13" spans="1:85" ht="15.75" x14ac:dyDescent="0.25">
      <c r="A13" s="20" t="s">
        <v>93</v>
      </c>
      <c r="B13" s="1" t="s">
        <v>84</v>
      </c>
      <c r="C13" s="1">
        <v>303</v>
      </c>
      <c r="D13" s="1">
        <v>-0.4</v>
      </c>
      <c r="E13" s="1">
        <v>19.100000000000001</v>
      </c>
      <c r="F13" s="1">
        <v>3.5</v>
      </c>
      <c r="G13" s="1">
        <v>38</v>
      </c>
      <c r="H13" s="1">
        <v>34.5</v>
      </c>
      <c r="I13" s="1">
        <v>61.5</v>
      </c>
      <c r="J13" s="24">
        <v>14.77</v>
      </c>
      <c r="K13" s="24">
        <v>6.6</v>
      </c>
      <c r="L13" s="24">
        <v>7.16</v>
      </c>
      <c r="M13" s="24">
        <v>5.54</v>
      </c>
      <c r="N13" s="1">
        <v>50</v>
      </c>
      <c r="O13" s="1">
        <v>2</v>
      </c>
      <c r="P13" s="1">
        <v>2</v>
      </c>
      <c r="Q13" s="1">
        <v>54</v>
      </c>
      <c r="R13" s="1">
        <v>20</v>
      </c>
      <c r="S13" s="25">
        <v>11.046873430615715</v>
      </c>
      <c r="T13" s="25">
        <v>13.865064009949618</v>
      </c>
      <c r="U13" s="22">
        <v>400</v>
      </c>
      <c r="V13" s="25">
        <v>0.51519999999999999</v>
      </c>
      <c r="W13" s="26">
        <v>3.8704421492226251E-3</v>
      </c>
      <c r="X13" s="26">
        <v>0</v>
      </c>
      <c r="Y13" s="26">
        <v>0</v>
      </c>
      <c r="Z13" s="26">
        <v>3.8704421492226256E-3</v>
      </c>
      <c r="AA13" s="1">
        <v>2</v>
      </c>
      <c r="AB13" s="1">
        <v>0</v>
      </c>
      <c r="AC13" s="1">
        <v>4</v>
      </c>
      <c r="AD13" s="1">
        <v>1</v>
      </c>
      <c r="AE13" s="1">
        <v>80</v>
      </c>
      <c r="AF13" s="1">
        <v>0.75</v>
      </c>
      <c r="AG13" s="1">
        <v>1</v>
      </c>
      <c r="AH13" s="1">
        <v>1.8</v>
      </c>
      <c r="AI13" s="1">
        <v>0</v>
      </c>
      <c r="AJ13" s="1">
        <v>85</v>
      </c>
      <c r="AK13" s="1">
        <v>0</v>
      </c>
      <c r="AL13" s="1">
        <v>0</v>
      </c>
      <c r="AM13" s="1">
        <v>0</v>
      </c>
      <c r="AN13" s="1">
        <v>0.51500000000000001</v>
      </c>
      <c r="AO13" s="2">
        <v>6.3719999999999999</v>
      </c>
      <c r="AP13" s="3">
        <v>0.55899016091519882</v>
      </c>
      <c r="AQ13" s="26">
        <v>58.5</v>
      </c>
      <c r="AR13" s="27">
        <v>16.73</v>
      </c>
      <c r="AS13" s="26">
        <v>460.6</v>
      </c>
      <c r="AT13" s="27">
        <v>42.35</v>
      </c>
      <c r="AU13" s="26">
        <v>2.9540000000000002</v>
      </c>
      <c r="AV13" s="27">
        <v>0.27</v>
      </c>
      <c r="AW13" s="26">
        <v>177.3</v>
      </c>
      <c r="AX13" s="27">
        <v>44.6</v>
      </c>
      <c r="AY13" s="2">
        <v>6.8079999999999998</v>
      </c>
      <c r="AZ13" s="3">
        <v>0.70538641892228848</v>
      </c>
      <c r="BA13" s="27">
        <v>82.2</v>
      </c>
      <c r="BB13" s="27">
        <v>34</v>
      </c>
      <c r="BC13" s="27">
        <v>86.6</v>
      </c>
      <c r="BD13" s="27">
        <v>41.9</v>
      </c>
      <c r="BE13" s="27">
        <v>1.294</v>
      </c>
      <c r="BF13" s="27">
        <v>0.52800000000000002</v>
      </c>
      <c r="BG13" s="25">
        <v>48.5</v>
      </c>
      <c r="BH13" s="25">
        <v>20</v>
      </c>
      <c r="BI13" s="21">
        <v>6</v>
      </c>
      <c r="BJ13" s="21">
        <v>2</v>
      </c>
      <c r="BK13" s="21">
        <v>4</v>
      </c>
      <c r="BL13" s="21">
        <v>12</v>
      </c>
      <c r="BM13" s="21">
        <v>3</v>
      </c>
      <c r="BN13" s="21">
        <v>9</v>
      </c>
      <c r="BO13" s="25">
        <f t="shared" si="0"/>
        <v>8.8888888888888893</v>
      </c>
      <c r="BP13" s="25">
        <f t="shared" si="1"/>
        <v>2.2222222222222223</v>
      </c>
      <c r="BQ13" s="25">
        <f t="shared" si="2"/>
        <v>6.666666666666667</v>
      </c>
      <c r="BR13" s="21">
        <v>15</v>
      </c>
      <c r="BS13" s="21">
        <v>3</v>
      </c>
      <c r="BT13" s="21">
        <f t="shared" si="3"/>
        <v>135</v>
      </c>
      <c r="BU13" s="22">
        <v>0</v>
      </c>
      <c r="BV13" s="22">
        <v>1</v>
      </c>
      <c r="BW13" s="22">
        <v>0</v>
      </c>
      <c r="BX13" s="22">
        <v>0</v>
      </c>
      <c r="BY13" s="22">
        <v>0</v>
      </c>
      <c r="BZ13" s="22">
        <v>0</v>
      </c>
      <c r="CA13" s="22">
        <v>2</v>
      </c>
      <c r="CB13" s="22">
        <v>1</v>
      </c>
      <c r="CC13" s="22">
        <v>6</v>
      </c>
      <c r="CD13" s="22">
        <v>1</v>
      </c>
      <c r="CE13" s="22">
        <v>1</v>
      </c>
      <c r="CF13" s="22">
        <v>0</v>
      </c>
      <c r="CG13" s="22">
        <v>0</v>
      </c>
    </row>
    <row r="14" spans="1:85" ht="15.75" x14ac:dyDescent="0.25">
      <c r="A14" s="20" t="s">
        <v>94</v>
      </c>
      <c r="B14" s="1" t="s">
        <v>84</v>
      </c>
      <c r="C14" s="1">
        <v>299</v>
      </c>
      <c r="D14" s="1">
        <v>-0.1</v>
      </c>
      <c r="E14" s="1">
        <v>18</v>
      </c>
      <c r="F14" s="1">
        <v>2</v>
      </c>
      <c r="G14" s="1">
        <v>52.5</v>
      </c>
      <c r="H14" s="1">
        <v>50.5</v>
      </c>
      <c r="I14" s="1">
        <v>54.8</v>
      </c>
      <c r="J14" s="24">
        <v>14.53</v>
      </c>
      <c r="K14" s="24">
        <v>6.82</v>
      </c>
      <c r="L14" s="24">
        <v>7.11</v>
      </c>
      <c r="M14" s="24">
        <v>5.6</v>
      </c>
      <c r="N14" s="1">
        <v>58</v>
      </c>
      <c r="O14" s="1">
        <v>4</v>
      </c>
      <c r="P14" s="1">
        <v>3</v>
      </c>
      <c r="Q14" s="1">
        <v>65</v>
      </c>
      <c r="R14" s="1">
        <v>40</v>
      </c>
      <c r="S14" s="25">
        <v>13.200169867251745</v>
      </c>
      <c r="T14" s="25">
        <v>18.162231874598074</v>
      </c>
      <c r="U14" s="22">
        <v>227.19168117630309</v>
      </c>
      <c r="V14" s="25">
        <v>0.17061538461538464</v>
      </c>
      <c r="W14" s="26">
        <v>2.2589988628496958E-2</v>
      </c>
      <c r="X14" s="26">
        <v>1.9720237926103105E-2</v>
      </c>
      <c r="Y14" s="26">
        <v>5.9597600331105722E-3</v>
      </c>
      <c r="Z14" s="26">
        <v>4.8269986587710638E-2</v>
      </c>
      <c r="AA14" s="1">
        <v>5</v>
      </c>
      <c r="AB14" s="1">
        <v>0</v>
      </c>
      <c r="AC14" s="1">
        <v>10</v>
      </c>
      <c r="AD14" s="1">
        <v>2</v>
      </c>
      <c r="AE14" s="1">
        <v>87.5</v>
      </c>
      <c r="AF14" s="1">
        <v>1.1000000000000001</v>
      </c>
      <c r="AG14" s="1">
        <v>1</v>
      </c>
      <c r="AH14" s="1">
        <v>1.7</v>
      </c>
      <c r="AI14" s="1">
        <v>0</v>
      </c>
      <c r="AJ14" s="1">
        <v>85</v>
      </c>
      <c r="AK14" s="1">
        <v>0</v>
      </c>
      <c r="AL14" s="1">
        <v>0</v>
      </c>
      <c r="AM14" s="1">
        <v>1</v>
      </c>
      <c r="AN14" s="1">
        <v>0.17100000000000001</v>
      </c>
      <c r="AO14" s="2">
        <v>5.8520000000000003</v>
      </c>
      <c r="AP14" s="3">
        <v>0.1948589233265953</v>
      </c>
      <c r="AQ14" s="26">
        <v>34.6</v>
      </c>
      <c r="AR14" s="27">
        <v>17.329999999999998</v>
      </c>
      <c r="AS14" s="26">
        <v>238.4</v>
      </c>
      <c r="AT14" s="27">
        <v>80.17</v>
      </c>
      <c r="AU14" s="26">
        <v>1.657</v>
      </c>
      <c r="AV14" s="27">
        <v>0.44600000000000001</v>
      </c>
      <c r="AW14" s="26">
        <v>108.1</v>
      </c>
      <c r="AX14" s="27">
        <v>53.51</v>
      </c>
      <c r="AY14" s="2">
        <v>5.875</v>
      </c>
      <c r="AZ14" s="3">
        <v>0.59775413005683287</v>
      </c>
      <c r="BA14" s="27">
        <v>87</v>
      </c>
      <c r="BB14" s="27">
        <v>48.5</v>
      </c>
      <c r="BC14" s="27">
        <v>117.8</v>
      </c>
      <c r="BD14" s="27">
        <v>70.599999999999994</v>
      </c>
      <c r="BE14" s="27">
        <v>0.97299999999999998</v>
      </c>
      <c r="BF14" s="27">
        <v>0.50700000000000001</v>
      </c>
      <c r="BG14" s="25">
        <v>58.2</v>
      </c>
      <c r="BH14" s="25">
        <v>38.799999999999997</v>
      </c>
      <c r="BI14" s="21">
        <v>7</v>
      </c>
      <c r="BJ14" s="21">
        <v>0</v>
      </c>
      <c r="BK14" s="21">
        <v>0</v>
      </c>
      <c r="BL14" s="21">
        <v>25</v>
      </c>
      <c r="BM14" s="21">
        <v>18</v>
      </c>
      <c r="BN14" s="21">
        <v>7</v>
      </c>
      <c r="BO14" s="25">
        <f t="shared" si="0"/>
        <v>18.518518518518519</v>
      </c>
      <c r="BP14" s="25">
        <f t="shared" si="1"/>
        <v>13.333333333333334</v>
      </c>
      <c r="BQ14" s="25">
        <f t="shared" si="2"/>
        <v>5.1851851851851851</v>
      </c>
      <c r="BR14" s="21">
        <v>15</v>
      </c>
      <c r="BS14" s="21">
        <v>3</v>
      </c>
      <c r="BT14" s="21">
        <f t="shared" si="3"/>
        <v>135</v>
      </c>
      <c r="BU14" s="22">
        <v>2</v>
      </c>
      <c r="BV14" s="22">
        <v>1</v>
      </c>
      <c r="BW14" s="22">
        <v>0</v>
      </c>
      <c r="BX14" s="22">
        <v>0</v>
      </c>
      <c r="BY14" s="22">
        <v>0</v>
      </c>
      <c r="BZ14" s="22">
        <v>0</v>
      </c>
      <c r="CA14" s="22">
        <v>15</v>
      </c>
      <c r="CB14" s="22">
        <v>1</v>
      </c>
      <c r="CC14" s="22">
        <v>4</v>
      </c>
      <c r="CD14" s="22">
        <v>1</v>
      </c>
      <c r="CE14" s="22">
        <v>1</v>
      </c>
      <c r="CF14" s="22">
        <v>0</v>
      </c>
      <c r="CG14" s="22">
        <v>0</v>
      </c>
    </row>
    <row r="15" spans="1:85" ht="15.75" customHeight="1" x14ac:dyDescent="0.25">
      <c r="A15" s="20" t="s">
        <v>95</v>
      </c>
      <c r="B15" s="1" t="s">
        <v>84</v>
      </c>
      <c r="C15" s="1">
        <v>294</v>
      </c>
      <c r="D15" s="1">
        <v>-0.2</v>
      </c>
      <c r="E15" s="1">
        <v>21.82</v>
      </c>
      <c r="F15" s="1">
        <v>3.5</v>
      </c>
      <c r="G15" s="1">
        <v>56</v>
      </c>
      <c r="H15" s="1">
        <v>52.5</v>
      </c>
      <c r="I15" s="1">
        <v>50.2</v>
      </c>
      <c r="J15" s="24">
        <v>14.78</v>
      </c>
      <c r="K15" s="24">
        <v>6.72</v>
      </c>
      <c r="L15" s="24">
        <v>6.89</v>
      </c>
      <c r="M15" s="24">
        <v>4.62</v>
      </c>
      <c r="N15" s="1">
        <v>25</v>
      </c>
      <c r="O15" s="1">
        <v>2</v>
      </c>
      <c r="P15" s="1">
        <v>3</v>
      </c>
      <c r="Q15" s="1">
        <v>30</v>
      </c>
      <c r="R15" s="1">
        <v>0</v>
      </c>
      <c r="S15" s="25">
        <v>9.8642815216126909</v>
      </c>
      <c r="T15" s="25">
        <v>8.5655368222097774</v>
      </c>
      <c r="U15" s="22">
        <v>275.0490273052223</v>
      </c>
      <c r="V15" s="25">
        <v>13.125</v>
      </c>
      <c r="W15" s="26">
        <v>0</v>
      </c>
      <c r="X15" s="26">
        <v>1.5321678447360381</v>
      </c>
      <c r="Y15" s="26">
        <v>7.2765642404977254E-4</v>
      </c>
      <c r="Z15" s="26">
        <v>1.532895501160088</v>
      </c>
      <c r="AA15" s="1">
        <v>4</v>
      </c>
      <c r="AB15" s="1">
        <v>0</v>
      </c>
      <c r="AC15" s="1">
        <v>1</v>
      </c>
      <c r="AD15" s="1">
        <v>0</v>
      </c>
      <c r="AE15" s="1">
        <v>75</v>
      </c>
      <c r="AF15" s="1">
        <v>0.4</v>
      </c>
      <c r="AG15" s="1">
        <v>0</v>
      </c>
      <c r="AH15" s="1">
        <v>1.7</v>
      </c>
      <c r="AI15" s="1">
        <v>0</v>
      </c>
      <c r="AJ15" s="1">
        <v>100</v>
      </c>
      <c r="AK15" s="1">
        <v>0</v>
      </c>
      <c r="AL15" s="1">
        <v>0</v>
      </c>
      <c r="AM15" s="1">
        <v>0</v>
      </c>
      <c r="AN15" s="1">
        <v>0.13100000000000001</v>
      </c>
      <c r="AO15" s="2">
        <v>6.07</v>
      </c>
      <c r="AP15" s="3">
        <v>0.46243918519087457</v>
      </c>
      <c r="AQ15" s="21">
        <v>147.1</v>
      </c>
      <c r="AR15" s="27">
        <v>25.11</v>
      </c>
      <c r="AS15" s="21">
        <v>392.3</v>
      </c>
      <c r="AT15" s="27">
        <v>81.28</v>
      </c>
      <c r="AU15" s="21">
        <v>3.1880000000000002</v>
      </c>
      <c r="AV15" s="27">
        <v>0.36199999999999999</v>
      </c>
      <c r="AW15" s="21">
        <v>235.1</v>
      </c>
      <c r="AX15" s="27">
        <v>29.59</v>
      </c>
      <c r="AY15" s="2">
        <v>6.6020000000000012</v>
      </c>
      <c r="AZ15" s="3">
        <v>0.15482247898800544</v>
      </c>
      <c r="BA15" s="27">
        <v>123.6</v>
      </c>
      <c r="BB15" s="27">
        <v>21.3</v>
      </c>
      <c r="BC15" s="27">
        <v>149.5</v>
      </c>
      <c r="BD15" s="27">
        <v>27.9</v>
      </c>
      <c r="BE15" s="27">
        <v>2.5219999999999998</v>
      </c>
      <c r="BF15" s="27">
        <v>0.6</v>
      </c>
      <c r="BG15" s="25">
        <v>89.3</v>
      </c>
      <c r="BH15" s="25">
        <v>22.3</v>
      </c>
      <c r="BI15" s="21">
        <v>2</v>
      </c>
      <c r="BJ15" s="21">
        <v>1</v>
      </c>
      <c r="BK15" s="21">
        <v>1</v>
      </c>
      <c r="BL15" s="21">
        <v>7</v>
      </c>
      <c r="BM15" s="21">
        <v>5</v>
      </c>
      <c r="BN15" s="21">
        <v>2</v>
      </c>
      <c r="BO15" s="25">
        <f t="shared" si="0"/>
        <v>5.1851851851851851</v>
      </c>
      <c r="BP15" s="25">
        <f t="shared" si="1"/>
        <v>3.7037037037037037</v>
      </c>
      <c r="BQ15" s="25">
        <f t="shared" si="2"/>
        <v>1.4814814814814814</v>
      </c>
      <c r="BR15" s="21">
        <v>15</v>
      </c>
      <c r="BS15" s="21">
        <v>3</v>
      </c>
      <c r="BT15" s="21">
        <f t="shared" si="3"/>
        <v>135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5</v>
      </c>
      <c r="CA15" s="22">
        <v>0</v>
      </c>
      <c r="CB15" s="22">
        <v>0</v>
      </c>
      <c r="CC15" s="22">
        <v>0</v>
      </c>
      <c r="CD15" s="22">
        <v>2</v>
      </c>
      <c r="CE15" s="22">
        <v>0</v>
      </c>
      <c r="CF15" s="22">
        <v>0</v>
      </c>
      <c r="CG15" s="22">
        <v>0</v>
      </c>
    </row>
    <row r="16" spans="1:85" ht="15.75" x14ac:dyDescent="0.25">
      <c r="A16" s="20" t="s">
        <v>96</v>
      </c>
      <c r="B16" s="1" t="s">
        <v>84</v>
      </c>
      <c r="C16" s="1">
        <v>286</v>
      </c>
      <c r="D16" s="1">
        <v>0.1</v>
      </c>
      <c r="E16" s="1">
        <v>18.73</v>
      </c>
      <c r="F16" s="1">
        <v>-1</v>
      </c>
      <c r="G16" s="1">
        <v>42.5</v>
      </c>
      <c r="H16" s="1">
        <v>43.5</v>
      </c>
      <c r="I16" s="1">
        <v>49.8</v>
      </c>
      <c r="J16" s="24">
        <v>14.9</v>
      </c>
      <c r="K16" s="24">
        <v>6.28</v>
      </c>
      <c r="L16" s="24">
        <v>6.89</v>
      </c>
      <c r="M16" s="24">
        <v>4.8499999999999996</v>
      </c>
      <c r="N16" s="1">
        <v>25</v>
      </c>
      <c r="O16" s="1">
        <v>2</v>
      </c>
      <c r="P16" s="1">
        <v>3</v>
      </c>
      <c r="Q16" s="1">
        <v>30</v>
      </c>
      <c r="R16" s="1">
        <v>40</v>
      </c>
      <c r="S16" s="25">
        <v>11.125350496164854</v>
      </c>
      <c r="T16" s="25">
        <v>12.468141218904501</v>
      </c>
      <c r="U16" s="22">
        <v>359.33046128701432</v>
      </c>
      <c r="V16" s="25">
        <v>19.142857142857142</v>
      </c>
      <c r="W16" s="26">
        <v>1.8472417157296072E-3</v>
      </c>
      <c r="X16" s="26">
        <v>8.5063320108307749E-2</v>
      </c>
      <c r="Y16" s="26">
        <v>2.5143012241875206E-3</v>
      </c>
      <c r="Z16" s="26">
        <v>8.9424863048224876E-2</v>
      </c>
      <c r="AA16" s="1">
        <v>10</v>
      </c>
      <c r="AB16" s="1">
        <v>0</v>
      </c>
      <c r="AC16" s="1">
        <v>5</v>
      </c>
      <c r="AD16" s="1">
        <v>0.3</v>
      </c>
      <c r="AE16" s="1">
        <v>65</v>
      </c>
      <c r="AF16" s="1">
        <v>0.45</v>
      </c>
      <c r="AG16" s="1">
        <v>1</v>
      </c>
      <c r="AH16" s="1">
        <v>0</v>
      </c>
      <c r="AI16" s="1">
        <v>0</v>
      </c>
      <c r="AJ16" s="1">
        <v>100</v>
      </c>
      <c r="AK16" s="1">
        <v>0</v>
      </c>
      <c r="AL16" s="1">
        <v>0</v>
      </c>
      <c r="AM16" s="1">
        <v>0</v>
      </c>
      <c r="AN16" s="1">
        <v>0.191</v>
      </c>
      <c r="AO16" s="2">
        <v>6.1020000000000003</v>
      </c>
      <c r="AP16" s="3">
        <v>0.769850634863667</v>
      </c>
      <c r="AQ16" s="26">
        <v>147.69999999999999</v>
      </c>
      <c r="AR16" s="27">
        <v>10.19</v>
      </c>
      <c r="AS16" s="26">
        <v>370.5</v>
      </c>
      <c r="AT16" s="27">
        <v>126.06</v>
      </c>
      <c r="AU16" s="26">
        <v>3.2949999999999999</v>
      </c>
      <c r="AV16" s="27">
        <v>0.71699999999999997</v>
      </c>
      <c r="AW16" s="26">
        <v>230.6</v>
      </c>
      <c r="AX16" s="27">
        <v>33.42</v>
      </c>
      <c r="AY16" s="2">
        <v>6.3839999999999995</v>
      </c>
      <c r="AZ16" s="3">
        <v>0.22176564206388438</v>
      </c>
      <c r="BA16" s="27">
        <v>117.2</v>
      </c>
      <c r="BB16" s="27">
        <v>45.5</v>
      </c>
      <c r="BC16" s="27">
        <v>169.6</v>
      </c>
      <c r="BD16" s="27">
        <v>98.5</v>
      </c>
      <c r="BE16" s="27">
        <v>2.371</v>
      </c>
      <c r="BF16" s="27">
        <v>0.5</v>
      </c>
      <c r="BG16" s="25">
        <v>82.7</v>
      </c>
      <c r="BH16" s="25">
        <v>34.6</v>
      </c>
      <c r="BI16" s="21">
        <v>4</v>
      </c>
      <c r="BJ16" s="21">
        <v>1</v>
      </c>
      <c r="BK16" s="21">
        <v>3</v>
      </c>
      <c r="BL16" s="21">
        <v>15</v>
      </c>
      <c r="BM16" s="21">
        <v>5</v>
      </c>
      <c r="BN16" s="21">
        <v>10</v>
      </c>
      <c r="BO16" s="25">
        <f t="shared" si="0"/>
        <v>11.111111111111111</v>
      </c>
      <c r="BP16" s="25">
        <f t="shared" si="1"/>
        <v>3.7037037037037037</v>
      </c>
      <c r="BQ16" s="25">
        <f t="shared" si="2"/>
        <v>7.4074074074074074</v>
      </c>
      <c r="BR16" s="21">
        <v>15</v>
      </c>
      <c r="BS16" s="21">
        <v>3</v>
      </c>
      <c r="BT16" s="21">
        <f t="shared" si="3"/>
        <v>135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5</v>
      </c>
      <c r="CA16" s="22">
        <v>0</v>
      </c>
      <c r="CB16" s="22">
        <v>2</v>
      </c>
      <c r="CC16" s="22">
        <v>6</v>
      </c>
      <c r="CD16" s="22">
        <v>2</v>
      </c>
      <c r="CE16" s="22">
        <v>0</v>
      </c>
      <c r="CF16" s="22">
        <v>0</v>
      </c>
      <c r="CG16" s="22">
        <v>0</v>
      </c>
    </row>
    <row r="17" spans="1:85" ht="15.75" x14ac:dyDescent="0.25">
      <c r="A17" s="20" t="s">
        <v>97</v>
      </c>
      <c r="B17" s="1" t="s">
        <v>84</v>
      </c>
      <c r="C17" s="1">
        <v>298</v>
      </c>
      <c r="D17" s="1">
        <v>0.1</v>
      </c>
      <c r="E17" s="1">
        <v>17.7</v>
      </c>
      <c r="F17" s="1">
        <v>0.5</v>
      </c>
      <c r="G17" s="1">
        <v>47.5</v>
      </c>
      <c r="H17" s="1">
        <v>47</v>
      </c>
      <c r="I17" s="1">
        <v>49.4</v>
      </c>
      <c r="J17" s="24">
        <v>15.18</v>
      </c>
      <c r="K17" s="24">
        <v>5.82</v>
      </c>
      <c r="L17" s="24">
        <v>6.45</v>
      </c>
      <c r="M17" s="24">
        <v>4.29</v>
      </c>
      <c r="N17" s="1">
        <v>25</v>
      </c>
      <c r="O17" s="1">
        <v>1</v>
      </c>
      <c r="P17" s="1">
        <v>2</v>
      </c>
      <c r="Q17" s="1">
        <v>28</v>
      </c>
      <c r="R17" s="1">
        <v>60</v>
      </c>
      <c r="S17" s="25">
        <v>10.130693317461647</v>
      </c>
      <c r="T17" s="25">
        <v>9.2725612511788089</v>
      </c>
      <c r="U17" s="22">
        <v>917.11824256013335</v>
      </c>
      <c r="V17" s="25">
        <v>21.477777777777778</v>
      </c>
      <c r="W17" s="26">
        <v>3.104364622251771E-2</v>
      </c>
      <c r="X17" s="26">
        <v>0.22431633250382557</v>
      </c>
      <c r="Y17" s="26">
        <v>3.6721328561667901E-3</v>
      </c>
      <c r="Z17" s="26">
        <v>0.25903211158251011</v>
      </c>
      <c r="AA17" s="1">
        <v>8</v>
      </c>
      <c r="AB17" s="1">
        <v>0</v>
      </c>
      <c r="AC17" s="1">
        <v>1</v>
      </c>
      <c r="AD17" s="1">
        <v>0.3</v>
      </c>
      <c r="AE17" s="1">
        <v>70</v>
      </c>
      <c r="AF17" s="1">
        <v>0</v>
      </c>
      <c r="AG17" s="1">
        <v>0</v>
      </c>
      <c r="AH17" s="1">
        <v>0</v>
      </c>
      <c r="AI17" s="1">
        <v>0</v>
      </c>
      <c r="AJ17" s="1">
        <v>100</v>
      </c>
      <c r="AK17" s="1">
        <v>0</v>
      </c>
      <c r="AL17" s="1">
        <v>0</v>
      </c>
      <c r="AM17" s="1">
        <v>0</v>
      </c>
      <c r="AN17" s="1">
        <v>0.215</v>
      </c>
      <c r="AO17" s="2">
        <v>6.0259999999999998</v>
      </c>
      <c r="AP17" s="3">
        <v>0.22165288177689005</v>
      </c>
      <c r="AQ17" s="26">
        <v>210.6</v>
      </c>
      <c r="AR17" s="27">
        <v>104.4</v>
      </c>
      <c r="AS17" s="26">
        <v>321.3</v>
      </c>
      <c r="AT17" s="27">
        <v>109.95</v>
      </c>
      <c r="AU17" s="26">
        <v>2.9790000000000001</v>
      </c>
      <c r="AV17" s="27">
        <v>0.19800000000000001</v>
      </c>
      <c r="AW17" s="26">
        <v>224.7</v>
      </c>
      <c r="AX17" s="27">
        <v>54.9</v>
      </c>
      <c r="AY17" s="2">
        <v>6.3179999999999996</v>
      </c>
      <c r="AZ17" s="3">
        <v>0.32468446220907338</v>
      </c>
      <c r="BA17" s="27">
        <v>96.7</v>
      </c>
      <c r="BB17" s="27">
        <v>63.7</v>
      </c>
      <c r="BC17" s="27">
        <v>114.5</v>
      </c>
      <c r="BD17" s="27">
        <v>79.599999999999994</v>
      </c>
      <c r="BE17" s="27">
        <v>1.8129999999999999</v>
      </c>
      <c r="BF17" s="27">
        <v>0.9</v>
      </c>
      <c r="BG17" s="25">
        <v>52.1</v>
      </c>
      <c r="BH17" s="25">
        <v>33</v>
      </c>
      <c r="BI17" s="21">
        <v>4</v>
      </c>
      <c r="BJ17" s="21">
        <v>2</v>
      </c>
      <c r="BK17" s="21">
        <v>2</v>
      </c>
      <c r="BL17" s="21">
        <v>8</v>
      </c>
      <c r="BM17" s="21">
        <v>2</v>
      </c>
      <c r="BN17" s="21">
        <v>6</v>
      </c>
      <c r="BO17" s="25">
        <f t="shared" si="0"/>
        <v>5.9259259259259256</v>
      </c>
      <c r="BP17" s="25">
        <f t="shared" si="1"/>
        <v>1.4814814814814814</v>
      </c>
      <c r="BQ17" s="25">
        <f t="shared" si="2"/>
        <v>4.4444444444444446</v>
      </c>
      <c r="BR17" s="21">
        <v>15</v>
      </c>
      <c r="BS17" s="21">
        <v>3</v>
      </c>
      <c r="BT17" s="21">
        <f t="shared" si="3"/>
        <v>135</v>
      </c>
      <c r="BU17" s="22">
        <v>1</v>
      </c>
      <c r="BV17" s="22">
        <v>0</v>
      </c>
      <c r="BW17" s="22">
        <v>0</v>
      </c>
      <c r="BX17" s="22">
        <v>0</v>
      </c>
      <c r="BY17" s="22">
        <v>0</v>
      </c>
      <c r="BZ17" s="22">
        <v>1</v>
      </c>
      <c r="CA17" s="22">
        <v>0</v>
      </c>
      <c r="CB17" s="22">
        <v>0</v>
      </c>
      <c r="CC17" s="22">
        <v>2</v>
      </c>
      <c r="CD17" s="22">
        <v>4</v>
      </c>
      <c r="CE17" s="22">
        <v>0</v>
      </c>
      <c r="CF17" s="22">
        <v>0</v>
      </c>
      <c r="CG17" s="22">
        <v>0</v>
      </c>
    </row>
    <row r="18" spans="1:85" ht="15.75" customHeight="1" x14ac:dyDescent="0.25">
      <c r="A18" s="20" t="s">
        <v>98</v>
      </c>
      <c r="B18" s="1" t="s">
        <v>84</v>
      </c>
      <c r="C18" s="1">
        <v>291</v>
      </c>
      <c r="D18" s="1">
        <v>0.5</v>
      </c>
      <c r="E18" s="1">
        <v>17.7</v>
      </c>
      <c r="F18" s="1">
        <v>6</v>
      </c>
      <c r="G18" s="1">
        <v>29.5</v>
      </c>
      <c r="H18" s="1">
        <v>23.5</v>
      </c>
      <c r="I18" s="1">
        <v>51.8</v>
      </c>
      <c r="J18" s="24">
        <v>14.66</v>
      </c>
      <c r="K18" s="24">
        <v>6.35</v>
      </c>
      <c r="L18" s="24">
        <v>7.2</v>
      </c>
      <c r="M18" s="24">
        <v>4.49</v>
      </c>
      <c r="N18" s="1">
        <v>51</v>
      </c>
      <c r="O18" s="1">
        <v>2</v>
      </c>
      <c r="P18" s="1">
        <v>2</v>
      </c>
      <c r="Q18" s="1">
        <v>55</v>
      </c>
      <c r="R18" s="1">
        <v>0</v>
      </c>
      <c r="S18" s="1">
        <v>0</v>
      </c>
      <c r="T18" s="1">
        <v>0</v>
      </c>
      <c r="U18" s="19">
        <v>0</v>
      </c>
      <c r="V18" s="19">
        <v>0</v>
      </c>
      <c r="W18" s="26">
        <v>0</v>
      </c>
      <c r="X18" s="26">
        <v>0</v>
      </c>
      <c r="Y18" s="26">
        <v>0</v>
      </c>
      <c r="Z18" s="25">
        <v>0</v>
      </c>
      <c r="AA18" s="1">
        <v>10</v>
      </c>
      <c r="AB18" s="1">
        <v>0</v>
      </c>
      <c r="AC18" s="1">
        <v>15</v>
      </c>
      <c r="AD18" s="1">
        <v>0</v>
      </c>
      <c r="AE18" s="1">
        <v>90</v>
      </c>
      <c r="AF18" s="1">
        <v>0.45</v>
      </c>
      <c r="AG18" s="1">
        <v>0.5</v>
      </c>
      <c r="AH18" s="1">
        <v>1.6</v>
      </c>
      <c r="AI18" s="1">
        <v>0</v>
      </c>
      <c r="AJ18" s="1">
        <v>80</v>
      </c>
      <c r="AK18" s="1">
        <v>0</v>
      </c>
      <c r="AL18" s="1">
        <v>0</v>
      </c>
      <c r="AM18" s="1">
        <v>0</v>
      </c>
      <c r="AN18" s="1">
        <v>0</v>
      </c>
      <c r="AO18" s="2">
        <v>6.418000000000001</v>
      </c>
      <c r="AP18" s="3">
        <v>0.48700102669296297</v>
      </c>
      <c r="AQ18" s="21">
        <v>89.2</v>
      </c>
      <c r="AR18" s="21">
        <v>38.14</v>
      </c>
      <c r="AS18" s="21">
        <v>430.6</v>
      </c>
      <c r="AT18" s="21">
        <v>93.84</v>
      </c>
      <c r="AU18" s="21">
        <v>2.988</v>
      </c>
      <c r="AV18" s="21">
        <v>0.70499999999999996</v>
      </c>
      <c r="AW18" s="21">
        <v>196.8</v>
      </c>
      <c r="AX18" s="21">
        <v>49.77</v>
      </c>
      <c r="AY18" s="2">
        <v>6.8180000000000005</v>
      </c>
      <c r="AZ18" s="3">
        <v>0.20228692493584416</v>
      </c>
      <c r="BA18" s="27">
        <v>120.6</v>
      </c>
      <c r="BB18" s="27">
        <v>45</v>
      </c>
      <c r="BC18" s="27">
        <v>183.8</v>
      </c>
      <c r="BD18" s="27">
        <v>80.900000000000006</v>
      </c>
      <c r="BE18" s="27">
        <v>2.0510000000000002</v>
      </c>
      <c r="BF18" s="27">
        <v>0.7</v>
      </c>
      <c r="BG18" s="25">
        <v>87.3</v>
      </c>
      <c r="BH18" s="25">
        <v>37.5</v>
      </c>
      <c r="BI18" s="21">
        <v>3</v>
      </c>
      <c r="BJ18" s="21">
        <v>2</v>
      </c>
      <c r="BK18" s="21">
        <v>1</v>
      </c>
      <c r="BL18" s="21">
        <v>8</v>
      </c>
      <c r="BM18" s="21">
        <v>7</v>
      </c>
      <c r="BN18" s="21">
        <v>1</v>
      </c>
      <c r="BO18" s="25">
        <f t="shared" si="0"/>
        <v>5.9259259259259256</v>
      </c>
      <c r="BP18" s="25">
        <f t="shared" si="1"/>
        <v>5.1851851851851851</v>
      </c>
      <c r="BQ18" s="25">
        <f t="shared" si="2"/>
        <v>0.7407407407407407</v>
      </c>
      <c r="BR18" s="21">
        <v>15</v>
      </c>
      <c r="BS18" s="21">
        <v>3</v>
      </c>
      <c r="BT18" s="21">
        <f t="shared" si="3"/>
        <v>135</v>
      </c>
      <c r="BU18" s="22">
        <v>0</v>
      </c>
      <c r="BV18" s="22">
        <v>0</v>
      </c>
      <c r="BW18" s="22">
        <v>0</v>
      </c>
      <c r="BX18" s="22">
        <v>1</v>
      </c>
      <c r="BY18" s="22">
        <v>0</v>
      </c>
      <c r="BZ18" s="22">
        <v>6</v>
      </c>
      <c r="CA18" s="22">
        <v>0</v>
      </c>
      <c r="CB18" s="22">
        <v>0</v>
      </c>
      <c r="CC18" s="22">
        <v>1</v>
      </c>
      <c r="CD18" s="22">
        <v>0</v>
      </c>
      <c r="CE18" s="22">
        <v>0</v>
      </c>
      <c r="CF18" s="22">
        <v>0</v>
      </c>
      <c r="CG18" s="22">
        <v>0</v>
      </c>
    </row>
    <row r="19" spans="1:85" ht="15.75" x14ac:dyDescent="0.25">
      <c r="A19" s="20" t="s">
        <v>99</v>
      </c>
      <c r="B19" s="1" t="s">
        <v>84</v>
      </c>
      <c r="C19" s="1">
        <v>283</v>
      </c>
      <c r="D19" s="1">
        <v>-0.1</v>
      </c>
      <c r="E19" s="1">
        <v>19.89</v>
      </c>
      <c r="F19" s="1">
        <v>2.5</v>
      </c>
      <c r="G19" s="1">
        <v>41.5</v>
      </c>
      <c r="H19" s="1">
        <v>39</v>
      </c>
      <c r="I19" s="1">
        <v>51.7</v>
      </c>
      <c r="J19" s="24">
        <v>14.4</v>
      </c>
      <c r="K19" s="24">
        <v>6.31</v>
      </c>
      <c r="L19" s="24">
        <v>7</v>
      </c>
      <c r="M19" s="24">
        <v>4.66</v>
      </c>
      <c r="N19" s="1">
        <v>37</v>
      </c>
      <c r="O19" s="1">
        <v>1</v>
      </c>
      <c r="P19" s="1">
        <v>3</v>
      </c>
      <c r="Q19" s="1">
        <v>41</v>
      </c>
      <c r="R19" s="1">
        <v>0</v>
      </c>
      <c r="S19" s="1">
        <v>0</v>
      </c>
      <c r="T19" s="1">
        <v>0</v>
      </c>
      <c r="U19" s="19">
        <v>0</v>
      </c>
      <c r="V19" s="19">
        <v>0</v>
      </c>
      <c r="W19" s="26">
        <v>0</v>
      </c>
      <c r="X19" s="26">
        <v>0</v>
      </c>
      <c r="Y19" s="26">
        <v>0</v>
      </c>
      <c r="Z19" s="25">
        <v>0</v>
      </c>
      <c r="AA19" s="1">
        <v>13</v>
      </c>
      <c r="AB19" s="1">
        <v>0</v>
      </c>
      <c r="AC19" s="1">
        <v>5</v>
      </c>
      <c r="AD19" s="1">
        <v>0.3</v>
      </c>
      <c r="AE19" s="1">
        <v>85</v>
      </c>
      <c r="AF19" s="1">
        <v>0.45</v>
      </c>
      <c r="AG19" s="1">
        <v>0</v>
      </c>
      <c r="AH19" s="1">
        <v>0</v>
      </c>
      <c r="AI19" s="1">
        <v>0</v>
      </c>
      <c r="AJ19" s="1">
        <v>100</v>
      </c>
      <c r="AK19" s="1">
        <v>0</v>
      </c>
      <c r="AL19" s="1">
        <v>0</v>
      </c>
      <c r="AM19" s="1">
        <v>0</v>
      </c>
      <c r="AN19" s="1">
        <v>0</v>
      </c>
      <c r="AO19" s="2">
        <v>6.5579999999999998</v>
      </c>
      <c r="AP19" s="3">
        <v>0.29029295547773787</v>
      </c>
      <c r="AQ19" s="26">
        <v>145.6</v>
      </c>
      <c r="AR19" s="27">
        <v>27.36</v>
      </c>
      <c r="AS19" s="26">
        <v>463.4</v>
      </c>
      <c r="AT19" s="27">
        <v>73.95</v>
      </c>
      <c r="AU19" s="26">
        <v>3.5430000000000001</v>
      </c>
      <c r="AV19" s="27">
        <v>0.63700000000000001</v>
      </c>
      <c r="AW19" s="26">
        <v>241.8</v>
      </c>
      <c r="AX19" s="27">
        <v>67.72</v>
      </c>
      <c r="AY19" s="2">
        <v>6.5439999999999996</v>
      </c>
      <c r="AZ19" s="3">
        <v>0.19641792178925596</v>
      </c>
      <c r="BA19" s="27">
        <v>113.4</v>
      </c>
      <c r="BB19" s="27">
        <v>61.2</v>
      </c>
      <c r="BC19" s="27">
        <v>181</v>
      </c>
      <c r="BD19" s="27">
        <v>86.9</v>
      </c>
      <c r="BE19" s="27">
        <v>2.6070000000000002</v>
      </c>
      <c r="BF19" s="27">
        <v>1</v>
      </c>
      <c r="BG19" s="25">
        <v>86.9</v>
      </c>
      <c r="BH19" s="25">
        <v>42.5</v>
      </c>
      <c r="BI19" s="21">
        <v>3</v>
      </c>
      <c r="BJ19" s="21">
        <v>1</v>
      </c>
      <c r="BK19" s="21">
        <v>2</v>
      </c>
      <c r="BL19" s="21">
        <v>8</v>
      </c>
      <c r="BM19" s="21">
        <v>2</v>
      </c>
      <c r="BN19" s="21">
        <v>6</v>
      </c>
      <c r="BO19" s="25">
        <f t="shared" si="0"/>
        <v>5.9259259259259256</v>
      </c>
      <c r="BP19" s="25">
        <f t="shared" si="1"/>
        <v>1.4814814814814814</v>
      </c>
      <c r="BQ19" s="25">
        <f t="shared" si="2"/>
        <v>4.4444444444444446</v>
      </c>
      <c r="BR19" s="21">
        <v>15</v>
      </c>
      <c r="BS19" s="21">
        <v>3</v>
      </c>
      <c r="BT19" s="21">
        <f t="shared" si="3"/>
        <v>135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2</v>
      </c>
      <c r="CA19" s="22">
        <v>0</v>
      </c>
      <c r="CB19" s="22">
        <v>0</v>
      </c>
      <c r="CC19" s="22">
        <v>3</v>
      </c>
      <c r="CD19" s="22">
        <v>3</v>
      </c>
      <c r="CE19" s="22">
        <v>0</v>
      </c>
      <c r="CF19" s="22">
        <v>0</v>
      </c>
      <c r="CG19" s="22">
        <v>0</v>
      </c>
    </row>
    <row r="20" spans="1:85" ht="15.75" x14ac:dyDescent="0.25">
      <c r="A20" s="20" t="s">
        <v>100</v>
      </c>
      <c r="B20" s="1" t="s">
        <v>84</v>
      </c>
      <c r="C20" s="1">
        <v>283</v>
      </c>
      <c r="D20" s="1">
        <v>-0.3</v>
      </c>
      <c r="E20" s="1">
        <v>17.7</v>
      </c>
      <c r="F20" s="1">
        <v>5.5</v>
      </c>
      <c r="G20" s="1">
        <v>37</v>
      </c>
      <c r="H20" s="1">
        <v>31.5</v>
      </c>
      <c r="I20" s="1">
        <v>45.8</v>
      </c>
      <c r="J20" s="24">
        <v>14.55</v>
      </c>
      <c r="K20" s="24">
        <v>6.56</v>
      </c>
      <c r="L20" s="24">
        <v>6.63</v>
      </c>
      <c r="M20" s="24">
        <v>4.6500000000000004</v>
      </c>
      <c r="N20" s="1">
        <v>32</v>
      </c>
      <c r="O20" s="1">
        <v>2</v>
      </c>
      <c r="P20" s="1">
        <v>2</v>
      </c>
      <c r="Q20" s="1">
        <v>36</v>
      </c>
      <c r="R20" s="1">
        <v>0</v>
      </c>
      <c r="S20" s="1">
        <v>0</v>
      </c>
      <c r="T20" s="1">
        <v>0</v>
      </c>
      <c r="U20" s="19">
        <v>0</v>
      </c>
      <c r="V20" s="19">
        <v>0</v>
      </c>
      <c r="W20" s="26">
        <v>0</v>
      </c>
      <c r="X20" s="26">
        <v>0</v>
      </c>
      <c r="Y20" s="26">
        <v>0</v>
      </c>
      <c r="Z20" s="25">
        <v>0</v>
      </c>
      <c r="AA20" s="1">
        <v>3</v>
      </c>
      <c r="AB20" s="1">
        <v>0</v>
      </c>
      <c r="AC20" s="1">
        <v>1</v>
      </c>
      <c r="AD20" s="1">
        <v>0.3</v>
      </c>
      <c r="AE20" s="1">
        <v>95</v>
      </c>
      <c r="AF20" s="1">
        <v>0.45</v>
      </c>
      <c r="AG20" s="1">
        <v>0</v>
      </c>
      <c r="AH20" s="1">
        <v>0</v>
      </c>
      <c r="AI20" s="1">
        <v>0</v>
      </c>
      <c r="AJ20" s="1">
        <v>90</v>
      </c>
      <c r="AK20" s="1">
        <v>0</v>
      </c>
      <c r="AL20" s="1">
        <v>0</v>
      </c>
      <c r="AM20" s="1">
        <v>0</v>
      </c>
      <c r="AN20" s="1">
        <v>0</v>
      </c>
      <c r="AO20" s="2">
        <v>6.1199999999999992</v>
      </c>
      <c r="AP20" s="3">
        <v>0.73119764769862272</v>
      </c>
      <c r="AQ20" s="26">
        <v>154.6</v>
      </c>
      <c r="AR20" s="27">
        <v>17.52</v>
      </c>
      <c r="AS20" s="26">
        <v>362.6</v>
      </c>
      <c r="AT20" s="27">
        <v>92.61</v>
      </c>
      <c r="AU20" s="26">
        <v>2.9590000000000001</v>
      </c>
      <c r="AV20" s="27">
        <v>0.28799999999999998</v>
      </c>
      <c r="AW20" s="26">
        <v>185.6</v>
      </c>
      <c r="AX20" s="27">
        <v>17.52</v>
      </c>
      <c r="AY20" s="2">
        <v>6.6859999999999999</v>
      </c>
      <c r="AZ20" s="3">
        <v>0.32905926517877215</v>
      </c>
      <c r="BA20" s="27">
        <v>84.8</v>
      </c>
      <c r="BB20" s="27">
        <v>35.299999999999997</v>
      </c>
      <c r="BC20" s="27">
        <v>143.19999999999999</v>
      </c>
      <c r="BD20" s="27">
        <v>72.400000000000006</v>
      </c>
      <c r="BE20" s="27">
        <v>1.962</v>
      </c>
      <c r="BF20" s="27">
        <v>0.5</v>
      </c>
      <c r="BG20" s="25">
        <v>56.3</v>
      </c>
      <c r="BH20" s="25">
        <v>19.600000000000001</v>
      </c>
      <c r="BI20" s="21">
        <v>5</v>
      </c>
      <c r="BJ20" s="21">
        <v>2</v>
      </c>
      <c r="BK20" s="21">
        <v>3</v>
      </c>
      <c r="BL20" s="21">
        <v>17</v>
      </c>
      <c r="BM20" s="21">
        <v>10</v>
      </c>
      <c r="BN20" s="21">
        <v>7</v>
      </c>
      <c r="BO20" s="25">
        <f t="shared" si="0"/>
        <v>12.592592592592593</v>
      </c>
      <c r="BP20" s="25">
        <f t="shared" si="1"/>
        <v>7.4074074074074074</v>
      </c>
      <c r="BQ20" s="25">
        <f t="shared" si="2"/>
        <v>5.1851851851851851</v>
      </c>
      <c r="BR20" s="21">
        <v>15</v>
      </c>
      <c r="BS20" s="21">
        <v>3</v>
      </c>
      <c r="BT20" s="21">
        <f t="shared" si="3"/>
        <v>135</v>
      </c>
      <c r="BU20" s="22">
        <v>0</v>
      </c>
      <c r="BV20" s="22">
        <v>0</v>
      </c>
      <c r="BW20" s="22">
        <v>0</v>
      </c>
      <c r="BX20" s="22">
        <v>0</v>
      </c>
      <c r="BY20" s="22">
        <v>1</v>
      </c>
      <c r="BZ20" s="22">
        <v>9</v>
      </c>
      <c r="CA20" s="22">
        <v>0</v>
      </c>
      <c r="CB20" s="22">
        <v>1</v>
      </c>
      <c r="CC20" s="22">
        <v>5</v>
      </c>
      <c r="CD20" s="22">
        <v>1</v>
      </c>
      <c r="CE20" s="22">
        <v>0</v>
      </c>
      <c r="CF20" s="22">
        <v>0</v>
      </c>
      <c r="CG20" s="22">
        <v>0</v>
      </c>
    </row>
    <row r="21" spans="1:85" ht="15.75" x14ac:dyDescent="0.25">
      <c r="A21" s="20" t="s">
        <v>101</v>
      </c>
      <c r="B21" s="1" t="s">
        <v>84</v>
      </c>
      <c r="C21" s="1">
        <v>292</v>
      </c>
      <c r="D21" s="1">
        <v>0.2</v>
      </c>
      <c r="E21" s="1">
        <v>23.32</v>
      </c>
      <c r="F21" s="1">
        <v>5</v>
      </c>
      <c r="G21" s="1">
        <v>48.5</v>
      </c>
      <c r="H21" s="1">
        <v>43.5</v>
      </c>
      <c r="I21" s="1">
        <v>19.2</v>
      </c>
      <c r="J21" s="24">
        <v>11.38</v>
      </c>
      <c r="K21" s="24">
        <v>7.87</v>
      </c>
      <c r="L21" s="24">
        <v>8.26</v>
      </c>
      <c r="M21" s="24">
        <v>6.8</v>
      </c>
      <c r="N21" s="1">
        <v>71</v>
      </c>
      <c r="O21" s="1">
        <v>0</v>
      </c>
      <c r="P21" s="1">
        <v>1</v>
      </c>
      <c r="Q21" s="1">
        <v>72</v>
      </c>
      <c r="R21" s="1">
        <v>0</v>
      </c>
      <c r="S21" s="1">
        <v>0</v>
      </c>
      <c r="T21" s="1">
        <v>0</v>
      </c>
      <c r="U21" s="19">
        <v>0</v>
      </c>
      <c r="V21" s="19">
        <v>0</v>
      </c>
      <c r="W21" s="26">
        <v>0</v>
      </c>
      <c r="X21" s="26">
        <v>0</v>
      </c>
      <c r="Y21" s="26">
        <v>0</v>
      </c>
      <c r="Z21" s="25">
        <v>0</v>
      </c>
      <c r="AA21" s="1">
        <v>0</v>
      </c>
      <c r="AB21" s="1">
        <v>0</v>
      </c>
      <c r="AC21" s="1">
        <v>0</v>
      </c>
      <c r="AD21" s="1">
        <v>0</v>
      </c>
      <c r="AE21" s="1">
        <v>80</v>
      </c>
      <c r="AF21" s="1">
        <v>0.9</v>
      </c>
      <c r="AG21" s="1">
        <v>0</v>
      </c>
      <c r="AH21" s="1">
        <v>0.4</v>
      </c>
      <c r="AI21" s="1">
        <v>0</v>
      </c>
      <c r="AJ21" s="1">
        <v>10</v>
      </c>
      <c r="AK21" s="1">
        <v>80</v>
      </c>
      <c r="AL21" s="1">
        <v>0</v>
      </c>
      <c r="AM21" s="1">
        <v>0.6</v>
      </c>
      <c r="AN21" s="1">
        <v>0</v>
      </c>
      <c r="AO21" s="2">
        <v>5.9333333333333336</v>
      </c>
      <c r="AP21" s="3">
        <v>0.46360903068569886</v>
      </c>
      <c r="AQ21" s="26">
        <v>20</v>
      </c>
      <c r="AR21" s="27">
        <v>5.4</v>
      </c>
      <c r="AS21" s="26">
        <v>169.6</v>
      </c>
      <c r="AT21" s="27">
        <v>21.74</v>
      </c>
      <c r="AU21" s="26">
        <v>1.2490000000000001</v>
      </c>
      <c r="AV21" s="27">
        <v>0.186</v>
      </c>
      <c r="AW21" s="26">
        <v>72.8</v>
      </c>
      <c r="AX21" s="27">
        <v>20.87</v>
      </c>
      <c r="AY21" s="2">
        <v>6.8433333333333337</v>
      </c>
      <c r="AZ21" s="3">
        <v>0.22233608194201385</v>
      </c>
      <c r="BA21" s="27">
        <v>22.4</v>
      </c>
      <c r="BB21" s="27">
        <v>8.1</v>
      </c>
      <c r="BC21" s="27">
        <v>30.8</v>
      </c>
      <c r="BD21" s="27">
        <v>11.8</v>
      </c>
      <c r="BE21" s="27">
        <v>0.22700000000000001</v>
      </c>
      <c r="BF21" s="27">
        <v>4.9000000000000002E-2</v>
      </c>
      <c r="BG21" s="25">
        <v>21.7</v>
      </c>
      <c r="BH21" s="25">
        <v>18.3</v>
      </c>
      <c r="BI21" s="21">
        <v>5</v>
      </c>
      <c r="BJ21" s="21">
        <v>3</v>
      </c>
      <c r="BK21" s="21">
        <v>2</v>
      </c>
      <c r="BL21" s="21">
        <v>27</v>
      </c>
      <c r="BM21" s="21">
        <v>23</v>
      </c>
      <c r="BN21" s="21">
        <v>4</v>
      </c>
      <c r="BO21" s="25">
        <f t="shared" si="0"/>
        <v>20</v>
      </c>
      <c r="BP21" s="25">
        <f t="shared" si="1"/>
        <v>17.037037037037038</v>
      </c>
      <c r="BQ21" s="25">
        <f t="shared" si="2"/>
        <v>2.9629629629629628</v>
      </c>
      <c r="BR21" s="21">
        <v>15</v>
      </c>
      <c r="BS21" s="21">
        <v>3</v>
      </c>
      <c r="BT21" s="21">
        <f t="shared" si="3"/>
        <v>135</v>
      </c>
      <c r="BU21" s="22">
        <v>11</v>
      </c>
      <c r="BV21" s="22">
        <v>2</v>
      </c>
      <c r="BW21" s="22">
        <v>0</v>
      </c>
      <c r="BX21" s="22">
        <v>0</v>
      </c>
      <c r="BY21" s="22">
        <v>10</v>
      </c>
      <c r="BZ21" s="22">
        <v>0</v>
      </c>
      <c r="CA21" s="22">
        <v>2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</row>
    <row r="22" spans="1:85" ht="15.75" x14ac:dyDescent="0.25">
      <c r="A22" s="20" t="s">
        <v>102</v>
      </c>
      <c r="B22" s="1" t="s">
        <v>84</v>
      </c>
      <c r="C22" s="1">
        <v>292</v>
      </c>
      <c r="D22" s="1">
        <v>-0.1</v>
      </c>
      <c r="E22" s="1">
        <v>24.14</v>
      </c>
      <c r="F22" s="1">
        <v>7</v>
      </c>
      <c r="G22" s="1">
        <v>54</v>
      </c>
      <c r="H22" s="1">
        <v>47</v>
      </c>
      <c r="I22" s="1">
        <v>19.7</v>
      </c>
      <c r="J22" s="24">
        <v>11.98</v>
      </c>
      <c r="K22" s="24">
        <v>8.16</v>
      </c>
      <c r="L22" s="24">
        <v>7.66</v>
      </c>
      <c r="M22" s="24">
        <v>6.64</v>
      </c>
      <c r="N22" s="1">
        <v>65</v>
      </c>
      <c r="O22" s="1">
        <v>0</v>
      </c>
      <c r="P22" s="1">
        <v>0</v>
      </c>
      <c r="Q22" s="1">
        <v>65</v>
      </c>
      <c r="R22" s="1">
        <v>0</v>
      </c>
      <c r="S22" s="1">
        <v>0</v>
      </c>
      <c r="T22" s="1">
        <v>0</v>
      </c>
      <c r="U22" s="19">
        <v>0</v>
      </c>
      <c r="V22" s="19">
        <v>0</v>
      </c>
      <c r="W22" s="26">
        <v>0</v>
      </c>
      <c r="X22" s="26">
        <v>0</v>
      </c>
      <c r="Y22" s="26">
        <v>0</v>
      </c>
      <c r="Z22" s="25">
        <v>0</v>
      </c>
      <c r="AA22" s="1">
        <v>0</v>
      </c>
      <c r="AB22" s="1">
        <v>0</v>
      </c>
      <c r="AC22" s="1">
        <v>0</v>
      </c>
      <c r="AD22" s="1">
        <v>0</v>
      </c>
      <c r="AE22" s="1">
        <v>75</v>
      </c>
      <c r="AF22" s="1">
        <v>0.9</v>
      </c>
      <c r="AG22" s="1">
        <v>0</v>
      </c>
      <c r="AH22" s="1">
        <v>0.5</v>
      </c>
      <c r="AI22" s="1">
        <v>0</v>
      </c>
      <c r="AJ22" s="1">
        <v>80</v>
      </c>
      <c r="AK22" s="1">
        <v>80</v>
      </c>
      <c r="AL22" s="1">
        <v>0</v>
      </c>
      <c r="AM22" s="1">
        <v>0.3</v>
      </c>
      <c r="AN22" s="1">
        <v>0</v>
      </c>
      <c r="AO22" s="2">
        <v>5.8059999999999992</v>
      </c>
      <c r="AP22" s="3">
        <v>0.52880052950049128</v>
      </c>
      <c r="AQ22" s="26">
        <v>20.399999999999999</v>
      </c>
      <c r="AR22" s="27">
        <v>4.2699999999999996</v>
      </c>
      <c r="AS22" s="26">
        <v>169.7</v>
      </c>
      <c r="AT22" s="27">
        <v>13.42</v>
      </c>
      <c r="AU22" s="26">
        <v>1.177</v>
      </c>
      <c r="AV22" s="27">
        <v>0.126</v>
      </c>
      <c r="AW22" s="26">
        <v>67.900000000000006</v>
      </c>
      <c r="AX22" s="27">
        <v>9.3800000000000008</v>
      </c>
      <c r="AY22" s="2">
        <v>6.895999999999999</v>
      </c>
      <c r="AZ22" s="3">
        <v>0.15093044755784557</v>
      </c>
      <c r="BA22" s="27">
        <v>22.9</v>
      </c>
      <c r="BB22" s="27">
        <v>4.8</v>
      </c>
      <c r="BC22" s="27">
        <v>41.9</v>
      </c>
      <c r="BD22" s="27">
        <v>20.399999999999999</v>
      </c>
      <c r="BE22" s="27">
        <v>0.22900000000000001</v>
      </c>
      <c r="BF22" s="27">
        <v>8.7999999999999995E-2</v>
      </c>
      <c r="BG22" s="25">
        <v>14.3</v>
      </c>
      <c r="BH22" s="25">
        <v>7.7</v>
      </c>
      <c r="BI22" s="21">
        <v>5</v>
      </c>
      <c r="BJ22" s="21">
        <v>3</v>
      </c>
      <c r="BK22" s="21">
        <v>2</v>
      </c>
      <c r="BL22" s="21">
        <v>17</v>
      </c>
      <c r="BM22" s="21">
        <v>11</v>
      </c>
      <c r="BN22" s="21">
        <v>6</v>
      </c>
      <c r="BO22" s="25">
        <f t="shared" si="0"/>
        <v>12.592592592592593</v>
      </c>
      <c r="BP22" s="25">
        <f t="shared" si="1"/>
        <v>8.1481481481481488</v>
      </c>
      <c r="BQ22" s="25">
        <f t="shared" si="2"/>
        <v>4.4444444444444446</v>
      </c>
      <c r="BR22" s="21">
        <v>15</v>
      </c>
      <c r="BS22" s="21">
        <v>3</v>
      </c>
      <c r="BT22" s="21">
        <f t="shared" si="3"/>
        <v>135</v>
      </c>
      <c r="BU22" s="22">
        <v>8</v>
      </c>
      <c r="BV22" s="22">
        <v>0</v>
      </c>
      <c r="BW22" s="22">
        <v>0</v>
      </c>
      <c r="BX22" s="22">
        <v>0</v>
      </c>
      <c r="BY22" s="22">
        <v>2</v>
      </c>
      <c r="BZ22" s="22">
        <v>1</v>
      </c>
      <c r="CA22" s="22">
        <v>4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</row>
    <row r="23" spans="1:85" ht="15.75" x14ac:dyDescent="0.25">
      <c r="A23" s="20" t="s">
        <v>103</v>
      </c>
      <c r="B23" s="1" t="s">
        <v>104</v>
      </c>
      <c r="C23" s="1">
        <v>314</v>
      </c>
      <c r="D23" s="1">
        <v>4.9000000000000004</v>
      </c>
      <c r="E23" s="1">
        <v>19.600000000000001</v>
      </c>
      <c r="F23" s="1">
        <v>7.5</v>
      </c>
      <c r="G23" s="1">
        <v>40.5</v>
      </c>
      <c r="H23" s="1">
        <v>33</v>
      </c>
      <c r="I23" s="1">
        <v>10.9</v>
      </c>
      <c r="J23" s="24">
        <v>13.81</v>
      </c>
      <c r="K23" s="24">
        <v>4.72</v>
      </c>
      <c r="L23" s="24">
        <v>6.05</v>
      </c>
      <c r="M23" s="24">
        <v>4.6900000000000004</v>
      </c>
      <c r="N23" s="1">
        <v>13</v>
      </c>
      <c r="O23" s="1">
        <v>1</v>
      </c>
      <c r="P23" s="1">
        <v>6</v>
      </c>
      <c r="Q23" s="1">
        <v>20</v>
      </c>
      <c r="R23" s="1">
        <f>130/2</f>
        <v>65</v>
      </c>
      <c r="S23" s="25">
        <v>20.008822351752809</v>
      </c>
      <c r="T23" s="25">
        <v>21.347883802783425</v>
      </c>
      <c r="U23" s="22">
        <v>862.869898706703</v>
      </c>
      <c r="V23" s="25">
        <v>58.129999999999995</v>
      </c>
      <c r="W23" s="26">
        <v>0.13546667640685586</v>
      </c>
      <c r="X23" s="26">
        <v>0</v>
      </c>
      <c r="Y23" s="26">
        <v>0</v>
      </c>
      <c r="Z23" s="26">
        <v>0.13546667640685586</v>
      </c>
      <c r="AA23" s="1">
        <v>85</v>
      </c>
      <c r="AB23" s="1">
        <v>0</v>
      </c>
      <c r="AC23" s="1">
        <v>1</v>
      </c>
      <c r="AD23" s="1">
        <v>0.7</v>
      </c>
      <c r="AE23" s="1">
        <v>25</v>
      </c>
      <c r="AF23" s="1">
        <v>0.2</v>
      </c>
      <c r="AG23" s="1">
        <v>0.01</v>
      </c>
      <c r="AH23" s="1">
        <v>7.4</v>
      </c>
      <c r="AI23" s="1">
        <v>99</v>
      </c>
      <c r="AJ23" s="1">
        <v>0</v>
      </c>
      <c r="AK23" s="1">
        <v>0.5</v>
      </c>
      <c r="AL23" s="1">
        <v>0</v>
      </c>
      <c r="AM23" s="1">
        <v>0.5</v>
      </c>
      <c r="AN23" s="1">
        <v>0.58099999999999996</v>
      </c>
      <c r="AO23" s="2">
        <v>5.1320000000000006</v>
      </c>
      <c r="AP23" s="3">
        <v>0.3870012919875076</v>
      </c>
      <c r="AQ23" s="21">
        <v>3070.4</v>
      </c>
      <c r="AR23" s="26">
        <v>293.77999999999997</v>
      </c>
      <c r="AS23" s="21">
        <v>1724.5</v>
      </c>
      <c r="AT23" s="26">
        <v>290.58</v>
      </c>
      <c r="AU23" s="21">
        <v>12.87</v>
      </c>
      <c r="AV23" s="26">
        <v>3.1739999999999999</v>
      </c>
      <c r="AW23" s="21">
        <v>1544.2</v>
      </c>
      <c r="AX23" s="26">
        <v>53.98</v>
      </c>
      <c r="AY23" s="2">
        <v>4.7919999999999998</v>
      </c>
      <c r="AZ23" s="3">
        <v>0.16130716041145274</v>
      </c>
      <c r="BA23" s="27">
        <v>370.8</v>
      </c>
      <c r="BB23" s="27">
        <v>136.4</v>
      </c>
      <c r="BC23" s="27">
        <v>216.9</v>
      </c>
      <c r="BD23" s="27">
        <v>65.099999999999994</v>
      </c>
      <c r="BE23" s="27">
        <v>4.6289999999999996</v>
      </c>
      <c r="BF23" s="27">
        <v>1.3</v>
      </c>
      <c r="BG23" s="25">
        <v>60.6</v>
      </c>
      <c r="BH23" s="25">
        <v>25.7</v>
      </c>
      <c r="BI23" s="21">
        <v>1</v>
      </c>
      <c r="BJ23" s="21">
        <v>1</v>
      </c>
      <c r="BK23" s="21">
        <v>0</v>
      </c>
      <c r="BL23" s="21">
        <v>1</v>
      </c>
      <c r="BM23" s="21">
        <v>1</v>
      </c>
      <c r="BN23" s="21">
        <v>0</v>
      </c>
      <c r="BO23" s="25">
        <f t="shared" si="0"/>
        <v>0.7407407407407407</v>
      </c>
      <c r="BP23" s="25">
        <f t="shared" si="1"/>
        <v>0.7407407407407407</v>
      </c>
      <c r="BQ23" s="25">
        <f t="shared" si="2"/>
        <v>0</v>
      </c>
      <c r="BR23" s="21">
        <v>15</v>
      </c>
      <c r="BS23" s="21">
        <v>3</v>
      </c>
      <c r="BT23" s="21">
        <f t="shared" si="3"/>
        <v>135</v>
      </c>
      <c r="BU23" s="22">
        <v>0</v>
      </c>
      <c r="BV23" s="22">
        <v>0</v>
      </c>
      <c r="BW23" s="22">
        <v>1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</row>
    <row r="24" spans="1:85" ht="15.75" x14ac:dyDescent="0.25">
      <c r="A24" s="20" t="s">
        <v>105</v>
      </c>
      <c r="B24" s="1" t="s">
        <v>104</v>
      </c>
      <c r="C24" s="1">
        <v>322</v>
      </c>
      <c r="D24" s="1">
        <v>5.5</v>
      </c>
      <c r="E24" s="1">
        <v>19.3</v>
      </c>
      <c r="F24" s="1">
        <v>6.5</v>
      </c>
      <c r="G24" s="1">
        <v>39.5</v>
      </c>
      <c r="H24" s="1">
        <v>33</v>
      </c>
      <c r="I24" s="1">
        <v>6.1</v>
      </c>
      <c r="J24" s="24">
        <v>13.86</v>
      </c>
      <c r="K24" s="24">
        <v>4.6900000000000004</v>
      </c>
      <c r="L24" s="24">
        <v>5.92</v>
      </c>
      <c r="M24" s="24">
        <v>4.6500000000000004</v>
      </c>
      <c r="N24" s="1">
        <v>7</v>
      </c>
      <c r="O24" s="1">
        <v>1</v>
      </c>
      <c r="P24" s="1">
        <v>7</v>
      </c>
      <c r="Q24" s="1">
        <v>15</v>
      </c>
      <c r="R24" s="1">
        <v>60</v>
      </c>
      <c r="S24" s="25">
        <v>18.817709428801354</v>
      </c>
      <c r="T24" s="25">
        <v>19.617392927276491</v>
      </c>
      <c r="U24" s="22">
        <v>1025.0145063907373</v>
      </c>
      <c r="V24" s="25">
        <v>59.06</v>
      </c>
      <c r="W24" s="26">
        <v>0.20129643666352795</v>
      </c>
      <c r="X24" s="26">
        <v>0</v>
      </c>
      <c r="Y24" s="26">
        <v>0</v>
      </c>
      <c r="Z24" s="26">
        <v>0.20129643666352798</v>
      </c>
      <c r="AA24" s="1">
        <v>65</v>
      </c>
      <c r="AB24" s="1">
        <v>0.25</v>
      </c>
      <c r="AC24" s="1">
        <v>1</v>
      </c>
      <c r="AD24" s="1">
        <v>0.7</v>
      </c>
      <c r="AE24" s="1">
        <v>20</v>
      </c>
      <c r="AF24" s="1">
        <v>0.2</v>
      </c>
      <c r="AG24" s="1">
        <v>0.01</v>
      </c>
      <c r="AH24" s="1">
        <v>8.3000000000000007</v>
      </c>
      <c r="AI24" s="1">
        <v>99</v>
      </c>
      <c r="AJ24" s="1">
        <v>0</v>
      </c>
      <c r="AK24" s="1">
        <v>0.5</v>
      </c>
      <c r="AL24" s="1">
        <v>0.5</v>
      </c>
      <c r="AM24" s="1">
        <v>0</v>
      </c>
      <c r="AN24" s="1">
        <v>0.59099999999999997</v>
      </c>
      <c r="AO24" s="2">
        <v>4.88</v>
      </c>
      <c r="AP24" s="3">
        <v>0.25961509971494323</v>
      </c>
      <c r="AQ24" s="21">
        <v>3620.3</v>
      </c>
      <c r="AR24" s="27">
        <v>196.99</v>
      </c>
      <c r="AS24" s="21">
        <v>1239.8</v>
      </c>
      <c r="AT24" s="27">
        <v>282.26</v>
      </c>
      <c r="AU24" s="21">
        <v>9.8219999999999992</v>
      </c>
      <c r="AV24" s="27">
        <v>2.165</v>
      </c>
      <c r="AW24" s="21">
        <v>1499.5</v>
      </c>
      <c r="AX24" s="27">
        <v>221.59</v>
      </c>
      <c r="AY24" s="2">
        <v>4.6680000000000001</v>
      </c>
      <c r="AZ24" s="3">
        <v>0.2148720549536399</v>
      </c>
      <c r="BA24" s="27">
        <v>550.70000000000005</v>
      </c>
      <c r="BB24" s="27">
        <v>374</v>
      </c>
      <c r="BC24" s="27">
        <v>237.8</v>
      </c>
      <c r="BD24" s="27">
        <v>91.9</v>
      </c>
      <c r="BE24" s="27">
        <v>4.7759999999999998</v>
      </c>
      <c r="BF24" s="27">
        <v>0.8</v>
      </c>
      <c r="BG24" s="25">
        <v>103.6</v>
      </c>
      <c r="BH24" s="25">
        <v>65.099999999999994</v>
      </c>
      <c r="BI24" s="21">
        <v>1</v>
      </c>
      <c r="BJ24" s="21">
        <v>1</v>
      </c>
      <c r="BK24" s="21">
        <v>0</v>
      </c>
      <c r="BL24" s="21">
        <v>1</v>
      </c>
      <c r="BM24" s="21">
        <v>1</v>
      </c>
      <c r="BN24" s="21">
        <v>0</v>
      </c>
      <c r="BO24" s="25">
        <f t="shared" si="0"/>
        <v>0.7407407407407407</v>
      </c>
      <c r="BP24" s="25">
        <f t="shared" si="1"/>
        <v>0.7407407407407407</v>
      </c>
      <c r="BQ24" s="25">
        <f t="shared" si="2"/>
        <v>0</v>
      </c>
      <c r="BR24" s="21">
        <v>15</v>
      </c>
      <c r="BS24" s="21">
        <v>3</v>
      </c>
      <c r="BT24" s="21">
        <f t="shared" si="3"/>
        <v>135</v>
      </c>
      <c r="BU24" s="22">
        <v>1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</row>
    <row r="25" spans="1:85" ht="15.75" x14ac:dyDescent="0.25">
      <c r="A25" s="20" t="s">
        <v>106</v>
      </c>
      <c r="B25" s="1" t="s">
        <v>104</v>
      </c>
      <c r="C25" s="1">
        <v>299</v>
      </c>
      <c r="D25" s="1">
        <v>3.8</v>
      </c>
      <c r="E25" s="1">
        <v>19.7</v>
      </c>
      <c r="F25" s="1">
        <v>7.5</v>
      </c>
      <c r="G25" s="1">
        <v>40</v>
      </c>
      <c r="H25" s="1">
        <v>32.5</v>
      </c>
      <c r="I25" s="1">
        <v>9.6</v>
      </c>
      <c r="J25" s="24">
        <v>13.73</v>
      </c>
      <c r="K25" s="24">
        <v>4.7699999999999996</v>
      </c>
      <c r="L25" s="24">
        <v>5.66</v>
      </c>
      <c r="M25" s="24">
        <v>4.47</v>
      </c>
      <c r="N25" s="1">
        <v>10</v>
      </c>
      <c r="O25" s="1">
        <v>2</v>
      </c>
      <c r="P25" s="1">
        <v>4</v>
      </c>
      <c r="Q25" s="1">
        <v>16</v>
      </c>
      <c r="R25" s="1">
        <v>65</v>
      </c>
      <c r="S25" s="25">
        <v>17.391948387485872</v>
      </c>
      <c r="T25" s="25">
        <v>17.729448195962931</v>
      </c>
      <c r="U25" s="22">
        <v>1299.9986027799898</v>
      </c>
      <c r="V25" s="25">
        <v>56.889999999999993</v>
      </c>
      <c r="W25" s="26">
        <v>0.3688692884667531</v>
      </c>
      <c r="X25" s="26">
        <v>0.16379982395027823</v>
      </c>
      <c r="Y25" s="26">
        <v>9.9007662064741811E-4</v>
      </c>
      <c r="Z25" s="26">
        <v>0.53365918903767873</v>
      </c>
      <c r="AA25" s="1">
        <v>70</v>
      </c>
      <c r="AB25" s="1">
        <v>0.25</v>
      </c>
      <c r="AC25" s="1">
        <v>0.5</v>
      </c>
      <c r="AD25" s="1">
        <v>0</v>
      </c>
      <c r="AE25" s="1">
        <v>17</v>
      </c>
      <c r="AF25" s="1">
        <v>0.2</v>
      </c>
      <c r="AG25" s="1">
        <v>0.01</v>
      </c>
      <c r="AH25" s="1">
        <v>8</v>
      </c>
      <c r="AI25" s="1">
        <v>100</v>
      </c>
      <c r="AJ25" s="1">
        <v>0</v>
      </c>
      <c r="AK25" s="1">
        <v>0</v>
      </c>
      <c r="AL25" s="1">
        <v>0</v>
      </c>
      <c r="AM25" s="1">
        <v>0</v>
      </c>
      <c r="AN25" s="1">
        <v>0.56899999999999995</v>
      </c>
      <c r="AO25" s="2">
        <v>4.8780000000000001</v>
      </c>
      <c r="AP25" s="3">
        <v>0.1759829537199554</v>
      </c>
      <c r="AQ25" s="26">
        <v>3130.2</v>
      </c>
      <c r="AR25" s="27">
        <v>791.75</v>
      </c>
      <c r="AS25" s="26">
        <v>1537</v>
      </c>
      <c r="AT25" s="27">
        <v>186.22</v>
      </c>
      <c r="AU25" s="26">
        <v>10.929</v>
      </c>
      <c r="AV25" s="27">
        <v>0.98899999999999999</v>
      </c>
      <c r="AW25" s="26">
        <v>1442.1</v>
      </c>
      <c r="AX25" s="27">
        <v>197.58</v>
      </c>
      <c r="AY25" s="2">
        <v>4.8420000000000005</v>
      </c>
      <c r="AZ25" s="3">
        <v>0.18019433953374769</v>
      </c>
      <c r="BA25" s="27">
        <v>320.7</v>
      </c>
      <c r="BB25" s="27">
        <v>152.30000000000001</v>
      </c>
      <c r="BC25" s="27">
        <v>238.7</v>
      </c>
      <c r="BD25" s="27">
        <v>103.6</v>
      </c>
      <c r="BE25" s="27">
        <v>4.5209999999999999</v>
      </c>
      <c r="BF25" s="27">
        <v>1.5</v>
      </c>
      <c r="BG25" s="25">
        <v>61</v>
      </c>
      <c r="BH25" s="25">
        <v>28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5">
        <f t="shared" si="0"/>
        <v>0</v>
      </c>
      <c r="BP25" s="25">
        <f t="shared" si="1"/>
        <v>0</v>
      </c>
      <c r="BQ25" s="25">
        <f t="shared" si="2"/>
        <v>0</v>
      </c>
      <c r="BR25" s="21">
        <v>15</v>
      </c>
      <c r="BS25" s="21">
        <v>3</v>
      </c>
      <c r="BT25" s="21">
        <f t="shared" si="3"/>
        <v>135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</row>
    <row r="26" spans="1:85" ht="15.75" customHeight="1" x14ac:dyDescent="0.25">
      <c r="A26" s="20" t="s">
        <v>107</v>
      </c>
      <c r="B26" s="1" t="s">
        <v>104</v>
      </c>
      <c r="C26" s="23">
        <v>350</v>
      </c>
      <c r="D26" s="1">
        <v>4.5999999999999996</v>
      </c>
      <c r="E26" s="1">
        <v>21.7</v>
      </c>
      <c r="F26" s="1">
        <v>7.5</v>
      </c>
      <c r="G26" s="1">
        <v>47</v>
      </c>
      <c r="H26" s="1">
        <v>39.5</v>
      </c>
      <c r="I26" s="1">
        <v>15.3</v>
      </c>
      <c r="J26" s="24">
        <v>13.67</v>
      </c>
      <c r="K26" s="24">
        <v>5.05</v>
      </c>
      <c r="L26" s="24">
        <v>6.05</v>
      </c>
      <c r="M26" s="24">
        <v>4.83</v>
      </c>
      <c r="N26" s="1">
        <v>7</v>
      </c>
      <c r="O26" s="1">
        <v>1</v>
      </c>
      <c r="P26" s="1">
        <v>4</v>
      </c>
      <c r="Q26" s="1">
        <v>12</v>
      </c>
      <c r="R26" s="1">
        <v>25</v>
      </c>
      <c r="S26" s="25">
        <v>17.858759439542776</v>
      </c>
      <c r="T26" s="25">
        <v>12.833849473470238</v>
      </c>
      <c r="U26" s="22">
        <v>1001.5454181417082</v>
      </c>
      <c r="V26" s="25">
        <v>38.588888888888889</v>
      </c>
      <c r="W26" s="26">
        <v>2.1589472102003824E-2</v>
      </c>
      <c r="X26" s="26">
        <v>0.658154015238538</v>
      </c>
      <c r="Y26" s="26">
        <v>6.0508610151355996E-3</v>
      </c>
      <c r="Z26" s="26">
        <v>0.68579434835567743</v>
      </c>
      <c r="AA26" s="1">
        <v>8</v>
      </c>
      <c r="AB26" s="1">
        <v>0</v>
      </c>
      <c r="AC26" s="1">
        <v>0.5</v>
      </c>
      <c r="AD26" s="1">
        <v>0</v>
      </c>
      <c r="AE26" s="1">
        <v>2</v>
      </c>
      <c r="AF26" s="1">
        <v>0</v>
      </c>
      <c r="AG26" s="1">
        <v>25</v>
      </c>
      <c r="AH26" s="1">
        <v>6.6</v>
      </c>
      <c r="AI26" s="1">
        <v>70</v>
      </c>
      <c r="AJ26" s="1">
        <v>0</v>
      </c>
      <c r="AK26" s="1">
        <v>3</v>
      </c>
      <c r="AL26" s="1">
        <v>2</v>
      </c>
      <c r="AM26" s="1">
        <v>0</v>
      </c>
      <c r="AN26" s="1">
        <v>0.38600000000000001</v>
      </c>
      <c r="AO26" s="2">
        <v>5.5179999999999998</v>
      </c>
      <c r="AP26" s="3">
        <v>0.44245903765207478</v>
      </c>
      <c r="AQ26" s="26">
        <v>4691.2</v>
      </c>
      <c r="AR26" s="26">
        <v>1224.08</v>
      </c>
      <c r="AS26" s="26">
        <v>3688.9</v>
      </c>
      <c r="AT26" s="27">
        <v>1456.49</v>
      </c>
      <c r="AU26" s="26">
        <v>15.324</v>
      </c>
      <c r="AV26" s="27">
        <v>5.5119999999999996</v>
      </c>
      <c r="AW26" s="26">
        <v>1937.3</v>
      </c>
      <c r="AX26" s="27">
        <v>262.61</v>
      </c>
      <c r="AY26" s="31">
        <v>5.8740000000000006</v>
      </c>
      <c r="AZ26" s="32">
        <v>0.54843413460505541</v>
      </c>
      <c r="BA26" s="27">
        <v>526</v>
      </c>
      <c r="BB26" s="27">
        <v>368.7</v>
      </c>
      <c r="BC26" s="27">
        <v>285.2</v>
      </c>
      <c r="BD26" s="27">
        <v>104.55</v>
      </c>
      <c r="BE26" s="27">
        <v>2.5880000000000001</v>
      </c>
      <c r="BF26" s="27">
        <v>0.54300000000000004</v>
      </c>
      <c r="BG26" s="25">
        <v>112.2</v>
      </c>
      <c r="BH26" s="25">
        <v>75.69</v>
      </c>
      <c r="BI26" s="21">
        <v>3</v>
      </c>
      <c r="BJ26" s="21">
        <v>2</v>
      </c>
      <c r="BK26" s="21">
        <v>1</v>
      </c>
      <c r="BL26" s="21">
        <v>4</v>
      </c>
      <c r="BM26" s="21">
        <v>3</v>
      </c>
      <c r="BN26" s="21">
        <v>1</v>
      </c>
      <c r="BO26" s="25">
        <f t="shared" si="0"/>
        <v>2.9629629629629628</v>
      </c>
      <c r="BP26" s="25">
        <f t="shared" si="1"/>
        <v>2.2222222222222223</v>
      </c>
      <c r="BQ26" s="25">
        <f t="shared" si="2"/>
        <v>0.7407407407407407</v>
      </c>
      <c r="BR26" s="21">
        <v>15</v>
      </c>
      <c r="BS26" s="21">
        <v>3</v>
      </c>
      <c r="BT26" s="21">
        <f t="shared" si="3"/>
        <v>135</v>
      </c>
      <c r="BU26" s="22">
        <v>2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1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</row>
    <row r="27" spans="1:85" ht="15.75" x14ac:dyDescent="0.25">
      <c r="A27" s="20" t="s">
        <v>108</v>
      </c>
      <c r="B27" s="1" t="s">
        <v>104</v>
      </c>
      <c r="C27" s="1">
        <v>347</v>
      </c>
      <c r="D27" s="1">
        <v>5.3</v>
      </c>
      <c r="E27" s="1">
        <v>21</v>
      </c>
      <c r="F27" s="1">
        <v>7.5</v>
      </c>
      <c r="G27" s="1">
        <v>44.5</v>
      </c>
      <c r="H27" s="1">
        <v>37</v>
      </c>
      <c r="I27" s="1">
        <v>9.4</v>
      </c>
      <c r="J27" s="24">
        <v>13.66</v>
      </c>
      <c r="K27" s="24">
        <v>5</v>
      </c>
      <c r="L27" s="24">
        <v>5.95</v>
      </c>
      <c r="M27" s="24">
        <v>4.76</v>
      </c>
      <c r="N27" s="1">
        <v>10</v>
      </c>
      <c r="O27" s="1">
        <v>1</v>
      </c>
      <c r="P27" s="1">
        <v>4</v>
      </c>
      <c r="Q27" s="1">
        <v>15</v>
      </c>
      <c r="R27" s="1">
        <v>40</v>
      </c>
      <c r="S27" s="25">
        <v>22.444942439172813</v>
      </c>
      <c r="T27" s="25">
        <v>19.725387425622571</v>
      </c>
      <c r="U27" s="22">
        <v>677.96920612669521</v>
      </c>
      <c r="V27" s="25">
        <v>39.720000000000006</v>
      </c>
      <c r="W27" s="26">
        <v>3.1646003109159139E-2</v>
      </c>
      <c r="X27" s="26">
        <v>0.58340791026306893</v>
      </c>
      <c r="Y27" s="26">
        <v>1.5066643927687619E-2</v>
      </c>
      <c r="Z27" s="26">
        <v>0.63012055729991578</v>
      </c>
      <c r="AA27" s="1">
        <v>5</v>
      </c>
      <c r="AB27" s="1">
        <v>0</v>
      </c>
      <c r="AC27" s="1">
        <v>1</v>
      </c>
      <c r="AD27" s="1">
        <v>0.7</v>
      </c>
      <c r="AE27" s="1">
        <v>5</v>
      </c>
      <c r="AF27" s="1">
        <v>0.1</v>
      </c>
      <c r="AG27" s="1">
        <v>15</v>
      </c>
      <c r="AH27" s="1">
        <v>4.3</v>
      </c>
      <c r="AI27" s="1">
        <v>85</v>
      </c>
      <c r="AJ27" s="1">
        <v>0</v>
      </c>
      <c r="AK27" s="1">
        <v>0</v>
      </c>
      <c r="AL27" s="1">
        <v>0</v>
      </c>
      <c r="AM27" s="1">
        <v>0</v>
      </c>
      <c r="AN27" s="1">
        <v>0.39700000000000002</v>
      </c>
      <c r="AO27" s="2">
        <v>5.9479999999999995</v>
      </c>
      <c r="AP27" s="3">
        <v>0.10686440005914029</v>
      </c>
      <c r="AQ27" s="26">
        <v>4029.7</v>
      </c>
      <c r="AR27" s="26">
        <v>1009.72</v>
      </c>
      <c r="AS27" s="26">
        <v>5877.4</v>
      </c>
      <c r="AT27" s="27">
        <v>403.47</v>
      </c>
      <c r="AU27" s="26">
        <v>28.396999999999998</v>
      </c>
      <c r="AV27" s="27">
        <v>4.8940000000000001</v>
      </c>
      <c r="AW27" s="26">
        <v>2635</v>
      </c>
      <c r="AX27" s="27">
        <v>1083.1500000000001</v>
      </c>
      <c r="AY27" s="2">
        <v>5.7919999999999998</v>
      </c>
      <c r="AZ27" s="3">
        <v>9.066421565315308E-2</v>
      </c>
      <c r="BA27" s="27">
        <v>2254.5</v>
      </c>
      <c r="BB27" s="27">
        <v>1341.65</v>
      </c>
      <c r="BC27" s="27">
        <v>1163.2</v>
      </c>
      <c r="BD27" s="27">
        <v>746.86</v>
      </c>
      <c r="BE27" s="27">
        <v>10.52</v>
      </c>
      <c r="BF27" s="27">
        <v>6.8540000000000001</v>
      </c>
      <c r="BG27" s="25">
        <v>529.79999999999995</v>
      </c>
      <c r="BH27" s="25">
        <v>319.69</v>
      </c>
      <c r="BI27" s="21">
        <v>1</v>
      </c>
      <c r="BJ27" s="21">
        <v>1</v>
      </c>
      <c r="BK27" s="21">
        <v>0</v>
      </c>
      <c r="BL27" s="21">
        <v>1</v>
      </c>
      <c r="BM27" s="21">
        <v>1</v>
      </c>
      <c r="BN27" s="21">
        <v>0</v>
      </c>
      <c r="BO27" s="25">
        <f t="shared" si="0"/>
        <v>0.7407407407407407</v>
      </c>
      <c r="BP27" s="25">
        <f t="shared" si="1"/>
        <v>0.7407407407407407</v>
      </c>
      <c r="BQ27" s="25">
        <f t="shared" si="2"/>
        <v>0</v>
      </c>
      <c r="BR27" s="21">
        <v>15</v>
      </c>
      <c r="BS27" s="21">
        <v>3</v>
      </c>
      <c r="BT27" s="21">
        <f t="shared" si="3"/>
        <v>135</v>
      </c>
      <c r="BU27" s="22">
        <v>1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</row>
    <row r="28" spans="1:85" ht="15.75" x14ac:dyDescent="0.25">
      <c r="A28" s="20" t="s">
        <v>109</v>
      </c>
      <c r="B28" s="1" t="s">
        <v>104</v>
      </c>
      <c r="C28" s="1">
        <v>357</v>
      </c>
      <c r="D28" s="1">
        <v>6</v>
      </c>
      <c r="E28" s="1">
        <v>20</v>
      </c>
      <c r="F28" s="1">
        <v>8.5</v>
      </c>
      <c r="G28" s="1">
        <v>38</v>
      </c>
      <c r="H28" s="1">
        <v>29.5</v>
      </c>
      <c r="I28" s="1">
        <v>9.6</v>
      </c>
      <c r="J28" s="24">
        <v>13.68</v>
      </c>
      <c r="K28" s="24">
        <v>5.12</v>
      </c>
      <c r="L28" s="24">
        <v>6</v>
      </c>
      <c r="M28" s="24">
        <v>4.83</v>
      </c>
      <c r="N28" s="1">
        <v>6</v>
      </c>
      <c r="O28" s="1">
        <v>1</v>
      </c>
      <c r="P28" s="1">
        <v>4</v>
      </c>
      <c r="Q28" s="1">
        <v>11</v>
      </c>
      <c r="R28" s="1">
        <v>40</v>
      </c>
      <c r="S28" s="25">
        <v>22.031504843278579</v>
      </c>
      <c r="T28" s="25">
        <v>18.975692953800742</v>
      </c>
      <c r="U28" s="22">
        <v>636.99490864516144</v>
      </c>
      <c r="V28" s="25">
        <v>45.569999999999993</v>
      </c>
      <c r="W28" s="26">
        <v>5.2057197830723323E-2</v>
      </c>
      <c r="X28" s="26">
        <v>1.0900559449533738</v>
      </c>
      <c r="Y28" s="26">
        <v>2.2435992002149588E-2</v>
      </c>
      <c r="Z28" s="26">
        <v>1.1645491347862464</v>
      </c>
      <c r="AA28" s="1">
        <v>2</v>
      </c>
      <c r="AB28" s="1">
        <v>0</v>
      </c>
      <c r="AC28" s="1">
        <v>0</v>
      </c>
      <c r="AD28" s="1">
        <v>0</v>
      </c>
      <c r="AE28" s="1">
        <v>8</v>
      </c>
      <c r="AF28" s="1">
        <v>7.0000000000000007E-2</v>
      </c>
      <c r="AG28" s="1">
        <v>25</v>
      </c>
      <c r="AH28" s="1">
        <v>4.2</v>
      </c>
      <c r="AI28" s="1">
        <v>70</v>
      </c>
      <c r="AJ28" s="1">
        <v>0</v>
      </c>
      <c r="AK28" s="1">
        <v>1</v>
      </c>
      <c r="AL28" s="1">
        <v>5</v>
      </c>
      <c r="AM28" s="1">
        <v>0</v>
      </c>
      <c r="AN28" s="1">
        <v>0.45600000000000002</v>
      </c>
      <c r="AO28" s="2">
        <v>5.7219999999999995</v>
      </c>
      <c r="AP28" s="3">
        <v>5.5856960175075715E-2</v>
      </c>
      <c r="AQ28" s="26">
        <v>4035</v>
      </c>
      <c r="AR28" s="27">
        <v>568.29</v>
      </c>
      <c r="AS28" s="26">
        <v>5740.9</v>
      </c>
      <c r="AT28" s="27">
        <v>381.58</v>
      </c>
      <c r="AU28" s="26">
        <v>29.216999999999999</v>
      </c>
      <c r="AV28" s="27">
        <v>4.3339999999999996</v>
      </c>
      <c r="AW28" s="26">
        <v>2769</v>
      </c>
      <c r="AX28" s="27">
        <v>562.16</v>
      </c>
      <c r="AY28" s="2">
        <v>5.4820000000000002</v>
      </c>
      <c r="AZ28" s="3">
        <v>0.26138094804327255</v>
      </c>
      <c r="BA28" s="27">
        <v>730.4</v>
      </c>
      <c r="BB28" s="27">
        <v>292.26</v>
      </c>
      <c r="BC28" s="27">
        <v>361</v>
      </c>
      <c r="BD28" s="27">
        <v>88.33</v>
      </c>
      <c r="BE28" s="27">
        <v>5.1459999999999999</v>
      </c>
      <c r="BF28" s="27">
        <v>1.9019999999999999</v>
      </c>
      <c r="BG28" s="25">
        <v>135</v>
      </c>
      <c r="BH28" s="25">
        <v>55.89</v>
      </c>
      <c r="BI28" s="21">
        <v>1</v>
      </c>
      <c r="BJ28" s="21">
        <v>1</v>
      </c>
      <c r="BK28" s="21">
        <v>0</v>
      </c>
      <c r="BL28" s="21">
        <v>1</v>
      </c>
      <c r="BM28" s="21">
        <v>1</v>
      </c>
      <c r="BN28" s="21">
        <v>0</v>
      </c>
      <c r="BO28" s="25">
        <f t="shared" si="0"/>
        <v>0.7407407407407407</v>
      </c>
      <c r="BP28" s="25">
        <f t="shared" si="1"/>
        <v>0.7407407407407407</v>
      </c>
      <c r="BQ28" s="25">
        <f t="shared" si="2"/>
        <v>0</v>
      </c>
      <c r="BR28" s="21">
        <v>15</v>
      </c>
      <c r="BS28" s="21">
        <v>3</v>
      </c>
      <c r="BT28" s="21">
        <f t="shared" si="3"/>
        <v>135</v>
      </c>
      <c r="BU28" s="22">
        <v>1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</row>
    <row r="29" spans="1:85" ht="15.75" customHeight="1" x14ac:dyDescent="0.25">
      <c r="A29" s="20" t="s">
        <v>110</v>
      </c>
      <c r="B29" s="1" t="s">
        <v>104</v>
      </c>
      <c r="C29" s="1">
        <v>276</v>
      </c>
      <c r="D29" s="1">
        <v>-0.5</v>
      </c>
      <c r="E29" s="1">
        <v>19.7</v>
      </c>
      <c r="F29" s="1">
        <v>8</v>
      </c>
      <c r="G29" s="1">
        <v>56</v>
      </c>
      <c r="H29" s="1">
        <v>48</v>
      </c>
      <c r="I29" s="1">
        <v>13.2</v>
      </c>
      <c r="J29" s="24">
        <v>13.87</v>
      </c>
      <c r="K29" s="24">
        <v>7.25</v>
      </c>
      <c r="L29" s="24">
        <v>8</v>
      </c>
      <c r="M29" s="24">
        <v>7</v>
      </c>
      <c r="N29" s="1">
        <v>46</v>
      </c>
      <c r="O29" s="1">
        <v>2</v>
      </c>
      <c r="P29" s="1">
        <v>4</v>
      </c>
      <c r="Q29" s="1">
        <v>52</v>
      </c>
      <c r="R29" s="1">
        <v>20</v>
      </c>
      <c r="S29" s="25">
        <v>16.996010886360374</v>
      </c>
      <c r="T29" s="25">
        <v>16.25320481217986</v>
      </c>
      <c r="U29" s="22">
        <v>323.68879149181203</v>
      </c>
      <c r="V29" s="25">
        <v>42.210000000000008</v>
      </c>
      <c r="W29" s="26">
        <v>0</v>
      </c>
      <c r="X29" s="26">
        <v>0</v>
      </c>
      <c r="Y29" s="26">
        <v>4.8221460016028693E-2</v>
      </c>
      <c r="Z29" s="26">
        <v>4.8221460016028693E-2</v>
      </c>
      <c r="AA29" s="1">
        <v>0</v>
      </c>
      <c r="AB29" s="1">
        <v>0</v>
      </c>
      <c r="AC29" s="1">
        <v>1</v>
      </c>
      <c r="AD29" s="1">
        <v>0</v>
      </c>
      <c r="AE29" s="1">
        <v>99</v>
      </c>
      <c r="AF29" s="1">
        <v>1.1000000000000001</v>
      </c>
      <c r="AG29" s="1">
        <v>0</v>
      </c>
      <c r="AH29" s="1">
        <v>0.4</v>
      </c>
      <c r="AI29" s="1">
        <v>70</v>
      </c>
      <c r="AJ29" s="1">
        <v>0</v>
      </c>
      <c r="AK29" s="1">
        <v>0</v>
      </c>
      <c r="AL29" s="1">
        <v>15</v>
      </c>
      <c r="AM29" s="1">
        <v>0</v>
      </c>
      <c r="AN29" s="1">
        <v>0.42199999999999999</v>
      </c>
      <c r="AO29" s="2">
        <v>5.7125000000000004</v>
      </c>
      <c r="AP29" s="3">
        <v>0.18661457606521506</v>
      </c>
      <c r="AQ29" s="26">
        <v>178.6</v>
      </c>
      <c r="AR29" s="27">
        <v>79.13</v>
      </c>
      <c r="AS29" s="26">
        <v>875.7</v>
      </c>
      <c r="AT29" s="27">
        <v>337.26</v>
      </c>
      <c r="AU29" s="26">
        <v>6.0119999999999996</v>
      </c>
      <c r="AV29" s="27">
        <v>2.036</v>
      </c>
      <c r="AW29" s="26">
        <v>447.9</v>
      </c>
      <c r="AX29" s="27">
        <v>248.6</v>
      </c>
      <c r="AY29" s="2">
        <v>6.282</v>
      </c>
      <c r="AZ29" s="3">
        <v>0.62910253536287619</v>
      </c>
      <c r="BA29" s="27">
        <v>179.2</v>
      </c>
      <c r="BB29" s="27">
        <v>179.2</v>
      </c>
      <c r="BC29" s="27">
        <v>227.3</v>
      </c>
      <c r="BD29" s="27">
        <v>144.4</v>
      </c>
      <c r="BE29" s="27">
        <v>1.5449999999999999</v>
      </c>
      <c r="BF29" s="27">
        <v>0.9</v>
      </c>
      <c r="BG29" s="25">
        <v>96.1</v>
      </c>
      <c r="BH29" s="25">
        <v>63</v>
      </c>
      <c r="BI29" s="21">
        <v>5</v>
      </c>
      <c r="BJ29" s="21">
        <v>3</v>
      </c>
      <c r="BK29" s="21">
        <v>2</v>
      </c>
      <c r="BL29" s="21">
        <v>34</v>
      </c>
      <c r="BM29" s="21">
        <v>27</v>
      </c>
      <c r="BN29" s="21">
        <v>7</v>
      </c>
      <c r="BO29" s="25">
        <f t="shared" si="0"/>
        <v>25.185185185185187</v>
      </c>
      <c r="BP29" s="25">
        <f t="shared" si="1"/>
        <v>20</v>
      </c>
      <c r="BQ29" s="25">
        <f t="shared" si="2"/>
        <v>5.1851851851851851</v>
      </c>
      <c r="BR29" s="21">
        <v>15</v>
      </c>
      <c r="BS29" s="21">
        <v>3</v>
      </c>
      <c r="BT29" s="21">
        <f t="shared" si="3"/>
        <v>135</v>
      </c>
      <c r="BU29" s="22">
        <v>6</v>
      </c>
      <c r="BV29" s="22">
        <v>0</v>
      </c>
      <c r="BW29" s="22">
        <v>6</v>
      </c>
      <c r="BX29" s="22">
        <v>0</v>
      </c>
      <c r="BY29" s="22">
        <v>0</v>
      </c>
      <c r="BZ29" s="22">
        <v>0</v>
      </c>
      <c r="CA29" s="22">
        <v>15</v>
      </c>
      <c r="CB29" s="22">
        <v>2</v>
      </c>
      <c r="CC29" s="22">
        <v>5</v>
      </c>
      <c r="CD29" s="22">
        <v>0</v>
      </c>
      <c r="CE29" s="22">
        <v>0</v>
      </c>
      <c r="CF29" s="22">
        <v>0</v>
      </c>
      <c r="CG29" s="22">
        <v>0</v>
      </c>
    </row>
    <row r="30" spans="1:85" ht="15.75" x14ac:dyDescent="0.25">
      <c r="A30" s="20" t="s">
        <v>111</v>
      </c>
      <c r="B30" s="1" t="s">
        <v>104</v>
      </c>
      <c r="C30" s="1">
        <v>282</v>
      </c>
      <c r="D30" s="1">
        <v>-0.4</v>
      </c>
      <c r="E30" s="1">
        <v>20.100000000000001</v>
      </c>
      <c r="F30" s="1">
        <v>8</v>
      </c>
      <c r="G30" s="1">
        <v>56</v>
      </c>
      <c r="H30" s="1">
        <v>48</v>
      </c>
      <c r="I30" s="1">
        <v>18.7</v>
      </c>
      <c r="J30" s="24">
        <v>13.78</v>
      </c>
      <c r="K30" s="24">
        <v>7.22</v>
      </c>
      <c r="L30" s="24">
        <v>8.09</v>
      </c>
      <c r="M30" s="24">
        <v>7.26</v>
      </c>
      <c r="N30" s="1">
        <v>51</v>
      </c>
      <c r="O30" s="1">
        <v>5</v>
      </c>
      <c r="P30" s="1">
        <v>4</v>
      </c>
      <c r="Q30" s="1">
        <v>60</v>
      </c>
      <c r="R30" s="1">
        <v>35</v>
      </c>
      <c r="S30" s="25">
        <v>13.788995134577778</v>
      </c>
      <c r="T30" s="25">
        <v>12.120231020900547</v>
      </c>
      <c r="U30" s="22">
        <v>480</v>
      </c>
      <c r="V30" s="25">
        <v>73.350000000000009</v>
      </c>
      <c r="W30" s="26">
        <v>0</v>
      </c>
      <c r="X30" s="26">
        <v>0</v>
      </c>
      <c r="Y30" s="26">
        <v>4.5747872221574559E-2</v>
      </c>
      <c r="Z30" s="26">
        <v>4.5747872221574559E-2</v>
      </c>
      <c r="AA30" s="1">
        <v>0.01</v>
      </c>
      <c r="AB30" s="1">
        <v>0</v>
      </c>
      <c r="AC30" s="1">
        <v>30</v>
      </c>
      <c r="AD30" s="1">
        <v>0</v>
      </c>
      <c r="AE30" s="1">
        <v>100</v>
      </c>
      <c r="AF30" s="1">
        <v>1.4</v>
      </c>
      <c r="AG30" s="1">
        <v>0</v>
      </c>
      <c r="AH30" s="1">
        <v>0.4</v>
      </c>
      <c r="AI30" s="1">
        <v>70</v>
      </c>
      <c r="AJ30" s="1">
        <v>0</v>
      </c>
      <c r="AK30" s="1">
        <v>0</v>
      </c>
      <c r="AL30" s="1">
        <v>30</v>
      </c>
      <c r="AM30" s="1">
        <v>0.5</v>
      </c>
      <c r="AN30" s="1">
        <v>0.73399999999999999</v>
      </c>
      <c r="AO30" s="2">
        <v>6.29</v>
      </c>
      <c r="AP30" s="3">
        <v>0.30789608636681287</v>
      </c>
      <c r="AQ30" s="26">
        <v>152.19999999999999</v>
      </c>
      <c r="AR30" s="27">
        <v>39.380000000000003</v>
      </c>
      <c r="AS30" s="26">
        <v>699.9</v>
      </c>
      <c r="AT30" s="27">
        <v>208.5</v>
      </c>
      <c r="AU30" s="26">
        <v>4.8890000000000002</v>
      </c>
      <c r="AV30" s="27">
        <v>1.1579999999999999</v>
      </c>
      <c r="AW30" s="26">
        <v>265.5</v>
      </c>
      <c r="AX30" s="27">
        <v>66.89</v>
      </c>
      <c r="AY30" s="2">
        <v>6.28</v>
      </c>
      <c r="AZ30" s="3">
        <v>0.39943710393501097</v>
      </c>
      <c r="BA30" s="27">
        <v>147.1</v>
      </c>
      <c r="BB30" s="27">
        <v>22.7</v>
      </c>
      <c r="BC30" s="27">
        <v>229.5</v>
      </c>
      <c r="BD30" s="27">
        <v>43.4</v>
      </c>
      <c r="BE30" s="27">
        <v>1.5409999999999999</v>
      </c>
      <c r="BF30" s="27">
        <v>0.3</v>
      </c>
      <c r="BG30" s="25">
        <v>106.4</v>
      </c>
      <c r="BH30" s="25">
        <v>16.899999999999999</v>
      </c>
      <c r="BI30" s="21">
        <v>4</v>
      </c>
      <c r="BJ30" s="21">
        <v>3</v>
      </c>
      <c r="BK30" s="21">
        <v>1</v>
      </c>
      <c r="BL30" s="21">
        <v>38</v>
      </c>
      <c r="BM30" s="21">
        <v>35</v>
      </c>
      <c r="BN30" s="21">
        <v>3</v>
      </c>
      <c r="BO30" s="25">
        <f t="shared" si="0"/>
        <v>28.148148148148149</v>
      </c>
      <c r="BP30" s="25">
        <f t="shared" si="1"/>
        <v>25.925925925925927</v>
      </c>
      <c r="BQ30" s="25">
        <f t="shared" si="2"/>
        <v>2.2222222222222223</v>
      </c>
      <c r="BR30" s="21">
        <v>15</v>
      </c>
      <c r="BS30" s="21">
        <v>3</v>
      </c>
      <c r="BT30" s="21">
        <f t="shared" si="3"/>
        <v>135</v>
      </c>
      <c r="BU30" s="22">
        <v>14</v>
      </c>
      <c r="BV30" s="22">
        <v>0</v>
      </c>
      <c r="BW30" s="22">
        <v>13</v>
      </c>
      <c r="BX30" s="22">
        <v>0</v>
      </c>
      <c r="BY30" s="22">
        <v>0</v>
      </c>
      <c r="BZ30" s="22">
        <v>0</v>
      </c>
      <c r="CA30" s="22">
        <v>8</v>
      </c>
      <c r="CB30" s="22">
        <v>0</v>
      </c>
      <c r="CC30" s="22">
        <v>3</v>
      </c>
      <c r="CD30" s="22">
        <v>0</v>
      </c>
      <c r="CE30" s="22">
        <v>0</v>
      </c>
      <c r="CF30" s="22">
        <v>0</v>
      </c>
      <c r="CG30" s="22">
        <v>0</v>
      </c>
    </row>
    <row r="31" spans="1:85" ht="15.75" x14ac:dyDescent="0.25">
      <c r="A31" s="20" t="s">
        <v>112</v>
      </c>
      <c r="B31" s="1" t="s">
        <v>104</v>
      </c>
      <c r="C31" s="1">
        <v>278</v>
      </c>
      <c r="D31" s="1">
        <v>-0.2</v>
      </c>
      <c r="E31" s="1">
        <v>18.3</v>
      </c>
      <c r="F31" s="1">
        <v>6</v>
      </c>
      <c r="G31" s="1">
        <v>36</v>
      </c>
      <c r="H31" s="1">
        <v>30</v>
      </c>
      <c r="I31" s="1">
        <v>18</v>
      </c>
      <c r="J31" s="24">
        <v>13.16</v>
      </c>
      <c r="K31" s="24">
        <v>6.77</v>
      </c>
      <c r="L31" s="24">
        <v>7.13</v>
      </c>
      <c r="M31" s="24">
        <v>6.59</v>
      </c>
      <c r="N31" s="1">
        <v>44</v>
      </c>
      <c r="O31" s="1">
        <v>5</v>
      </c>
      <c r="P31" s="1">
        <v>3</v>
      </c>
      <c r="Q31" s="1">
        <v>52</v>
      </c>
      <c r="R31" s="1">
        <v>60</v>
      </c>
      <c r="S31" s="25">
        <v>23.857215740159692</v>
      </c>
      <c r="T31" s="25">
        <v>30.44831686645421</v>
      </c>
      <c r="U31" s="22">
        <v>160</v>
      </c>
      <c r="V31" s="25">
        <v>65.811111111111117</v>
      </c>
      <c r="W31" s="26">
        <v>0</v>
      </c>
      <c r="X31" s="26">
        <v>0</v>
      </c>
      <c r="Y31" s="26">
        <v>2.3530528975387557E-2</v>
      </c>
      <c r="Z31" s="26">
        <v>2.3530528975387557E-2</v>
      </c>
      <c r="AA31" s="1">
        <v>2</v>
      </c>
      <c r="AB31" s="1">
        <v>0</v>
      </c>
      <c r="AC31" s="1">
        <v>5</v>
      </c>
      <c r="AD31" s="1">
        <v>1.3</v>
      </c>
      <c r="AE31" s="1">
        <v>75</v>
      </c>
      <c r="AF31" s="1">
        <v>0.95</v>
      </c>
      <c r="AG31" s="1">
        <v>0</v>
      </c>
      <c r="AH31" s="1">
        <v>3.5</v>
      </c>
      <c r="AI31" s="1">
        <v>100</v>
      </c>
      <c r="AJ31" s="1">
        <v>0</v>
      </c>
      <c r="AK31" s="1">
        <v>0</v>
      </c>
      <c r="AL31" s="1">
        <v>30</v>
      </c>
      <c r="AM31" s="1">
        <v>5</v>
      </c>
      <c r="AN31" s="1">
        <v>0.65800000000000003</v>
      </c>
      <c r="AO31" s="2">
        <v>5.99</v>
      </c>
      <c r="AP31" s="3">
        <v>0.21529050141611006</v>
      </c>
      <c r="AQ31" s="26">
        <v>312.5</v>
      </c>
      <c r="AR31" s="27">
        <v>37.79</v>
      </c>
      <c r="AS31" s="26">
        <v>1044.7</v>
      </c>
      <c r="AT31" s="27">
        <v>90.34</v>
      </c>
      <c r="AU31" s="26">
        <v>6.7050000000000001</v>
      </c>
      <c r="AV31" s="27">
        <v>0.63</v>
      </c>
      <c r="AW31" s="26">
        <v>528.5</v>
      </c>
      <c r="AX31" s="27">
        <v>27.21</v>
      </c>
      <c r="AY31" s="2">
        <v>6.5340000000000007</v>
      </c>
      <c r="AZ31" s="3">
        <v>0.36225681498073709</v>
      </c>
      <c r="BA31" s="27">
        <v>289.2</v>
      </c>
      <c r="BB31" s="27">
        <v>52.8</v>
      </c>
      <c r="BC31" s="27">
        <v>223.4</v>
      </c>
      <c r="BD31" s="27">
        <v>45.8</v>
      </c>
      <c r="BE31" s="27">
        <v>1.3480000000000001</v>
      </c>
      <c r="BF31" s="27">
        <v>0.3</v>
      </c>
      <c r="BG31" s="25">
        <v>90.5</v>
      </c>
      <c r="BH31" s="25">
        <v>27.1</v>
      </c>
      <c r="BI31" s="21">
        <v>7</v>
      </c>
      <c r="BJ31" s="21">
        <v>4</v>
      </c>
      <c r="BK31" s="21">
        <v>3</v>
      </c>
      <c r="BL31" s="21">
        <v>25</v>
      </c>
      <c r="BM31" s="21">
        <v>21</v>
      </c>
      <c r="BN31" s="21">
        <v>4</v>
      </c>
      <c r="BO31" s="25">
        <f t="shared" si="0"/>
        <v>18.518518518518519</v>
      </c>
      <c r="BP31" s="25">
        <f t="shared" si="1"/>
        <v>15.555555555555555</v>
      </c>
      <c r="BQ31" s="25">
        <f t="shared" si="2"/>
        <v>2.9629629629629628</v>
      </c>
      <c r="BR31" s="21">
        <v>15</v>
      </c>
      <c r="BS31" s="21">
        <v>3</v>
      </c>
      <c r="BT31" s="21">
        <f t="shared" si="3"/>
        <v>135</v>
      </c>
      <c r="BU31" s="22">
        <v>11</v>
      </c>
      <c r="BV31" s="22">
        <v>0</v>
      </c>
      <c r="BW31" s="22">
        <v>7</v>
      </c>
      <c r="BX31" s="22">
        <v>2</v>
      </c>
      <c r="BY31" s="22">
        <v>0</v>
      </c>
      <c r="BZ31" s="22">
        <v>0</v>
      </c>
      <c r="CA31" s="22">
        <v>1</v>
      </c>
      <c r="CB31" s="22">
        <v>1</v>
      </c>
      <c r="CC31" s="22">
        <v>2</v>
      </c>
      <c r="CD31" s="22">
        <v>1</v>
      </c>
      <c r="CE31" s="22">
        <v>0</v>
      </c>
      <c r="CF31" s="22">
        <v>0</v>
      </c>
      <c r="CG31" s="22">
        <v>0</v>
      </c>
    </row>
    <row r="32" spans="1:85" ht="15.75" x14ac:dyDescent="0.25">
      <c r="A32" s="20" t="s">
        <v>113</v>
      </c>
      <c r="B32" s="1" t="s">
        <v>104</v>
      </c>
      <c r="C32" s="1">
        <v>330</v>
      </c>
      <c r="D32" s="1">
        <v>-0.2</v>
      </c>
      <c r="E32" s="1">
        <v>19.3</v>
      </c>
      <c r="F32" s="1">
        <v>-0.5</v>
      </c>
      <c r="G32" s="1">
        <v>43.5</v>
      </c>
      <c r="H32" s="1">
        <v>44</v>
      </c>
      <c r="I32" s="1">
        <v>18.399999999999999</v>
      </c>
      <c r="J32" s="24">
        <v>14.4</v>
      </c>
      <c r="K32" s="24">
        <v>6.71</v>
      </c>
      <c r="L32" s="24">
        <v>6.73</v>
      </c>
      <c r="M32" s="24">
        <v>5.35</v>
      </c>
      <c r="N32" s="1">
        <v>9</v>
      </c>
      <c r="O32" s="1">
        <v>3</v>
      </c>
      <c r="P32" s="1">
        <v>1</v>
      </c>
      <c r="Q32" s="1">
        <v>13</v>
      </c>
      <c r="R32" s="1">
        <v>0</v>
      </c>
      <c r="S32" s="25">
        <v>0</v>
      </c>
      <c r="T32" s="1">
        <v>0</v>
      </c>
      <c r="U32" s="19">
        <v>0</v>
      </c>
      <c r="V32" s="25">
        <v>0.2072</v>
      </c>
      <c r="W32" s="26">
        <v>3.0254305075678002E-4</v>
      </c>
      <c r="X32" s="26">
        <v>0</v>
      </c>
      <c r="Y32" s="26">
        <v>3.0254305075677995E-8</v>
      </c>
      <c r="Z32" s="26">
        <v>0</v>
      </c>
      <c r="AA32" s="1">
        <v>20</v>
      </c>
      <c r="AB32" s="1">
        <v>0</v>
      </c>
      <c r="AC32" s="1">
        <v>3</v>
      </c>
      <c r="AD32" s="1">
        <v>1</v>
      </c>
      <c r="AE32" s="1">
        <v>70</v>
      </c>
      <c r="AF32" s="1">
        <v>1</v>
      </c>
      <c r="AG32" s="1">
        <v>30</v>
      </c>
      <c r="AH32" s="1">
        <v>2.7</v>
      </c>
      <c r="AI32" s="1">
        <v>100</v>
      </c>
      <c r="AJ32" s="1">
        <v>0</v>
      </c>
      <c r="AK32" s="1">
        <v>0</v>
      </c>
      <c r="AL32" s="1">
        <v>0</v>
      </c>
      <c r="AM32" s="1">
        <v>0</v>
      </c>
      <c r="AN32" s="1">
        <v>0.20699999999999999</v>
      </c>
      <c r="AO32" s="2">
        <v>6.18</v>
      </c>
      <c r="AP32" s="3">
        <v>0.18907670401189008</v>
      </c>
      <c r="AQ32" s="26">
        <v>1194.5</v>
      </c>
      <c r="AR32" s="27">
        <v>717.82</v>
      </c>
      <c r="AS32" s="26">
        <v>4535.7</v>
      </c>
      <c r="AT32" s="27">
        <v>1238.42</v>
      </c>
      <c r="AU32" s="26">
        <v>33.942999999999998</v>
      </c>
      <c r="AV32" s="27">
        <v>8.0009999999999994</v>
      </c>
      <c r="AW32" s="26">
        <v>1897.7</v>
      </c>
      <c r="AX32" s="27">
        <v>243.13</v>
      </c>
      <c r="AY32" s="2">
        <v>5.476</v>
      </c>
      <c r="AZ32" s="3">
        <v>0.44724713526192444</v>
      </c>
      <c r="BA32" s="27">
        <v>4445</v>
      </c>
      <c r="BB32" s="27">
        <v>4730.8</v>
      </c>
      <c r="BC32" s="27">
        <v>1258.2</v>
      </c>
      <c r="BD32" s="27">
        <v>1086.0999999999999</v>
      </c>
      <c r="BE32" s="27">
        <v>11.305999999999999</v>
      </c>
      <c r="BF32" s="27">
        <v>9.4</v>
      </c>
      <c r="BG32" s="25">
        <v>892.9</v>
      </c>
      <c r="BH32" s="25">
        <v>603.4</v>
      </c>
      <c r="BI32" s="21">
        <v>2</v>
      </c>
      <c r="BJ32" s="21">
        <v>2</v>
      </c>
      <c r="BK32" s="21">
        <v>0</v>
      </c>
      <c r="BL32" s="21">
        <v>3</v>
      </c>
      <c r="BM32" s="21">
        <v>3</v>
      </c>
      <c r="BN32" s="21">
        <v>0</v>
      </c>
      <c r="BO32" s="25">
        <f t="shared" si="0"/>
        <v>2.2222222222222223</v>
      </c>
      <c r="BP32" s="25">
        <f t="shared" si="1"/>
        <v>2.2222222222222223</v>
      </c>
      <c r="BQ32" s="25">
        <f t="shared" si="2"/>
        <v>0</v>
      </c>
      <c r="BR32" s="21">
        <v>15</v>
      </c>
      <c r="BS32" s="21">
        <v>3</v>
      </c>
      <c r="BT32" s="21">
        <f t="shared" si="3"/>
        <v>135</v>
      </c>
      <c r="BU32" s="22">
        <v>1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2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</row>
    <row r="33" spans="1:85" ht="15.75" x14ac:dyDescent="0.25">
      <c r="A33" s="20" t="s">
        <v>114</v>
      </c>
      <c r="B33" s="1" t="s">
        <v>104</v>
      </c>
      <c r="C33" s="1">
        <v>329</v>
      </c>
      <c r="D33" s="1">
        <v>-0.1</v>
      </c>
      <c r="E33" s="1">
        <v>17.7</v>
      </c>
      <c r="F33" s="1">
        <v>1</v>
      </c>
      <c r="G33" s="1">
        <v>35.5</v>
      </c>
      <c r="H33" s="1">
        <v>34.5</v>
      </c>
      <c r="I33" s="1">
        <v>37.1</v>
      </c>
      <c r="J33" s="24">
        <v>14.66</v>
      </c>
      <c r="K33" s="24">
        <v>6.49</v>
      </c>
      <c r="L33" s="24">
        <v>6.53</v>
      </c>
      <c r="M33" s="24">
        <v>5.33</v>
      </c>
      <c r="N33" s="1">
        <v>8</v>
      </c>
      <c r="O33" s="1">
        <v>1</v>
      </c>
      <c r="P33" s="1">
        <v>1</v>
      </c>
      <c r="Q33" s="1">
        <v>10</v>
      </c>
      <c r="R33" s="1">
        <v>0</v>
      </c>
      <c r="S33" s="25">
        <v>4.3833429915333033</v>
      </c>
      <c r="T33" s="25">
        <v>5.9999999999999964</v>
      </c>
      <c r="U33" s="22">
        <v>16</v>
      </c>
      <c r="V33" s="25">
        <v>7.7200000000000005E-2</v>
      </c>
      <c r="W33" s="26">
        <v>1.0178760197630929E-3</v>
      </c>
      <c r="X33" s="26">
        <v>0</v>
      </c>
      <c r="Y33" s="26">
        <v>1.0178760197630929E-7</v>
      </c>
      <c r="Z33" s="26">
        <v>1.0179778073650693E-3</v>
      </c>
      <c r="AA33" s="1">
        <v>40</v>
      </c>
      <c r="AB33" s="1">
        <v>0</v>
      </c>
      <c r="AC33" s="1">
        <v>0</v>
      </c>
      <c r="AD33" s="1">
        <v>0</v>
      </c>
      <c r="AE33" s="1">
        <v>70</v>
      </c>
      <c r="AF33" s="1">
        <v>1</v>
      </c>
      <c r="AG33" s="1">
        <v>80</v>
      </c>
      <c r="AH33" s="1">
        <v>2.7</v>
      </c>
      <c r="AI33" s="1">
        <v>98</v>
      </c>
      <c r="AJ33" s="1">
        <v>0</v>
      </c>
      <c r="AK33" s="1">
        <v>0</v>
      </c>
      <c r="AL33" s="1">
        <v>0</v>
      </c>
      <c r="AM33" s="1">
        <v>0</v>
      </c>
      <c r="AN33" s="1">
        <v>7.6999999999999999E-2</v>
      </c>
      <c r="AO33" s="2">
        <v>6.0020000000000007</v>
      </c>
      <c r="AP33" s="3">
        <v>0.34441254332558813</v>
      </c>
      <c r="AQ33" s="26">
        <v>1585.5</v>
      </c>
      <c r="AR33" s="26">
        <v>1195.98</v>
      </c>
      <c r="AS33" s="26">
        <v>4070</v>
      </c>
      <c r="AT33" s="27">
        <v>1047.97</v>
      </c>
      <c r="AU33" s="26">
        <v>30.97</v>
      </c>
      <c r="AV33" s="27">
        <v>7.5129999999999999</v>
      </c>
      <c r="AW33" s="26">
        <v>1944</v>
      </c>
      <c r="AX33" s="27">
        <v>327</v>
      </c>
      <c r="AY33" s="2">
        <v>5.548</v>
      </c>
      <c r="AZ33" s="3">
        <v>0.53983330760523596</v>
      </c>
      <c r="BA33" s="27">
        <v>2547.1</v>
      </c>
      <c r="BB33" s="27">
        <v>691.1</v>
      </c>
      <c r="BC33" s="27">
        <v>1299.2</v>
      </c>
      <c r="BD33" s="27">
        <v>591.5</v>
      </c>
      <c r="BE33" s="27">
        <v>13.132999999999999</v>
      </c>
      <c r="BF33" s="27">
        <v>5.2</v>
      </c>
      <c r="BG33" s="25">
        <v>837.5</v>
      </c>
      <c r="BH33" s="25">
        <v>153.30000000000001</v>
      </c>
      <c r="BI33" s="21">
        <v>4</v>
      </c>
      <c r="BJ33" s="21">
        <v>4</v>
      </c>
      <c r="BK33" s="21">
        <v>0</v>
      </c>
      <c r="BL33" s="21">
        <v>4</v>
      </c>
      <c r="BM33" s="21">
        <v>4</v>
      </c>
      <c r="BN33" s="21">
        <v>0</v>
      </c>
      <c r="BO33" s="25">
        <f t="shared" si="0"/>
        <v>2.9629629629629628</v>
      </c>
      <c r="BP33" s="25">
        <f t="shared" si="1"/>
        <v>2.9629629629629628</v>
      </c>
      <c r="BQ33" s="25">
        <f t="shared" si="2"/>
        <v>0</v>
      </c>
      <c r="BR33" s="21">
        <v>15</v>
      </c>
      <c r="BS33" s="21">
        <v>3</v>
      </c>
      <c r="BT33" s="21">
        <f t="shared" si="3"/>
        <v>135</v>
      </c>
      <c r="BU33" s="22">
        <v>1</v>
      </c>
      <c r="BV33" s="22">
        <v>0</v>
      </c>
      <c r="BW33" s="22">
        <v>0</v>
      </c>
      <c r="BX33" s="22">
        <v>1</v>
      </c>
      <c r="BY33" s="22">
        <v>0</v>
      </c>
      <c r="BZ33" s="22">
        <v>1</v>
      </c>
      <c r="CA33" s="22">
        <v>1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</row>
    <row r="34" spans="1:85" ht="15.75" customHeight="1" x14ac:dyDescent="0.25">
      <c r="A34" s="20" t="s">
        <v>115</v>
      </c>
      <c r="B34" s="1" t="s">
        <v>104</v>
      </c>
      <c r="C34" s="1">
        <v>327</v>
      </c>
      <c r="D34" s="1">
        <v>-0.5</v>
      </c>
      <c r="E34" s="1">
        <v>19.2</v>
      </c>
      <c r="F34" s="1">
        <v>5.5</v>
      </c>
      <c r="G34" s="1">
        <v>38</v>
      </c>
      <c r="H34" s="1">
        <v>32.5</v>
      </c>
      <c r="I34" s="1">
        <v>53.7</v>
      </c>
      <c r="J34" s="24">
        <v>15.09</v>
      </c>
      <c r="K34" s="24">
        <v>5.33</v>
      </c>
      <c r="L34" s="24">
        <v>6.52</v>
      </c>
      <c r="M34" s="24">
        <v>4.29</v>
      </c>
      <c r="N34" s="1">
        <v>13</v>
      </c>
      <c r="O34" s="1">
        <v>2</v>
      </c>
      <c r="P34" s="1">
        <v>4</v>
      </c>
      <c r="Q34" s="1">
        <v>19</v>
      </c>
      <c r="R34" s="1">
        <v>0</v>
      </c>
      <c r="S34" s="25">
        <v>9.2936533191748261</v>
      </c>
      <c r="T34" s="25">
        <v>10.290232693622087</v>
      </c>
      <c r="U34" s="22">
        <v>134.13708936697461</v>
      </c>
      <c r="V34" s="25">
        <v>9.2900000000000009</v>
      </c>
      <c r="W34" s="26">
        <v>0</v>
      </c>
      <c r="X34" s="26">
        <v>0</v>
      </c>
      <c r="Y34" s="26">
        <v>1.3473225355642087E-2</v>
      </c>
      <c r="Z34" s="26">
        <v>1.3473225355642087E-2</v>
      </c>
      <c r="AA34" s="1">
        <v>80</v>
      </c>
      <c r="AB34" s="1">
        <v>0</v>
      </c>
      <c r="AC34" s="1">
        <v>30</v>
      </c>
      <c r="AD34" s="1">
        <v>0</v>
      </c>
      <c r="AE34" s="1">
        <v>80</v>
      </c>
      <c r="AF34" s="1">
        <v>0.86</v>
      </c>
      <c r="AG34" s="1">
        <v>0.5</v>
      </c>
      <c r="AH34" s="1">
        <v>2</v>
      </c>
      <c r="AI34" s="1">
        <v>97</v>
      </c>
      <c r="AJ34" s="1">
        <v>0</v>
      </c>
      <c r="AK34" s="1">
        <v>0</v>
      </c>
      <c r="AL34" s="1">
        <v>3</v>
      </c>
      <c r="AM34" s="1">
        <v>0</v>
      </c>
      <c r="AN34" s="1">
        <v>9.2999999999999999E-2</v>
      </c>
      <c r="AO34" s="2">
        <v>5.1333333333333337</v>
      </c>
      <c r="AP34" s="3">
        <v>0.44814432199162529</v>
      </c>
      <c r="AQ34" s="26">
        <v>608.4</v>
      </c>
      <c r="AR34" s="27">
        <v>685.44</v>
      </c>
      <c r="AS34" s="26">
        <v>1191.3</v>
      </c>
      <c r="AT34" s="27">
        <v>259.14</v>
      </c>
      <c r="AU34" s="26">
        <v>8.3889999999999993</v>
      </c>
      <c r="AV34" s="27">
        <v>1.5509999999999999</v>
      </c>
      <c r="AW34" s="26">
        <v>781.4</v>
      </c>
      <c r="AX34" s="27">
        <v>371.93</v>
      </c>
      <c r="AY34" s="2">
        <v>5.5879999999999992</v>
      </c>
      <c r="AZ34" s="3">
        <v>0.40295160999802793</v>
      </c>
      <c r="BA34" s="27">
        <v>2149.3000000000002</v>
      </c>
      <c r="BB34" s="27">
        <v>645.27</v>
      </c>
      <c r="BC34" s="27">
        <v>1174.8</v>
      </c>
      <c r="BD34" s="27">
        <v>292.95</v>
      </c>
      <c r="BE34" s="27">
        <v>13.617000000000001</v>
      </c>
      <c r="BF34" s="27">
        <v>3.2570000000000001</v>
      </c>
      <c r="BG34" s="25">
        <v>580.9</v>
      </c>
      <c r="BH34" s="25">
        <v>201.05</v>
      </c>
      <c r="BI34" s="21">
        <v>4</v>
      </c>
      <c r="BJ34" s="21">
        <v>3</v>
      </c>
      <c r="BK34" s="21">
        <v>1</v>
      </c>
      <c r="BL34" s="21">
        <v>10</v>
      </c>
      <c r="BM34" s="21">
        <v>8</v>
      </c>
      <c r="BN34" s="21">
        <v>2</v>
      </c>
      <c r="BO34" s="25">
        <f t="shared" si="0"/>
        <v>7.4074074074074074</v>
      </c>
      <c r="BP34" s="25">
        <f t="shared" si="1"/>
        <v>5.9259259259259256</v>
      </c>
      <c r="BQ34" s="25">
        <f t="shared" si="2"/>
        <v>1.4814814814814814</v>
      </c>
      <c r="BR34" s="21">
        <v>15</v>
      </c>
      <c r="BS34" s="21">
        <v>3</v>
      </c>
      <c r="BT34" s="21">
        <f t="shared" si="3"/>
        <v>135</v>
      </c>
      <c r="BU34" s="22">
        <v>2</v>
      </c>
      <c r="BV34" s="22">
        <v>0</v>
      </c>
      <c r="BW34" s="22">
        <v>0</v>
      </c>
      <c r="BX34" s="22">
        <v>0</v>
      </c>
      <c r="BY34" s="22">
        <v>0</v>
      </c>
      <c r="BZ34" s="22">
        <v>5</v>
      </c>
      <c r="CA34" s="22">
        <v>1</v>
      </c>
      <c r="CB34" s="22">
        <v>0</v>
      </c>
      <c r="CC34" s="22">
        <v>0</v>
      </c>
      <c r="CD34" s="22">
        <v>2</v>
      </c>
      <c r="CE34" s="22">
        <v>0</v>
      </c>
      <c r="CF34" s="22">
        <v>0</v>
      </c>
      <c r="CG34" s="22">
        <v>0</v>
      </c>
    </row>
    <row r="35" spans="1:85" ht="15.75" x14ac:dyDescent="0.25">
      <c r="A35" s="20" t="s">
        <v>116</v>
      </c>
      <c r="B35" s="1" t="s">
        <v>104</v>
      </c>
      <c r="C35" s="1">
        <v>327</v>
      </c>
      <c r="D35" s="1">
        <v>-0.7</v>
      </c>
      <c r="E35" s="1">
        <v>18.5</v>
      </c>
      <c r="F35" s="1">
        <v>4</v>
      </c>
      <c r="G35" s="1">
        <v>39.5</v>
      </c>
      <c r="H35" s="1">
        <v>35.5</v>
      </c>
      <c r="I35" s="1">
        <v>53.5</v>
      </c>
      <c r="J35" s="24">
        <v>14.99</v>
      </c>
      <c r="K35" s="24">
        <v>5.22</v>
      </c>
      <c r="L35" s="24">
        <v>5.98</v>
      </c>
      <c r="M35" s="24">
        <v>3.98</v>
      </c>
      <c r="N35" s="1">
        <v>16</v>
      </c>
      <c r="O35" s="1">
        <v>2</v>
      </c>
      <c r="P35" s="1">
        <v>2</v>
      </c>
      <c r="Q35" s="1">
        <v>20</v>
      </c>
      <c r="R35" s="1">
        <v>0</v>
      </c>
      <c r="S35" s="25">
        <v>6.4645327829900303</v>
      </c>
      <c r="T35" s="25">
        <v>8.5673799962415593</v>
      </c>
      <c r="U35" s="22">
        <v>75.730560392101097</v>
      </c>
      <c r="V35" s="25">
        <v>2.6</v>
      </c>
      <c r="W35" s="26">
        <v>0</v>
      </c>
      <c r="X35" s="26">
        <v>4.5483774571495911E-2</v>
      </c>
      <c r="Y35" s="26">
        <v>2.5456859223266732E-3</v>
      </c>
      <c r="Z35" s="26">
        <v>4.8029460493822576E-2</v>
      </c>
      <c r="AA35" s="1">
        <v>65</v>
      </c>
      <c r="AB35" s="1">
        <v>0.8</v>
      </c>
      <c r="AC35" s="1">
        <v>20</v>
      </c>
      <c r="AD35" s="1">
        <v>0.7</v>
      </c>
      <c r="AE35" s="1">
        <v>75</v>
      </c>
      <c r="AF35" s="1">
        <v>0.7</v>
      </c>
      <c r="AG35" s="1">
        <v>10</v>
      </c>
      <c r="AH35" s="1">
        <v>0</v>
      </c>
      <c r="AI35" s="1">
        <v>90</v>
      </c>
      <c r="AJ35" s="1">
        <v>0</v>
      </c>
      <c r="AK35" s="1">
        <v>0</v>
      </c>
      <c r="AL35" s="1">
        <v>3</v>
      </c>
      <c r="AM35" s="1">
        <v>0</v>
      </c>
      <c r="AN35" s="1">
        <v>2.5999999999999999E-2</v>
      </c>
      <c r="AO35" s="2">
        <v>4.6833333333333336</v>
      </c>
      <c r="AP35" s="3">
        <v>0.22854612955229267</v>
      </c>
      <c r="AQ35" s="26">
        <v>385.1</v>
      </c>
      <c r="AR35" s="27">
        <v>116.55</v>
      </c>
      <c r="AS35" s="26">
        <v>1367.4</v>
      </c>
      <c r="AT35" s="27">
        <v>252.71</v>
      </c>
      <c r="AU35" s="26">
        <v>8.9499999999999993</v>
      </c>
      <c r="AV35" s="27">
        <v>1.2330000000000001</v>
      </c>
      <c r="AW35" s="26">
        <v>761.7</v>
      </c>
      <c r="AX35" s="27">
        <v>98.38</v>
      </c>
      <c r="AY35" s="2">
        <v>5.1540000000000008</v>
      </c>
      <c r="AZ35" s="3">
        <v>0.44914362958855769</v>
      </c>
      <c r="BA35" s="27">
        <v>2117.6999999999998</v>
      </c>
      <c r="BB35" s="27">
        <v>559.36</v>
      </c>
      <c r="BC35" s="27">
        <v>1059.8</v>
      </c>
      <c r="BD35" s="27">
        <v>413.94</v>
      </c>
      <c r="BE35" s="27">
        <v>10.961</v>
      </c>
      <c r="BF35" s="27">
        <v>3.41</v>
      </c>
      <c r="BG35" s="25">
        <v>637.6</v>
      </c>
      <c r="BH35" s="25">
        <v>110.71</v>
      </c>
      <c r="BI35" s="21">
        <v>2</v>
      </c>
      <c r="BJ35" s="21">
        <v>2</v>
      </c>
      <c r="BK35" s="21">
        <v>0</v>
      </c>
      <c r="BL35" s="21">
        <v>2</v>
      </c>
      <c r="BM35" s="21">
        <v>2</v>
      </c>
      <c r="BN35" s="21">
        <v>0</v>
      </c>
      <c r="BO35" s="25">
        <f t="shared" si="0"/>
        <v>1.4814814814814814</v>
      </c>
      <c r="BP35" s="25">
        <f t="shared" si="1"/>
        <v>1.4814814814814814</v>
      </c>
      <c r="BQ35" s="25">
        <f t="shared" si="2"/>
        <v>0</v>
      </c>
      <c r="BR35" s="21">
        <v>15</v>
      </c>
      <c r="BS35" s="21">
        <v>3</v>
      </c>
      <c r="BT35" s="21">
        <f t="shared" si="3"/>
        <v>135</v>
      </c>
      <c r="BU35" s="22">
        <v>0</v>
      </c>
      <c r="BV35" s="22">
        <v>0</v>
      </c>
      <c r="BW35" s="22">
        <v>1</v>
      </c>
      <c r="BX35" s="22">
        <v>0</v>
      </c>
      <c r="BY35" s="22">
        <v>0</v>
      </c>
      <c r="BZ35" s="22">
        <v>1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</row>
    <row r="36" spans="1:85" ht="15.75" x14ac:dyDescent="0.25">
      <c r="A36" s="20" t="s">
        <v>117</v>
      </c>
      <c r="B36" s="1" t="s">
        <v>104</v>
      </c>
      <c r="C36" s="1">
        <v>327</v>
      </c>
      <c r="D36" s="1">
        <v>0.2</v>
      </c>
      <c r="E36" s="1">
        <v>17.7</v>
      </c>
      <c r="F36" s="1">
        <v>4.5</v>
      </c>
      <c r="G36" s="1">
        <v>32.5</v>
      </c>
      <c r="H36" s="1">
        <v>28</v>
      </c>
      <c r="I36" s="1">
        <v>53.3</v>
      </c>
      <c r="J36" s="24">
        <v>15.19</v>
      </c>
      <c r="K36" s="24">
        <v>5.04</v>
      </c>
      <c r="L36" s="24">
        <v>5.98</v>
      </c>
      <c r="M36" s="24">
        <v>3.99</v>
      </c>
      <c r="N36" s="1">
        <v>19</v>
      </c>
      <c r="O36" s="1">
        <v>3</v>
      </c>
      <c r="P36" s="1">
        <v>3</v>
      </c>
      <c r="Q36" s="1">
        <v>25</v>
      </c>
      <c r="R36" s="1">
        <v>0</v>
      </c>
      <c r="S36" s="25">
        <v>16.828098047256514</v>
      </c>
      <c r="T36" s="25">
        <v>16.763054614240207</v>
      </c>
      <c r="U36" s="22">
        <v>42.453180895001658</v>
      </c>
      <c r="V36" s="25">
        <v>10.569999999999999</v>
      </c>
      <c r="W36" s="26">
        <v>2.3714960029654533E-3</v>
      </c>
      <c r="X36" s="26">
        <v>0</v>
      </c>
      <c r="Y36" s="26">
        <v>4.9180409200338046E-3</v>
      </c>
      <c r="Z36" s="26">
        <v>7.289536922999257E-3</v>
      </c>
      <c r="AA36" s="1">
        <v>70</v>
      </c>
      <c r="AB36" s="1">
        <v>0.8</v>
      </c>
      <c r="AC36" s="1">
        <v>25</v>
      </c>
      <c r="AD36" s="1">
        <v>0.6</v>
      </c>
      <c r="AE36" s="1">
        <v>80</v>
      </c>
      <c r="AF36" s="1">
        <v>0.55000000000000004</v>
      </c>
      <c r="AG36" s="1">
        <v>2</v>
      </c>
      <c r="AH36" s="1">
        <v>0</v>
      </c>
      <c r="AI36" s="1">
        <v>98</v>
      </c>
      <c r="AJ36" s="1">
        <v>0</v>
      </c>
      <c r="AK36" s="1">
        <v>0</v>
      </c>
      <c r="AL36" s="1">
        <v>2</v>
      </c>
      <c r="AM36" s="1">
        <v>0</v>
      </c>
      <c r="AN36" s="1">
        <v>0.106</v>
      </c>
      <c r="AO36" s="2">
        <v>5.0199999999999996</v>
      </c>
      <c r="AP36" s="3">
        <v>0.13747727084867498</v>
      </c>
      <c r="AQ36" s="26">
        <v>279.89999999999998</v>
      </c>
      <c r="AR36" s="27">
        <v>46.19</v>
      </c>
      <c r="AS36" s="26">
        <v>945.9</v>
      </c>
      <c r="AT36" s="27">
        <v>31.55</v>
      </c>
      <c r="AU36" s="26">
        <v>7.3789999999999996</v>
      </c>
      <c r="AV36" s="27">
        <v>0.255</v>
      </c>
      <c r="AW36" s="26">
        <v>557</v>
      </c>
      <c r="AX36" s="27">
        <v>5.42</v>
      </c>
      <c r="AY36" s="2">
        <v>5.3739999999999997</v>
      </c>
      <c r="AZ36" s="3">
        <v>0.36280848942659588</v>
      </c>
      <c r="BA36" s="27">
        <v>1638.2</v>
      </c>
      <c r="BB36" s="27">
        <v>219.67</v>
      </c>
      <c r="BC36" s="27">
        <v>696.5</v>
      </c>
      <c r="BD36" s="27">
        <v>200.02</v>
      </c>
      <c r="BE36" s="27">
        <v>7.3390000000000004</v>
      </c>
      <c r="BF36" s="27">
        <v>2.238</v>
      </c>
      <c r="BG36" s="25">
        <v>922.1</v>
      </c>
      <c r="BH36" s="25">
        <v>445.59</v>
      </c>
      <c r="BI36" s="21">
        <v>4</v>
      </c>
      <c r="BJ36" s="21">
        <v>3</v>
      </c>
      <c r="BK36" s="21">
        <v>1</v>
      </c>
      <c r="BL36" s="21">
        <v>8</v>
      </c>
      <c r="BM36" s="21">
        <v>7</v>
      </c>
      <c r="BN36" s="21">
        <v>1</v>
      </c>
      <c r="BO36" s="25">
        <f t="shared" si="0"/>
        <v>5.9259259259259256</v>
      </c>
      <c r="BP36" s="25">
        <f t="shared" si="1"/>
        <v>5.1851851851851851</v>
      </c>
      <c r="BQ36" s="25">
        <f t="shared" si="2"/>
        <v>0.7407407407407407</v>
      </c>
      <c r="BR36" s="21">
        <v>15</v>
      </c>
      <c r="BS36" s="21">
        <v>3</v>
      </c>
      <c r="BT36" s="21">
        <f t="shared" si="3"/>
        <v>135</v>
      </c>
      <c r="BU36" s="22">
        <v>0</v>
      </c>
      <c r="BV36" s="22">
        <v>0</v>
      </c>
      <c r="BW36" s="22">
        <v>0</v>
      </c>
      <c r="BX36" s="22">
        <v>1</v>
      </c>
      <c r="BY36" s="22">
        <v>0</v>
      </c>
      <c r="BZ36" s="22">
        <v>1</v>
      </c>
      <c r="CA36" s="22">
        <v>5</v>
      </c>
      <c r="CB36" s="22">
        <v>1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</row>
    <row r="37" spans="1:85" ht="15.75" customHeight="1" x14ac:dyDescent="0.25">
      <c r="A37" s="20" t="s">
        <v>118</v>
      </c>
      <c r="B37" s="1" t="s">
        <v>104</v>
      </c>
      <c r="C37" s="1">
        <v>339</v>
      </c>
      <c r="D37" s="1">
        <v>-1.2</v>
      </c>
      <c r="E37" s="1">
        <v>17.5</v>
      </c>
      <c r="F37" s="1">
        <v>0.5</v>
      </c>
      <c r="G37" s="1">
        <v>26.4</v>
      </c>
      <c r="H37" s="1">
        <v>25.9</v>
      </c>
      <c r="I37" s="1">
        <v>10.1</v>
      </c>
      <c r="J37" s="24">
        <v>14.45</v>
      </c>
      <c r="K37" s="24">
        <v>6.11</v>
      </c>
      <c r="L37" s="24">
        <v>6.52</v>
      </c>
      <c r="M37" s="24">
        <v>4.6100000000000003</v>
      </c>
      <c r="N37" s="1">
        <v>36</v>
      </c>
      <c r="O37" s="1">
        <v>1</v>
      </c>
      <c r="P37" s="1">
        <v>2</v>
      </c>
      <c r="Q37" s="1">
        <v>39</v>
      </c>
      <c r="R37" s="1">
        <v>0</v>
      </c>
      <c r="S37" s="1">
        <v>0</v>
      </c>
      <c r="T37" s="1">
        <v>0</v>
      </c>
      <c r="U37" s="19">
        <v>0</v>
      </c>
      <c r="V37" s="19">
        <v>0</v>
      </c>
      <c r="W37" s="2">
        <v>0</v>
      </c>
      <c r="X37" s="2">
        <v>0</v>
      </c>
      <c r="Y37" s="2">
        <v>0</v>
      </c>
      <c r="Z37" s="19">
        <v>0</v>
      </c>
      <c r="AA37" s="1">
        <v>3</v>
      </c>
      <c r="AB37" s="1">
        <v>0</v>
      </c>
      <c r="AC37" s="1">
        <v>0</v>
      </c>
      <c r="AD37" s="1">
        <v>0</v>
      </c>
      <c r="AE37" s="1">
        <v>87.5</v>
      </c>
      <c r="AF37" s="1">
        <v>0.65</v>
      </c>
      <c r="AG37" s="1">
        <v>0</v>
      </c>
      <c r="AH37" s="1">
        <v>3.3</v>
      </c>
      <c r="AI37" s="1">
        <v>100</v>
      </c>
      <c r="AJ37" s="1">
        <v>0</v>
      </c>
      <c r="AK37" s="1">
        <v>0</v>
      </c>
      <c r="AL37" s="1">
        <v>0</v>
      </c>
      <c r="AM37" s="1">
        <v>0</v>
      </c>
      <c r="AN37" s="1">
        <v>0.28299999999999997</v>
      </c>
      <c r="AO37" s="2">
        <v>5.8420000000000005</v>
      </c>
      <c r="AP37" s="3">
        <v>0.59314416460081598</v>
      </c>
      <c r="AQ37" s="21">
        <v>99.5</v>
      </c>
      <c r="AR37" s="21">
        <v>72.5</v>
      </c>
      <c r="AS37" s="26">
        <v>824.5</v>
      </c>
      <c r="AT37" s="27">
        <v>262.27</v>
      </c>
      <c r="AU37" s="21">
        <v>6.1059999999999999</v>
      </c>
      <c r="AV37" s="21">
        <v>2.3199999999999998</v>
      </c>
      <c r="AW37" s="26">
        <v>426.6</v>
      </c>
      <c r="AX37" s="27">
        <v>204.39</v>
      </c>
      <c r="AY37" s="2">
        <v>5.5020000000000007</v>
      </c>
      <c r="AZ37" s="3">
        <v>0.25103784575237759</v>
      </c>
      <c r="BA37" s="27">
        <v>395.8</v>
      </c>
      <c r="BB37" s="27">
        <v>97.33</v>
      </c>
      <c r="BC37" s="27">
        <v>185.1</v>
      </c>
      <c r="BD37" s="27">
        <v>67.14</v>
      </c>
      <c r="BE37" s="27">
        <v>3.1779999999999999</v>
      </c>
      <c r="BF37" s="27">
        <v>0.68799999999999994</v>
      </c>
      <c r="BG37" s="25">
        <v>203.6</v>
      </c>
      <c r="BH37" s="25">
        <v>67.989999999999995</v>
      </c>
      <c r="BI37" s="21">
        <v>2</v>
      </c>
      <c r="BJ37" s="21">
        <v>1</v>
      </c>
      <c r="BK37" s="21">
        <v>1</v>
      </c>
      <c r="BL37" s="21">
        <v>5</v>
      </c>
      <c r="BM37" s="21">
        <v>2</v>
      </c>
      <c r="BN37" s="21">
        <v>3</v>
      </c>
      <c r="BO37" s="25">
        <f>BL37*100/BT37</f>
        <v>3.7037037037037037</v>
      </c>
      <c r="BP37" s="25">
        <f>BM37*100/BT37</f>
        <v>1.4814814814814814</v>
      </c>
      <c r="BQ37" s="25">
        <f>BN37*100/BT37</f>
        <v>2.2222222222222223</v>
      </c>
      <c r="BR37" s="21">
        <v>15</v>
      </c>
      <c r="BS37" s="21">
        <v>3</v>
      </c>
      <c r="BT37" s="21">
        <f t="shared" si="3"/>
        <v>135</v>
      </c>
      <c r="BU37" s="22">
        <v>0</v>
      </c>
      <c r="BV37" s="22">
        <v>0</v>
      </c>
      <c r="BW37" s="22">
        <v>0</v>
      </c>
      <c r="BX37" s="22">
        <v>0</v>
      </c>
      <c r="BY37" s="22">
        <v>2</v>
      </c>
      <c r="BZ37" s="22">
        <v>0</v>
      </c>
      <c r="CA37" s="22">
        <v>0</v>
      </c>
      <c r="CB37" s="22">
        <v>0</v>
      </c>
      <c r="CC37" s="22">
        <v>3</v>
      </c>
      <c r="CD37" s="22">
        <v>0</v>
      </c>
      <c r="CE37" s="22">
        <v>0</v>
      </c>
      <c r="CF37" s="22">
        <v>0</v>
      </c>
      <c r="CG37" s="22">
        <v>0</v>
      </c>
    </row>
    <row r="38" spans="1:85" ht="15.75" x14ac:dyDescent="0.25">
      <c r="A38" s="20" t="s">
        <v>119</v>
      </c>
      <c r="B38" s="1" t="s">
        <v>104</v>
      </c>
      <c r="C38" s="1">
        <v>340</v>
      </c>
      <c r="D38" s="1">
        <v>-1.1000000000000001</v>
      </c>
      <c r="E38" s="1">
        <v>18.600000000000001</v>
      </c>
      <c r="F38" s="1">
        <v>1</v>
      </c>
      <c r="G38" s="1">
        <v>38.5</v>
      </c>
      <c r="H38" s="1">
        <v>37.5</v>
      </c>
      <c r="I38" s="1">
        <v>5.5</v>
      </c>
      <c r="J38" s="24">
        <v>14.19</v>
      </c>
      <c r="K38" s="24">
        <v>6.55</v>
      </c>
      <c r="L38" s="24">
        <v>6.45</v>
      </c>
      <c r="M38" s="24">
        <v>5.21</v>
      </c>
      <c r="N38" s="1">
        <v>33</v>
      </c>
      <c r="O38" s="1">
        <v>2</v>
      </c>
      <c r="P38" s="1">
        <v>0</v>
      </c>
      <c r="Q38" s="1">
        <v>35</v>
      </c>
      <c r="R38" s="1">
        <v>0</v>
      </c>
      <c r="S38" s="1">
        <v>0</v>
      </c>
      <c r="T38" s="1">
        <v>0</v>
      </c>
      <c r="U38" s="19">
        <v>0</v>
      </c>
      <c r="V38" s="19">
        <v>0</v>
      </c>
      <c r="W38" s="2">
        <v>0</v>
      </c>
      <c r="X38" s="2">
        <v>0</v>
      </c>
      <c r="Y38" s="2">
        <v>0</v>
      </c>
      <c r="Z38" s="19">
        <v>0</v>
      </c>
      <c r="AA38" s="1">
        <v>0</v>
      </c>
      <c r="AB38" s="1">
        <v>0</v>
      </c>
      <c r="AC38" s="1">
        <v>0</v>
      </c>
      <c r="AD38" s="1">
        <v>0</v>
      </c>
      <c r="AE38" s="1">
        <v>99</v>
      </c>
      <c r="AF38" s="1">
        <v>0.9</v>
      </c>
      <c r="AG38" s="1">
        <v>0</v>
      </c>
      <c r="AH38" s="1">
        <v>0</v>
      </c>
      <c r="AI38" s="1">
        <v>100</v>
      </c>
      <c r="AJ38" s="1">
        <v>0</v>
      </c>
      <c r="AK38" s="1">
        <v>0</v>
      </c>
      <c r="AL38" s="1">
        <v>0</v>
      </c>
      <c r="AM38" s="1">
        <v>0</v>
      </c>
      <c r="AN38" s="1">
        <v>0.38200000000000001</v>
      </c>
      <c r="AO38" s="2">
        <v>5.4540000000000006</v>
      </c>
      <c r="AP38" s="3">
        <v>0.22333830840229799</v>
      </c>
      <c r="AQ38" s="26">
        <v>458.2</v>
      </c>
      <c r="AR38" s="27">
        <v>331.15</v>
      </c>
      <c r="AS38" s="26">
        <v>783</v>
      </c>
      <c r="AT38" s="27">
        <v>355.69</v>
      </c>
      <c r="AU38" s="26">
        <v>6.1529999999999996</v>
      </c>
      <c r="AV38" s="27">
        <v>1.827</v>
      </c>
      <c r="AW38" s="26">
        <v>668.3</v>
      </c>
      <c r="AX38" s="27">
        <v>222.51</v>
      </c>
      <c r="AY38" s="2">
        <v>5.266</v>
      </c>
      <c r="AZ38" s="3">
        <v>8.590692637960351E-2</v>
      </c>
      <c r="BA38" s="27">
        <v>535.79999999999995</v>
      </c>
      <c r="BB38" s="27">
        <v>33.33</v>
      </c>
      <c r="BC38" s="27">
        <v>214.3</v>
      </c>
      <c r="BD38" s="27">
        <v>24.33</v>
      </c>
      <c r="BE38" s="27">
        <v>4.2779999999999996</v>
      </c>
      <c r="BF38" s="27">
        <v>0.85499999999999998</v>
      </c>
      <c r="BG38" s="25">
        <v>236.2</v>
      </c>
      <c r="BH38" s="25">
        <v>53.93</v>
      </c>
      <c r="BI38" s="21">
        <v>5</v>
      </c>
      <c r="BJ38" s="21">
        <v>3</v>
      </c>
      <c r="BK38" s="21">
        <v>1</v>
      </c>
      <c r="BL38" s="21">
        <v>20</v>
      </c>
      <c r="BM38" s="21">
        <v>18</v>
      </c>
      <c r="BN38" s="21">
        <v>1</v>
      </c>
      <c r="BO38" s="25">
        <f t="shared" ref="BO38:BO44" si="4">BL38*100/BT38</f>
        <v>14.814814814814815</v>
      </c>
      <c r="BP38" s="25">
        <f t="shared" ref="BP38:BP44" si="5">BM38*100/BT38</f>
        <v>13.333333333333334</v>
      </c>
      <c r="BQ38" s="25">
        <f t="shared" ref="BQ38:BQ44" si="6">BN38*100/BT38</f>
        <v>0.7407407407407407</v>
      </c>
      <c r="BR38" s="21">
        <v>15</v>
      </c>
      <c r="BS38" s="21">
        <v>3</v>
      </c>
      <c r="BT38" s="21">
        <f t="shared" si="3"/>
        <v>135</v>
      </c>
      <c r="BU38" s="22">
        <v>8</v>
      </c>
      <c r="BV38" s="22">
        <v>0</v>
      </c>
      <c r="BW38" s="22">
        <v>0</v>
      </c>
      <c r="BX38" s="22">
        <v>0</v>
      </c>
      <c r="BY38" s="22">
        <v>9</v>
      </c>
      <c r="BZ38" s="22">
        <v>1</v>
      </c>
      <c r="CA38" s="22">
        <v>0</v>
      </c>
      <c r="CB38" s="22">
        <v>0</v>
      </c>
      <c r="CC38" s="22">
        <v>1</v>
      </c>
      <c r="CD38" s="22">
        <v>0</v>
      </c>
      <c r="CE38" s="22">
        <v>0</v>
      </c>
      <c r="CF38" s="22">
        <v>0</v>
      </c>
      <c r="CG38" s="22">
        <v>1</v>
      </c>
    </row>
    <row r="39" spans="1:85" ht="15.75" x14ac:dyDescent="0.25">
      <c r="A39" s="20" t="s">
        <v>120</v>
      </c>
      <c r="B39" s="1" t="s">
        <v>104</v>
      </c>
      <c r="C39" s="1">
        <v>332</v>
      </c>
      <c r="D39" s="1">
        <v>-1.1000000000000001</v>
      </c>
      <c r="E39" s="1">
        <v>17.5</v>
      </c>
      <c r="F39" s="1">
        <v>0.25</v>
      </c>
      <c r="G39" s="1">
        <v>26.4</v>
      </c>
      <c r="H39" s="1">
        <v>26.15</v>
      </c>
      <c r="I39" s="1">
        <v>7.3</v>
      </c>
      <c r="J39" s="24">
        <v>14.33</v>
      </c>
      <c r="K39" s="24">
        <v>6.34</v>
      </c>
      <c r="L39" s="24">
        <v>6.47</v>
      </c>
      <c r="M39" s="24">
        <v>4.6900000000000004</v>
      </c>
      <c r="N39" s="1">
        <v>26</v>
      </c>
      <c r="O39" s="1">
        <v>1</v>
      </c>
      <c r="P39" s="1">
        <v>1</v>
      </c>
      <c r="Q39" s="1">
        <v>28</v>
      </c>
      <c r="R39" s="1">
        <v>0</v>
      </c>
      <c r="S39" s="1">
        <v>0</v>
      </c>
      <c r="T39" s="1">
        <v>0</v>
      </c>
      <c r="U39" s="19">
        <v>0</v>
      </c>
      <c r="V39" s="19">
        <v>0</v>
      </c>
      <c r="W39" s="2">
        <v>0</v>
      </c>
      <c r="X39" s="2">
        <v>0</v>
      </c>
      <c r="Y39" s="2">
        <v>0</v>
      </c>
      <c r="Z39" s="19">
        <v>0</v>
      </c>
      <c r="AA39" s="1">
        <v>0.01</v>
      </c>
      <c r="AB39" s="1">
        <v>0</v>
      </c>
      <c r="AC39" s="1">
        <v>0</v>
      </c>
      <c r="AD39" s="1">
        <v>0</v>
      </c>
      <c r="AE39" s="1">
        <v>100</v>
      </c>
      <c r="AF39" s="1">
        <v>1.2</v>
      </c>
      <c r="AG39" s="1">
        <v>0</v>
      </c>
      <c r="AH39" s="1">
        <v>0</v>
      </c>
      <c r="AI39" s="1">
        <v>100</v>
      </c>
      <c r="AJ39" s="1">
        <v>0</v>
      </c>
      <c r="AK39" s="1">
        <v>0</v>
      </c>
      <c r="AL39" s="1">
        <v>0</v>
      </c>
      <c r="AM39" s="1">
        <v>0</v>
      </c>
      <c r="AN39" s="1">
        <v>0.16400000000000001</v>
      </c>
      <c r="AO39" s="2">
        <v>5.7359999999999998</v>
      </c>
      <c r="AP39" s="3">
        <v>0.41452382319958408</v>
      </c>
      <c r="AQ39" s="26">
        <v>202.4</v>
      </c>
      <c r="AR39" s="27">
        <v>134.35</v>
      </c>
      <c r="AS39" s="26">
        <v>965.2</v>
      </c>
      <c r="AT39" s="27">
        <v>360.89</v>
      </c>
      <c r="AU39" s="26">
        <v>6.8639999999999999</v>
      </c>
      <c r="AV39" s="27">
        <v>1.8740000000000001</v>
      </c>
      <c r="AW39" s="26">
        <v>592.29999999999995</v>
      </c>
      <c r="AX39" s="27">
        <v>237.49</v>
      </c>
      <c r="AY39" s="2">
        <v>5.1959999999999997</v>
      </c>
      <c r="AZ39" s="3">
        <v>0.24141251003210965</v>
      </c>
      <c r="BA39" s="27">
        <v>311.8</v>
      </c>
      <c r="BB39" s="27">
        <v>95.03</v>
      </c>
      <c r="BC39" s="27">
        <v>185</v>
      </c>
      <c r="BD39" s="27">
        <v>50.19</v>
      </c>
      <c r="BE39" s="27">
        <v>2.851</v>
      </c>
      <c r="BF39" s="27">
        <v>1.393</v>
      </c>
      <c r="BG39" s="25">
        <v>143.69999999999999</v>
      </c>
      <c r="BH39" s="25">
        <v>49.04</v>
      </c>
      <c r="BI39" s="21">
        <v>2</v>
      </c>
      <c r="BJ39" s="21">
        <v>1</v>
      </c>
      <c r="BK39" s="21">
        <v>1</v>
      </c>
      <c r="BL39" s="21">
        <v>5</v>
      </c>
      <c r="BM39" s="21">
        <v>3</v>
      </c>
      <c r="BN39" s="21">
        <v>2</v>
      </c>
      <c r="BO39" s="25">
        <f t="shared" si="4"/>
        <v>3.7037037037037037</v>
      </c>
      <c r="BP39" s="25">
        <f t="shared" si="5"/>
        <v>2.2222222222222223</v>
      </c>
      <c r="BQ39" s="25">
        <f t="shared" si="6"/>
        <v>1.4814814814814814</v>
      </c>
      <c r="BR39" s="21">
        <v>15</v>
      </c>
      <c r="BS39" s="21">
        <v>3</v>
      </c>
      <c r="BT39" s="21">
        <f t="shared" si="3"/>
        <v>135</v>
      </c>
      <c r="BU39" s="22">
        <v>3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2</v>
      </c>
      <c r="CD39" s="22">
        <v>0</v>
      </c>
      <c r="CE39" s="22">
        <v>0</v>
      </c>
      <c r="CF39" s="22">
        <v>0</v>
      </c>
      <c r="CG39" s="22">
        <v>0</v>
      </c>
    </row>
    <row r="40" spans="1:85" ht="15.75" x14ac:dyDescent="0.25">
      <c r="A40" s="18" t="s">
        <v>121</v>
      </c>
      <c r="B40" s="1" t="s">
        <v>104</v>
      </c>
      <c r="C40" s="1">
        <v>289</v>
      </c>
      <c r="D40" s="1">
        <v>0.1</v>
      </c>
      <c r="E40" s="1">
        <v>24.07</v>
      </c>
      <c r="F40" s="1">
        <v>7.5</v>
      </c>
      <c r="G40" s="1">
        <v>42.5</v>
      </c>
      <c r="H40" s="1">
        <v>35</v>
      </c>
      <c r="I40" s="1"/>
      <c r="J40" s="24">
        <v>13.18</v>
      </c>
      <c r="K40" s="24">
        <v>5.66</v>
      </c>
      <c r="L40" s="24">
        <v>5.56</v>
      </c>
      <c r="M40" s="24">
        <v>6.22</v>
      </c>
      <c r="N40" s="1">
        <v>18</v>
      </c>
      <c r="O40" s="1">
        <v>1</v>
      </c>
      <c r="P40" s="1">
        <v>3</v>
      </c>
      <c r="Q40" s="1">
        <v>22</v>
      </c>
      <c r="R40" s="1">
        <v>0</v>
      </c>
      <c r="S40" s="1">
        <v>0</v>
      </c>
      <c r="T40" s="1">
        <v>0</v>
      </c>
      <c r="U40" s="19">
        <v>0</v>
      </c>
      <c r="V40" s="19">
        <v>0</v>
      </c>
      <c r="W40" s="2">
        <v>0</v>
      </c>
      <c r="X40" s="2">
        <v>0</v>
      </c>
      <c r="Y40" s="2">
        <v>0</v>
      </c>
      <c r="Z40" s="19">
        <v>0</v>
      </c>
      <c r="AA40" s="1">
        <v>35</v>
      </c>
      <c r="AB40" s="1">
        <v>0</v>
      </c>
      <c r="AC40" s="1">
        <v>0</v>
      </c>
      <c r="AD40" s="1">
        <v>0</v>
      </c>
      <c r="AE40" s="1">
        <v>20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100</v>
      </c>
      <c r="AN40" s="1"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>
        <v>2.3220000000000001</v>
      </c>
      <c r="AZ40" s="3">
        <v>0.20498780451529508</v>
      </c>
      <c r="BA40" s="3"/>
      <c r="BB40" s="3"/>
      <c r="BC40" s="3"/>
      <c r="BD40" s="3"/>
      <c r="BE40" s="3"/>
      <c r="BF40" s="3"/>
      <c r="BG40" s="1"/>
      <c r="BH40" s="1"/>
      <c r="BI40" s="21">
        <v>2</v>
      </c>
      <c r="BJ40" s="21">
        <v>2</v>
      </c>
      <c r="BK40" s="21">
        <v>0</v>
      </c>
      <c r="BL40" s="21">
        <v>6</v>
      </c>
      <c r="BM40" s="21">
        <v>6</v>
      </c>
      <c r="BN40" s="21">
        <v>0</v>
      </c>
      <c r="BO40" s="25">
        <f t="shared" si="4"/>
        <v>4.4444444444444446</v>
      </c>
      <c r="BP40" s="25">
        <f t="shared" si="5"/>
        <v>4.4444444444444446</v>
      </c>
      <c r="BQ40" s="25">
        <f t="shared" si="6"/>
        <v>0</v>
      </c>
      <c r="BR40" s="21">
        <v>15</v>
      </c>
      <c r="BS40" s="21">
        <v>3</v>
      </c>
      <c r="BT40" s="21">
        <f t="shared" si="3"/>
        <v>135</v>
      </c>
      <c r="BU40" s="22">
        <v>4</v>
      </c>
      <c r="BV40" s="22">
        <v>2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</row>
    <row r="41" spans="1:85" ht="15.75" x14ac:dyDescent="0.25">
      <c r="A41" s="18" t="s">
        <v>122</v>
      </c>
      <c r="B41" s="1" t="s">
        <v>104</v>
      </c>
      <c r="C41" s="1">
        <v>289</v>
      </c>
      <c r="D41" s="1">
        <v>0.1</v>
      </c>
      <c r="E41" s="1">
        <v>24.07</v>
      </c>
      <c r="F41" s="1">
        <v>7.5</v>
      </c>
      <c r="G41" s="1">
        <v>42.5</v>
      </c>
      <c r="H41" s="1">
        <v>35</v>
      </c>
      <c r="I41" s="1"/>
      <c r="J41" s="24">
        <v>13.18</v>
      </c>
      <c r="K41" s="24">
        <v>5.66</v>
      </c>
      <c r="L41" s="24">
        <v>5.56</v>
      </c>
      <c r="M41" s="24">
        <v>6.22</v>
      </c>
      <c r="N41" s="1">
        <v>18</v>
      </c>
      <c r="O41" s="1">
        <v>1</v>
      </c>
      <c r="P41" s="1">
        <v>3</v>
      </c>
      <c r="Q41" s="1">
        <v>22</v>
      </c>
      <c r="R41" s="1">
        <v>0</v>
      </c>
      <c r="S41" s="1">
        <v>0</v>
      </c>
      <c r="T41" s="1">
        <v>0</v>
      </c>
      <c r="U41" s="19">
        <v>0</v>
      </c>
      <c r="V41" s="19">
        <v>0</v>
      </c>
      <c r="W41" s="2">
        <v>0</v>
      </c>
      <c r="X41" s="2">
        <v>0</v>
      </c>
      <c r="Y41" s="2">
        <v>0</v>
      </c>
      <c r="Z41" s="19">
        <v>0</v>
      </c>
      <c r="AA41" s="1">
        <v>35</v>
      </c>
      <c r="AB41" s="1">
        <v>0</v>
      </c>
      <c r="AC41" s="1">
        <v>0</v>
      </c>
      <c r="AD41" s="1">
        <v>0</v>
      </c>
      <c r="AE41" s="1">
        <v>20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100</v>
      </c>
      <c r="AN41" s="1"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>
        <v>2.3220000000000001</v>
      </c>
      <c r="AZ41" s="3">
        <v>0.20498780451529508</v>
      </c>
      <c r="BA41" s="3"/>
      <c r="BB41" s="3"/>
      <c r="BC41" s="3"/>
      <c r="BD41" s="3"/>
      <c r="BE41" s="3"/>
      <c r="BF41" s="3"/>
      <c r="BG41" s="1"/>
      <c r="BH41" s="1"/>
      <c r="BI41" s="21">
        <v>1</v>
      </c>
      <c r="BJ41" s="21">
        <v>2</v>
      </c>
      <c r="BK41" s="21">
        <v>0</v>
      </c>
      <c r="BL41" s="21">
        <v>3</v>
      </c>
      <c r="BM41" s="21">
        <v>3</v>
      </c>
      <c r="BN41" s="21">
        <v>0</v>
      </c>
      <c r="BO41" s="25">
        <f t="shared" si="4"/>
        <v>3.3333333333333335</v>
      </c>
      <c r="BP41" s="25">
        <f t="shared" si="5"/>
        <v>3.3333333333333335</v>
      </c>
      <c r="BQ41" s="25">
        <f t="shared" si="6"/>
        <v>0</v>
      </c>
      <c r="BR41" s="21">
        <v>15</v>
      </c>
      <c r="BS41" s="21">
        <v>3</v>
      </c>
      <c r="BT41" s="21">
        <v>90</v>
      </c>
      <c r="BU41" s="22">
        <v>3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</row>
    <row r="42" spans="1:85" ht="15.75" x14ac:dyDescent="0.25">
      <c r="A42" s="18" t="s">
        <v>123</v>
      </c>
      <c r="B42" s="1" t="s">
        <v>104</v>
      </c>
      <c r="C42" s="1">
        <v>378</v>
      </c>
      <c r="D42" s="1">
        <v>5.9</v>
      </c>
      <c r="E42" s="1">
        <v>22.9</v>
      </c>
      <c r="F42" s="1">
        <v>11.5</v>
      </c>
      <c r="G42" s="1">
        <v>39.5</v>
      </c>
      <c r="H42" s="1">
        <v>28</v>
      </c>
      <c r="I42" s="1"/>
      <c r="J42" s="24"/>
      <c r="K42" s="24"/>
      <c r="L42" s="24"/>
      <c r="M42" s="24"/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9">
        <v>0</v>
      </c>
      <c r="V42" s="19">
        <v>0</v>
      </c>
      <c r="W42" s="2">
        <v>0</v>
      </c>
      <c r="X42" s="2">
        <v>0</v>
      </c>
      <c r="Y42" s="2">
        <v>0</v>
      </c>
      <c r="Z42" s="19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99</v>
      </c>
      <c r="AL42" s="1">
        <v>0</v>
      </c>
      <c r="AM42" s="1">
        <v>0</v>
      </c>
      <c r="AN42" s="1"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>
        <v>4.2039999999999997</v>
      </c>
      <c r="AZ42" s="3">
        <v>0.16272676485446208</v>
      </c>
      <c r="BA42" s="27">
        <v>809.6</v>
      </c>
      <c r="BB42" s="27">
        <v>110.1</v>
      </c>
      <c r="BC42" s="27">
        <v>585</v>
      </c>
      <c r="BD42" s="27">
        <v>164.2</v>
      </c>
      <c r="BE42" s="27">
        <v>3.4249999999999998</v>
      </c>
      <c r="BF42" s="27">
        <v>0.6</v>
      </c>
      <c r="BG42" s="25">
        <v>143.80000000000001</v>
      </c>
      <c r="BH42" s="25">
        <v>80.5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5">
        <f t="shared" si="4"/>
        <v>0</v>
      </c>
      <c r="BP42" s="25">
        <f t="shared" si="5"/>
        <v>0</v>
      </c>
      <c r="BQ42" s="25">
        <f t="shared" si="6"/>
        <v>0</v>
      </c>
      <c r="BR42" s="21">
        <v>15</v>
      </c>
      <c r="BS42" s="21">
        <v>3</v>
      </c>
      <c r="BT42" s="21">
        <f t="shared" si="3"/>
        <v>135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</row>
    <row r="43" spans="1:85" ht="15.75" x14ac:dyDescent="0.25">
      <c r="A43" s="18" t="s">
        <v>124</v>
      </c>
      <c r="B43" s="1" t="s">
        <v>104</v>
      </c>
      <c r="C43" s="1">
        <v>381</v>
      </c>
      <c r="D43" s="1">
        <v>5</v>
      </c>
      <c r="E43" s="1">
        <v>24.1</v>
      </c>
      <c r="F43" s="1">
        <v>12.5</v>
      </c>
      <c r="G43" s="1">
        <v>38.5</v>
      </c>
      <c r="H43" s="1">
        <v>26</v>
      </c>
      <c r="I43" s="1"/>
      <c r="J43" s="1"/>
      <c r="K43" s="1"/>
      <c r="L43" s="1"/>
      <c r="M43" s="1"/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9">
        <v>0</v>
      </c>
      <c r="V43" s="19">
        <v>0</v>
      </c>
      <c r="W43" s="2">
        <v>0</v>
      </c>
      <c r="X43" s="2">
        <v>0</v>
      </c>
      <c r="Y43" s="2">
        <v>0</v>
      </c>
      <c r="Z43" s="19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99</v>
      </c>
      <c r="AL43" s="1">
        <v>0</v>
      </c>
      <c r="AM43" s="1">
        <v>0</v>
      </c>
      <c r="AN43" s="1"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>
        <v>4.4880000000000004</v>
      </c>
      <c r="AZ43" s="3">
        <v>0.50830109187370365</v>
      </c>
      <c r="BA43" s="26">
        <v>16567.8</v>
      </c>
      <c r="BB43" s="26">
        <v>35204.300000000003</v>
      </c>
      <c r="BC43" s="27">
        <v>888.2</v>
      </c>
      <c r="BD43" s="27">
        <v>754.6</v>
      </c>
      <c r="BE43" s="27">
        <v>5.2530000000000001</v>
      </c>
      <c r="BF43" s="27">
        <v>3.7</v>
      </c>
      <c r="BG43" s="25">
        <v>669.5</v>
      </c>
      <c r="BH43" s="25">
        <v>1163.7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5">
        <f t="shared" si="4"/>
        <v>0</v>
      </c>
      <c r="BP43" s="25">
        <f t="shared" si="5"/>
        <v>0</v>
      </c>
      <c r="BQ43" s="25">
        <f t="shared" si="6"/>
        <v>0</v>
      </c>
      <c r="BR43" s="21">
        <v>15</v>
      </c>
      <c r="BS43" s="21">
        <v>3</v>
      </c>
      <c r="BT43" s="21">
        <f t="shared" si="3"/>
        <v>135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</row>
    <row r="44" spans="1:85" ht="15.75" x14ac:dyDescent="0.25">
      <c r="A44" s="18" t="s">
        <v>125</v>
      </c>
      <c r="B44" s="1" t="s">
        <v>104</v>
      </c>
      <c r="C44" s="1">
        <v>374</v>
      </c>
      <c r="D44" s="1">
        <v>5.7</v>
      </c>
      <c r="E44" s="1">
        <v>21.6</v>
      </c>
      <c r="F44" s="1">
        <v>11</v>
      </c>
      <c r="G44" s="1">
        <v>37</v>
      </c>
      <c r="H44" s="1">
        <v>26</v>
      </c>
      <c r="I44" s="1"/>
      <c r="J44" s="24">
        <v>11.83</v>
      </c>
      <c r="K44" s="24">
        <v>7.36</v>
      </c>
      <c r="L44" s="24">
        <v>7.73</v>
      </c>
      <c r="M44" s="24">
        <v>6.14</v>
      </c>
      <c r="N44" s="1">
        <v>6</v>
      </c>
      <c r="O44" s="1">
        <v>2</v>
      </c>
      <c r="P44" s="1">
        <v>2</v>
      </c>
      <c r="Q44" s="1">
        <v>10</v>
      </c>
      <c r="R44" s="1">
        <v>0</v>
      </c>
      <c r="S44" s="1">
        <v>0</v>
      </c>
      <c r="T44" s="1">
        <v>0</v>
      </c>
      <c r="U44" s="19">
        <v>0</v>
      </c>
      <c r="V44" s="19">
        <v>0</v>
      </c>
      <c r="W44" s="26">
        <v>0</v>
      </c>
      <c r="X44" s="26">
        <v>0</v>
      </c>
      <c r="Y44" s="26">
        <v>0</v>
      </c>
      <c r="Z44" s="19">
        <v>0</v>
      </c>
      <c r="AA44" s="1">
        <v>0.01</v>
      </c>
      <c r="AB44" s="1">
        <v>0</v>
      </c>
      <c r="AC44" s="1">
        <v>3</v>
      </c>
      <c r="AD44" s="39">
        <v>1.7</v>
      </c>
      <c r="AE44" s="1">
        <v>7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85</v>
      </c>
      <c r="AL44" s="1">
        <v>15</v>
      </c>
      <c r="AM44" s="1">
        <v>0</v>
      </c>
      <c r="AN44" s="1"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>
        <v>5.9260000000000002</v>
      </c>
      <c r="AZ44" s="3">
        <v>0.47247222140566203</v>
      </c>
      <c r="BA44" s="27">
        <v>418.8</v>
      </c>
      <c r="BB44" s="27">
        <v>231.2</v>
      </c>
      <c r="BC44" s="27">
        <v>448.1</v>
      </c>
      <c r="BD44" s="27">
        <v>231.2</v>
      </c>
      <c r="BE44" s="27">
        <v>3.234</v>
      </c>
      <c r="BF44" s="27">
        <v>1.5</v>
      </c>
      <c r="BG44" s="25">
        <v>224.8</v>
      </c>
      <c r="BH44" s="25">
        <v>128.30000000000001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5">
        <f t="shared" si="4"/>
        <v>0</v>
      </c>
      <c r="BP44" s="25">
        <f t="shared" si="5"/>
        <v>0</v>
      </c>
      <c r="BQ44" s="25">
        <f t="shared" si="6"/>
        <v>0</v>
      </c>
      <c r="BR44" s="21">
        <v>15</v>
      </c>
      <c r="BS44" s="21">
        <v>3</v>
      </c>
      <c r="BT44" s="21">
        <f t="shared" si="3"/>
        <v>135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</row>
    <row r="45" spans="1:85" x14ac:dyDescent="0.25">
      <c r="BL45">
        <f>SUM(BL4:BL44)</f>
        <v>443</v>
      </c>
      <c r="BM45">
        <f t="shared" ref="BM45:BN45" si="7">SUM(BM4:BM44)</f>
        <v>345</v>
      </c>
      <c r="BN45">
        <f t="shared" si="7"/>
        <v>97</v>
      </c>
      <c r="CE45" s="29"/>
    </row>
  </sheetData>
  <mergeCells count="4">
    <mergeCell ref="N1:Q1"/>
    <mergeCell ref="R1:AB1"/>
    <mergeCell ref="AC1:AD1"/>
    <mergeCell ref="AE1:AF1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CG44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9" sqref="K19"/>
    </sheetView>
  </sheetViews>
  <sheetFormatPr defaultRowHeight="15" x14ac:dyDescent="0.25"/>
  <cols>
    <col min="46" max="46" width="11.140625" customWidth="1"/>
    <col min="50" max="50" width="10.140625" customWidth="1"/>
    <col min="53" max="53" width="11.5703125" customWidth="1"/>
    <col min="54" max="54" width="10.5703125" customWidth="1"/>
    <col min="55" max="55" width="10.140625" customWidth="1"/>
    <col min="56" max="56" width="9.5703125" customWidth="1"/>
  </cols>
  <sheetData>
    <row r="1" spans="1:85" ht="15.7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8" t="s">
        <v>0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 t="s">
        <v>1</v>
      </c>
      <c r="AD1" s="38"/>
      <c r="AE1" s="38" t="s">
        <v>2</v>
      </c>
      <c r="AF1" s="3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</row>
    <row r="2" spans="1:85" ht="67.5" x14ac:dyDescent="0.25">
      <c r="A2" s="16" t="s">
        <v>3</v>
      </c>
      <c r="B2" s="17" t="s">
        <v>4</v>
      </c>
      <c r="C2" s="16" t="s">
        <v>5</v>
      </c>
      <c r="D2" s="16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136</v>
      </c>
      <c r="O2" s="17" t="s">
        <v>17</v>
      </c>
      <c r="P2" s="17" t="s">
        <v>18</v>
      </c>
      <c r="Q2" s="17" t="s">
        <v>19</v>
      </c>
      <c r="R2" s="17" t="s">
        <v>20</v>
      </c>
      <c r="S2" s="17" t="s">
        <v>183</v>
      </c>
      <c r="T2" s="17" t="s">
        <v>179</v>
      </c>
      <c r="U2" s="17" t="s">
        <v>180</v>
      </c>
      <c r="V2" s="17" t="s">
        <v>181</v>
      </c>
      <c r="W2" s="17" t="s">
        <v>182</v>
      </c>
      <c r="X2" s="17" t="s">
        <v>26</v>
      </c>
      <c r="Y2" s="17" t="s">
        <v>27</v>
      </c>
      <c r="Z2" s="17" t="s">
        <v>28</v>
      </c>
      <c r="AA2" s="17" t="s">
        <v>29</v>
      </c>
      <c r="AB2" s="17" t="s">
        <v>30</v>
      </c>
      <c r="AC2" s="17" t="s">
        <v>31</v>
      </c>
      <c r="AD2" s="17" t="s">
        <v>32</v>
      </c>
      <c r="AE2" s="17" t="s">
        <v>33</v>
      </c>
      <c r="AF2" s="17" t="s">
        <v>34</v>
      </c>
      <c r="AG2" s="17" t="s">
        <v>35</v>
      </c>
      <c r="AH2" s="17" t="s">
        <v>36</v>
      </c>
      <c r="AI2" s="17" t="s">
        <v>37</v>
      </c>
      <c r="AJ2" s="17" t="s">
        <v>38</v>
      </c>
      <c r="AK2" s="17" t="s">
        <v>39</v>
      </c>
      <c r="AL2" s="17" t="s">
        <v>40</v>
      </c>
      <c r="AM2" s="17" t="s">
        <v>41</v>
      </c>
      <c r="AN2" s="17" t="s">
        <v>42</v>
      </c>
      <c r="AO2" s="17" t="s">
        <v>43</v>
      </c>
      <c r="AP2" s="17" t="s">
        <v>44</v>
      </c>
      <c r="AQ2" s="17" t="s">
        <v>45</v>
      </c>
      <c r="AR2" s="17" t="s">
        <v>46</v>
      </c>
      <c r="AS2" s="17" t="s">
        <v>47</v>
      </c>
      <c r="AT2" s="17" t="s">
        <v>48</v>
      </c>
      <c r="AU2" s="17" t="s">
        <v>49</v>
      </c>
      <c r="AV2" s="17" t="s">
        <v>50</v>
      </c>
      <c r="AW2" s="17" t="s">
        <v>51</v>
      </c>
      <c r="AX2" s="17" t="s">
        <v>52</v>
      </c>
      <c r="AY2" s="17" t="s">
        <v>53</v>
      </c>
      <c r="AZ2" s="17" t="s">
        <v>54</v>
      </c>
      <c r="BA2" s="17" t="s">
        <v>55</v>
      </c>
      <c r="BB2" s="17" t="s">
        <v>56</v>
      </c>
      <c r="BC2" s="17" t="s">
        <v>57</v>
      </c>
      <c r="BD2" s="17" t="s">
        <v>58</v>
      </c>
      <c r="BE2" s="17" t="s">
        <v>59</v>
      </c>
      <c r="BF2" s="17" t="s">
        <v>60</v>
      </c>
      <c r="BG2" s="17" t="s">
        <v>61</v>
      </c>
      <c r="BH2" s="17" t="s">
        <v>62</v>
      </c>
      <c r="BI2" s="17" t="s">
        <v>63</v>
      </c>
      <c r="BJ2" s="17" t="s">
        <v>64</v>
      </c>
      <c r="BK2" s="17" t="s">
        <v>65</v>
      </c>
      <c r="BL2" s="17" t="s">
        <v>66</v>
      </c>
      <c r="BM2" s="17" t="s">
        <v>176</v>
      </c>
      <c r="BN2" s="17" t="s">
        <v>177</v>
      </c>
      <c r="BO2" s="17" t="s">
        <v>67</v>
      </c>
      <c r="BP2" s="17" t="s">
        <v>68</v>
      </c>
      <c r="BQ2" s="17" t="s">
        <v>69</v>
      </c>
      <c r="BR2" s="17" t="s">
        <v>70</v>
      </c>
      <c r="BS2" s="17" t="s">
        <v>71</v>
      </c>
      <c r="BT2" s="17" t="s">
        <v>178</v>
      </c>
      <c r="BU2" s="16" t="s">
        <v>175</v>
      </c>
      <c r="BV2" s="16" t="s">
        <v>73</v>
      </c>
      <c r="BW2" s="16" t="s">
        <v>74</v>
      </c>
      <c r="BX2" s="16" t="s">
        <v>139</v>
      </c>
      <c r="BY2" s="16" t="s">
        <v>75</v>
      </c>
      <c r="BZ2" s="16" t="s">
        <v>76</v>
      </c>
      <c r="CA2" s="16" t="s">
        <v>77</v>
      </c>
      <c r="CB2" s="16" t="s">
        <v>78</v>
      </c>
      <c r="CC2" s="16" t="s">
        <v>79</v>
      </c>
      <c r="CD2" s="16" t="s">
        <v>80</v>
      </c>
      <c r="CE2" s="16" t="s">
        <v>81</v>
      </c>
      <c r="CF2" s="33" t="s">
        <v>138</v>
      </c>
      <c r="CG2" s="34" t="s">
        <v>137</v>
      </c>
    </row>
    <row r="3" spans="1:85" x14ac:dyDescent="0.25">
      <c r="A3" s="16"/>
      <c r="B3" s="17"/>
      <c r="C3" s="16">
        <v>1</v>
      </c>
      <c r="D3" s="16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17">
        <v>32</v>
      </c>
      <c r="AI3" s="17">
        <v>33</v>
      </c>
      <c r="AJ3" s="17">
        <v>34</v>
      </c>
      <c r="AK3" s="17">
        <v>35</v>
      </c>
      <c r="AL3" s="17">
        <v>36</v>
      </c>
      <c r="AM3" s="28">
        <v>37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17">
        <v>67</v>
      </c>
      <c r="BQ3" s="17">
        <v>68</v>
      </c>
      <c r="BR3" s="17">
        <v>69</v>
      </c>
      <c r="BS3" s="17">
        <v>70</v>
      </c>
      <c r="BT3" s="17">
        <v>71</v>
      </c>
      <c r="BU3" s="17">
        <v>72</v>
      </c>
      <c r="BV3" s="17">
        <v>73</v>
      </c>
      <c r="BW3" s="17">
        <v>74</v>
      </c>
      <c r="BX3" s="17">
        <v>75</v>
      </c>
      <c r="BY3" s="17">
        <v>77</v>
      </c>
      <c r="BZ3" s="17">
        <v>78</v>
      </c>
      <c r="CA3" s="17">
        <v>79</v>
      </c>
      <c r="CB3" s="17">
        <v>80</v>
      </c>
      <c r="CC3" s="17">
        <v>81</v>
      </c>
      <c r="CD3" s="17">
        <v>82</v>
      </c>
      <c r="CE3" s="17">
        <v>83</v>
      </c>
      <c r="CF3" s="15">
        <v>84</v>
      </c>
      <c r="CG3" s="17">
        <v>85</v>
      </c>
    </row>
    <row r="4" spans="1:85" ht="15.75" x14ac:dyDescent="0.25">
      <c r="A4" s="20" t="s">
        <v>83</v>
      </c>
      <c r="B4" s="1" t="s">
        <v>84</v>
      </c>
      <c r="C4" s="1">
        <v>313</v>
      </c>
      <c r="D4" s="1">
        <v>3.6</v>
      </c>
      <c r="E4" s="1">
        <v>16.809999999999999</v>
      </c>
      <c r="F4" s="1">
        <v>6.5</v>
      </c>
      <c r="G4" s="1">
        <v>32</v>
      </c>
      <c r="H4" s="1">
        <v>25.5</v>
      </c>
      <c r="I4" s="1">
        <v>8.5</v>
      </c>
      <c r="J4" s="24">
        <v>12.22</v>
      </c>
      <c r="K4" s="24">
        <v>5.48</v>
      </c>
      <c r="L4" s="24">
        <v>6.73</v>
      </c>
      <c r="M4" s="24">
        <v>4.5599999999999996</v>
      </c>
      <c r="N4" s="1">
        <v>44</v>
      </c>
      <c r="O4" s="1">
        <v>4</v>
      </c>
      <c r="P4" s="1">
        <v>4</v>
      </c>
      <c r="Q4" s="1">
        <v>52</v>
      </c>
      <c r="R4" s="1">
        <f>72.5</f>
        <v>72.5</v>
      </c>
      <c r="S4" s="25">
        <v>21.225455838666903</v>
      </c>
      <c r="T4" s="25">
        <v>21.697191429814808</v>
      </c>
      <c r="U4" s="22">
        <v>1151.9265788157447</v>
      </c>
      <c r="V4" s="25">
        <v>69.72</v>
      </c>
      <c r="W4" s="26">
        <v>7.4121564094231221E-2</v>
      </c>
      <c r="X4" s="26">
        <v>0.54936881056651743</v>
      </c>
      <c r="Y4" s="26">
        <v>1.1197561602065009E-2</v>
      </c>
      <c r="Z4" s="26">
        <v>0.63468793626281395</v>
      </c>
      <c r="AA4" s="1">
        <v>65</v>
      </c>
      <c r="AB4" s="1">
        <v>0</v>
      </c>
      <c r="AC4" s="1">
        <v>15</v>
      </c>
      <c r="AD4" s="1">
        <v>0.75</v>
      </c>
      <c r="AE4" s="1">
        <v>55</v>
      </c>
      <c r="AF4" s="1">
        <v>0.3</v>
      </c>
      <c r="AG4" s="1">
        <v>0</v>
      </c>
      <c r="AH4" s="1">
        <v>3.5</v>
      </c>
      <c r="AI4" s="1">
        <v>100</v>
      </c>
      <c r="AJ4" s="1">
        <v>0</v>
      </c>
      <c r="AK4" s="1">
        <v>0</v>
      </c>
      <c r="AL4" s="1">
        <v>0</v>
      </c>
      <c r="AM4" s="1">
        <v>0</v>
      </c>
      <c r="AN4" s="1">
        <v>0.69699999999999995</v>
      </c>
      <c r="AO4" s="2">
        <v>5.4300000000000006</v>
      </c>
      <c r="AP4" s="3">
        <v>0.13416407864998728</v>
      </c>
      <c r="AQ4" s="26">
        <v>207.5</v>
      </c>
      <c r="AR4" s="27">
        <v>38.950000000000003</v>
      </c>
      <c r="AS4" s="26">
        <v>515.9</v>
      </c>
      <c r="AT4" s="27">
        <v>43.3</v>
      </c>
      <c r="AU4" s="26">
        <v>3.5150000000000001</v>
      </c>
      <c r="AV4" s="27">
        <v>0.433</v>
      </c>
      <c r="AW4" s="26">
        <v>287.60000000000002</v>
      </c>
      <c r="AX4" s="27">
        <v>22.08</v>
      </c>
      <c r="AY4" s="2">
        <v>6.3179999999999996</v>
      </c>
      <c r="AZ4" s="3">
        <v>0.29260895406669601</v>
      </c>
      <c r="BA4" s="27">
        <v>144.30000000000001</v>
      </c>
      <c r="BB4" s="27">
        <v>83.4</v>
      </c>
      <c r="BC4" s="27">
        <v>137.6</v>
      </c>
      <c r="BD4" s="27">
        <v>70.400000000000006</v>
      </c>
      <c r="BE4" s="27">
        <v>1.6950000000000001</v>
      </c>
      <c r="BF4" s="27">
        <v>0.7</v>
      </c>
      <c r="BG4" s="25">
        <v>87.7</v>
      </c>
      <c r="BH4" s="25">
        <v>52.2</v>
      </c>
      <c r="BI4" s="21">
        <v>3</v>
      </c>
      <c r="BJ4" s="21">
        <v>2</v>
      </c>
      <c r="BK4" s="21">
        <v>1</v>
      </c>
      <c r="BL4" s="21">
        <v>3</v>
      </c>
      <c r="BM4" s="21">
        <v>2</v>
      </c>
      <c r="BN4" s="21">
        <v>1</v>
      </c>
      <c r="BO4" s="25">
        <f t="shared" ref="BO4:BO36" si="0">BL4*100/BT4</f>
        <v>6.666666666666667</v>
      </c>
      <c r="BP4" s="25">
        <f t="shared" ref="BP4:BP36" si="1">BM4*100/BT4</f>
        <v>4.4444444444444446</v>
      </c>
      <c r="BQ4" s="25">
        <f t="shared" ref="BQ4:BQ36" si="2">BN4*100/BT4</f>
        <v>2.2222222222222223</v>
      </c>
      <c r="BR4" s="21">
        <v>5</v>
      </c>
      <c r="BS4" s="21">
        <v>3</v>
      </c>
      <c r="BT4" s="21">
        <f t="shared" ref="BT4:BT44" si="3">BR4*BS4*3</f>
        <v>45</v>
      </c>
      <c r="BU4" s="22">
        <v>1</v>
      </c>
      <c r="BV4" s="22">
        <v>0</v>
      </c>
      <c r="BW4" s="22">
        <v>0</v>
      </c>
      <c r="BX4" s="22">
        <v>1</v>
      </c>
      <c r="BY4" s="22">
        <v>0</v>
      </c>
      <c r="BZ4" s="22">
        <v>0</v>
      </c>
      <c r="CA4" s="22">
        <v>0</v>
      </c>
      <c r="CB4" s="22">
        <v>1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</row>
    <row r="5" spans="1:85" ht="15.75" x14ac:dyDescent="0.25">
      <c r="A5" s="20" t="s">
        <v>85</v>
      </c>
      <c r="B5" s="1" t="s">
        <v>84</v>
      </c>
      <c r="C5" s="1">
        <v>302</v>
      </c>
      <c r="D5" s="1">
        <v>2.7</v>
      </c>
      <c r="E5" s="1">
        <v>19.02</v>
      </c>
      <c r="F5" s="1">
        <v>6.5</v>
      </c>
      <c r="G5" s="1">
        <v>37</v>
      </c>
      <c r="H5" s="1">
        <v>30.5</v>
      </c>
      <c r="I5" s="1">
        <v>9.4</v>
      </c>
      <c r="J5" s="24">
        <v>12.29</v>
      </c>
      <c r="K5" s="24">
        <v>5.39</v>
      </c>
      <c r="L5" s="24">
        <v>6.53</v>
      </c>
      <c r="M5" s="24">
        <v>4.8899999999999997</v>
      </c>
      <c r="N5" s="1">
        <v>38</v>
      </c>
      <c r="O5" s="1">
        <v>6</v>
      </c>
      <c r="P5" s="1">
        <v>5</v>
      </c>
      <c r="Q5" s="1">
        <v>49</v>
      </c>
      <c r="R5" s="1">
        <v>75</v>
      </c>
      <c r="S5" s="25">
        <v>20.354452111179462</v>
      </c>
      <c r="T5" s="25">
        <v>20.192632920013779</v>
      </c>
      <c r="U5" s="22">
        <v>1056</v>
      </c>
      <c r="V5" s="25">
        <v>69.150000000000006</v>
      </c>
      <c r="W5" s="26">
        <v>0.10489149551805599</v>
      </c>
      <c r="X5" s="26">
        <v>0.69888000000000006</v>
      </c>
      <c r="Y5" s="26">
        <v>8.0927426756473089E-3</v>
      </c>
      <c r="Z5" s="26">
        <v>0.81186423819370335</v>
      </c>
      <c r="AA5" s="1">
        <v>70</v>
      </c>
      <c r="AB5" s="1">
        <v>0</v>
      </c>
      <c r="AC5" s="1">
        <v>20</v>
      </c>
      <c r="AD5" s="1">
        <v>0.6</v>
      </c>
      <c r="AE5" s="1">
        <v>55</v>
      </c>
      <c r="AF5" s="1">
        <v>0</v>
      </c>
      <c r="AG5" s="1">
        <v>0.5</v>
      </c>
      <c r="AH5" s="1">
        <v>3.7</v>
      </c>
      <c r="AI5" s="1">
        <v>100</v>
      </c>
      <c r="AJ5" s="1">
        <v>0</v>
      </c>
      <c r="AK5" s="1">
        <v>0</v>
      </c>
      <c r="AL5" s="1">
        <v>0</v>
      </c>
      <c r="AM5" s="1">
        <v>0</v>
      </c>
      <c r="AN5" s="1">
        <v>0.69199999999999995</v>
      </c>
      <c r="AO5" s="2">
        <v>5.5439999999999996</v>
      </c>
      <c r="AP5" s="3">
        <v>7.0922492905988441E-2</v>
      </c>
      <c r="AQ5" s="26">
        <v>239.7</v>
      </c>
      <c r="AR5" s="27">
        <v>80.86</v>
      </c>
      <c r="AS5" s="26">
        <v>591.79999999999995</v>
      </c>
      <c r="AT5" s="27">
        <v>27.72</v>
      </c>
      <c r="AU5" s="26">
        <v>4.1159999999999997</v>
      </c>
      <c r="AV5" s="27">
        <v>0.38700000000000001</v>
      </c>
      <c r="AW5" s="26">
        <v>329.6</v>
      </c>
      <c r="AX5" s="27">
        <v>48.26</v>
      </c>
      <c r="AY5" s="2">
        <v>6.1219999999999999</v>
      </c>
      <c r="AZ5" s="3">
        <v>0.23941595602633559</v>
      </c>
      <c r="BA5" s="27">
        <v>179.6</v>
      </c>
      <c r="BB5" s="27">
        <v>126.5</v>
      </c>
      <c r="BC5" s="27">
        <v>217.5</v>
      </c>
      <c r="BD5" s="27">
        <v>126.5</v>
      </c>
      <c r="BE5" s="27">
        <v>2.6320000000000001</v>
      </c>
      <c r="BF5" s="27">
        <v>1.2</v>
      </c>
      <c r="BG5" s="25">
        <v>104.9</v>
      </c>
      <c r="BH5" s="25">
        <v>69.099999999999994</v>
      </c>
      <c r="BI5" s="21">
        <v>1</v>
      </c>
      <c r="BJ5" s="21">
        <v>1</v>
      </c>
      <c r="BK5" s="21">
        <v>0</v>
      </c>
      <c r="BL5" s="21">
        <v>2</v>
      </c>
      <c r="BM5" s="21">
        <v>2</v>
      </c>
      <c r="BN5" s="21">
        <v>0</v>
      </c>
      <c r="BO5" s="25">
        <f t="shared" si="0"/>
        <v>4.4444444444444446</v>
      </c>
      <c r="BP5" s="25">
        <f t="shared" si="1"/>
        <v>4.4444444444444446</v>
      </c>
      <c r="BQ5" s="25">
        <f t="shared" si="2"/>
        <v>0</v>
      </c>
      <c r="BR5" s="21">
        <v>5</v>
      </c>
      <c r="BS5" s="21">
        <v>3</v>
      </c>
      <c r="BT5" s="21">
        <f t="shared" si="3"/>
        <v>45</v>
      </c>
      <c r="BU5" s="22">
        <v>0</v>
      </c>
      <c r="BV5" s="22">
        <v>0</v>
      </c>
      <c r="BW5" s="22">
        <v>0</v>
      </c>
      <c r="BX5" s="22">
        <v>2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</row>
    <row r="6" spans="1:85" ht="15.75" x14ac:dyDescent="0.25">
      <c r="A6" s="20" t="s">
        <v>86</v>
      </c>
      <c r="B6" s="1" t="s">
        <v>84</v>
      </c>
      <c r="C6" s="1">
        <v>316</v>
      </c>
      <c r="D6" s="1">
        <v>-2.9</v>
      </c>
      <c r="E6" s="1">
        <v>18.600000000000001</v>
      </c>
      <c r="F6" s="1">
        <v>8</v>
      </c>
      <c r="G6" s="1">
        <v>35.5</v>
      </c>
      <c r="H6" s="1">
        <v>27.5</v>
      </c>
      <c r="I6" s="1">
        <v>8</v>
      </c>
      <c r="J6" s="24">
        <v>11.75</v>
      </c>
      <c r="K6" s="24">
        <v>5.6</v>
      </c>
      <c r="L6" s="24">
        <v>6.77</v>
      </c>
      <c r="M6" s="24">
        <v>4.51</v>
      </c>
      <c r="N6" s="1">
        <v>48</v>
      </c>
      <c r="O6" s="1">
        <v>2</v>
      </c>
      <c r="P6" s="1">
        <v>5</v>
      </c>
      <c r="Q6" s="1">
        <v>55</v>
      </c>
      <c r="R6" s="1">
        <f>105/2</f>
        <v>52.5</v>
      </c>
      <c r="S6" s="25">
        <v>22.301437836596236</v>
      </c>
      <c r="T6" s="25">
        <v>23.711501304591554</v>
      </c>
      <c r="U6" s="22">
        <v>832.99334207444201</v>
      </c>
      <c r="V6" s="25">
        <v>65.860000000000014</v>
      </c>
      <c r="W6" s="26">
        <v>0.20462050421946484</v>
      </c>
      <c r="X6" s="26">
        <v>0.13719890340049631</v>
      </c>
      <c r="Y6" s="26">
        <v>1.5521961639116831E-3</v>
      </c>
      <c r="Z6" s="26">
        <v>0.34337160378387283</v>
      </c>
      <c r="AA6" s="1">
        <v>70</v>
      </c>
      <c r="AB6" s="1">
        <v>0</v>
      </c>
      <c r="AC6" s="1">
        <v>20</v>
      </c>
      <c r="AD6" s="1">
        <v>0.75</v>
      </c>
      <c r="AE6" s="1">
        <v>65</v>
      </c>
      <c r="AF6" s="1">
        <v>0.4</v>
      </c>
      <c r="AG6" s="1">
        <v>0</v>
      </c>
      <c r="AH6" s="1">
        <v>3.1</v>
      </c>
      <c r="AI6" s="1">
        <v>100</v>
      </c>
      <c r="AJ6" s="1">
        <v>0</v>
      </c>
      <c r="AK6" s="1">
        <v>0</v>
      </c>
      <c r="AL6" s="1">
        <v>0</v>
      </c>
      <c r="AM6" s="1">
        <v>0</v>
      </c>
      <c r="AN6" s="1">
        <v>0.65900000000000003</v>
      </c>
      <c r="AO6" s="2">
        <v>5.3239999999999998</v>
      </c>
      <c r="AP6" s="3">
        <v>0.25520579930714737</v>
      </c>
      <c r="AQ6" s="26">
        <v>215.6</v>
      </c>
      <c r="AR6" s="27">
        <v>82.14</v>
      </c>
      <c r="AS6" s="26">
        <v>559.70000000000005</v>
      </c>
      <c r="AT6" s="27">
        <v>70.28</v>
      </c>
      <c r="AU6" s="26">
        <v>3.9</v>
      </c>
      <c r="AV6" s="27">
        <v>0.53300000000000003</v>
      </c>
      <c r="AW6" s="26">
        <v>316</v>
      </c>
      <c r="AX6" s="27">
        <v>45.18</v>
      </c>
      <c r="AY6" s="2">
        <v>5.68</v>
      </c>
      <c r="AZ6" s="3">
        <v>0.3390427701632942</v>
      </c>
      <c r="BA6" s="27">
        <v>168.1</v>
      </c>
      <c r="BB6" s="27">
        <v>71.5</v>
      </c>
      <c r="BC6" s="27">
        <v>180.7</v>
      </c>
      <c r="BD6" s="27">
        <v>72.599999999999994</v>
      </c>
      <c r="BE6" s="27">
        <v>2.383</v>
      </c>
      <c r="BF6" s="27">
        <v>0.8</v>
      </c>
      <c r="BG6" s="25">
        <v>101.8</v>
      </c>
      <c r="BH6" s="25">
        <v>45.7</v>
      </c>
      <c r="BI6" s="21">
        <v>2</v>
      </c>
      <c r="BJ6" s="21">
        <v>1</v>
      </c>
      <c r="BK6" s="21">
        <v>1</v>
      </c>
      <c r="BL6" s="21">
        <v>2</v>
      </c>
      <c r="BM6" s="21">
        <v>1</v>
      </c>
      <c r="BN6" s="21">
        <v>1</v>
      </c>
      <c r="BO6" s="25">
        <f t="shared" si="0"/>
        <v>4.4444444444444446</v>
      </c>
      <c r="BP6" s="25">
        <f t="shared" si="1"/>
        <v>2.2222222222222223</v>
      </c>
      <c r="BQ6" s="25">
        <f t="shared" si="2"/>
        <v>2.2222222222222223</v>
      </c>
      <c r="BR6" s="21">
        <v>5</v>
      </c>
      <c r="BS6" s="21">
        <v>3</v>
      </c>
      <c r="BT6" s="21">
        <f t="shared" si="3"/>
        <v>45</v>
      </c>
      <c r="BU6" s="22">
        <v>0</v>
      </c>
      <c r="BV6" s="22">
        <v>0</v>
      </c>
      <c r="BW6" s="22">
        <v>0</v>
      </c>
      <c r="BX6" s="22">
        <v>1</v>
      </c>
      <c r="BY6" s="22">
        <v>0</v>
      </c>
      <c r="BZ6" s="22">
        <v>0</v>
      </c>
      <c r="CA6" s="22">
        <v>0</v>
      </c>
      <c r="CB6" s="22">
        <v>1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</row>
    <row r="7" spans="1:85" ht="15.75" x14ac:dyDescent="0.25">
      <c r="A7" s="20" t="s">
        <v>87</v>
      </c>
      <c r="B7" s="1" t="s">
        <v>84</v>
      </c>
      <c r="C7" s="1">
        <v>388</v>
      </c>
      <c r="D7" s="1">
        <v>5.7</v>
      </c>
      <c r="E7" s="1">
        <v>19.100000000000001</v>
      </c>
      <c r="F7" s="1">
        <v>9.5</v>
      </c>
      <c r="G7" s="1">
        <v>34</v>
      </c>
      <c r="H7" s="1">
        <v>24.5</v>
      </c>
      <c r="I7" s="1">
        <v>17.5</v>
      </c>
      <c r="J7" s="24">
        <v>12.23</v>
      </c>
      <c r="K7" s="24">
        <v>5.92</v>
      </c>
      <c r="L7" s="24">
        <v>6.98</v>
      </c>
      <c r="M7" s="24">
        <v>4.93</v>
      </c>
      <c r="N7" s="1">
        <v>67</v>
      </c>
      <c r="O7" s="1">
        <v>5</v>
      </c>
      <c r="P7" s="1">
        <v>5</v>
      </c>
      <c r="Q7" s="1">
        <v>77</v>
      </c>
      <c r="R7" s="1">
        <v>72.5</v>
      </c>
      <c r="S7" s="25">
        <v>27.271968592649092</v>
      </c>
      <c r="T7" s="25">
        <v>25.823364495087652</v>
      </c>
      <c r="U7" s="22">
        <v>651.08893585237763</v>
      </c>
      <c r="V7" s="25">
        <v>73.990000000000009</v>
      </c>
      <c r="W7" s="26">
        <v>5.4938856103808435E-2</v>
      </c>
      <c r="X7" s="26">
        <v>0.13182046762795832</v>
      </c>
      <c r="Y7" s="26">
        <v>8.4965104427846931E-3</v>
      </c>
      <c r="Z7" s="26">
        <v>0.19525583417455145</v>
      </c>
      <c r="AA7" s="1">
        <v>0.5</v>
      </c>
      <c r="AB7" s="1">
        <v>0</v>
      </c>
      <c r="AC7" s="1">
        <v>15</v>
      </c>
      <c r="AD7" s="1">
        <v>0.8</v>
      </c>
      <c r="AE7" s="1">
        <v>72.5</v>
      </c>
      <c r="AF7" s="1">
        <v>0.4</v>
      </c>
      <c r="AG7" s="1">
        <v>0</v>
      </c>
      <c r="AH7" s="1">
        <v>1.5</v>
      </c>
      <c r="AI7" s="1">
        <v>99.9</v>
      </c>
      <c r="AJ7" s="1">
        <v>0</v>
      </c>
      <c r="AK7" s="1">
        <v>0</v>
      </c>
      <c r="AL7" s="1">
        <v>0</v>
      </c>
      <c r="AM7" s="1">
        <v>0</v>
      </c>
      <c r="AN7" s="1">
        <v>0.74</v>
      </c>
      <c r="AO7" s="2">
        <v>5.7880000000000003</v>
      </c>
      <c r="AP7" s="3">
        <v>0.31870048635042902</v>
      </c>
      <c r="AQ7" s="26">
        <v>44.6</v>
      </c>
      <c r="AR7" s="27">
        <v>9.51</v>
      </c>
      <c r="AS7" s="26">
        <v>395.7</v>
      </c>
      <c r="AT7" s="27">
        <v>19.05</v>
      </c>
      <c r="AU7" s="26">
        <v>2.157</v>
      </c>
      <c r="AV7" s="27">
        <v>0.159</v>
      </c>
      <c r="AW7" s="26">
        <v>131.30000000000001</v>
      </c>
      <c r="AX7" s="27">
        <v>20.92</v>
      </c>
      <c r="AY7" s="2">
        <v>6.2839999999999998</v>
      </c>
      <c r="AZ7" s="3">
        <v>0.30468016016800192</v>
      </c>
      <c r="BA7" s="27">
        <v>81.3</v>
      </c>
      <c r="BB7" s="27">
        <v>17.3</v>
      </c>
      <c r="BC7" s="27">
        <v>72.2</v>
      </c>
      <c r="BD7" s="27">
        <v>9.4</v>
      </c>
      <c r="BE7" s="27">
        <v>1.171</v>
      </c>
      <c r="BF7" s="27">
        <v>0.3</v>
      </c>
      <c r="BG7" s="25">
        <v>60.4</v>
      </c>
      <c r="BH7" s="25">
        <v>13.7</v>
      </c>
      <c r="BI7" s="21">
        <v>1</v>
      </c>
      <c r="BJ7" s="21">
        <v>1</v>
      </c>
      <c r="BK7" s="21">
        <v>0</v>
      </c>
      <c r="BL7" s="21">
        <v>1</v>
      </c>
      <c r="BM7" s="21">
        <v>1</v>
      </c>
      <c r="BN7" s="21">
        <v>0</v>
      </c>
      <c r="BO7" s="25">
        <f t="shared" si="0"/>
        <v>2.2222222222222223</v>
      </c>
      <c r="BP7" s="25">
        <f t="shared" si="1"/>
        <v>2.2222222222222223</v>
      </c>
      <c r="BQ7" s="25">
        <f t="shared" si="2"/>
        <v>0</v>
      </c>
      <c r="BR7" s="21">
        <v>5</v>
      </c>
      <c r="BS7" s="21">
        <v>3</v>
      </c>
      <c r="BT7" s="21">
        <f t="shared" si="3"/>
        <v>45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1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</row>
    <row r="8" spans="1:85" ht="15.75" x14ac:dyDescent="0.25">
      <c r="A8" s="20" t="s">
        <v>88</v>
      </c>
      <c r="B8" s="1" t="s">
        <v>84</v>
      </c>
      <c r="C8" s="1">
        <v>333</v>
      </c>
      <c r="D8" s="1">
        <v>5.2</v>
      </c>
      <c r="E8" s="1">
        <v>19.62</v>
      </c>
      <c r="F8" s="1">
        <v>8</v>
      </c>
      <c r="G8" s="1">
        <v>34.5</v>
      </c>
      <c r="H8" s="1">
        <v>26.5</v>
      </c>
      <c r="I8" s="1">
        <v>15.2</v>
      </c>
      <c r="J8" s="24">
        <v>12.21</v>
      </c>
      <c r="K8" s="24">
        <v>5.86</v>
      </c>
      <c r="L8" s="24">
        <v>6.97</v>
      </c>
      <c r="M8" s="24">
        <v>4.9400000000000004</v>
      </c>
      <c r="N8" s="1">
        <v>65</v>
      </c>
      <c r="O8" s="1">
        <v>6</v>
      </c>
      <c r="P8" s="1">
        <v>4</v>
      </c>
      <c r="Q8" s="1">
        <v>75</v>
      </c>
      <c r="R8" s="1">
        <v>70</v>
      </c>
      <c r="S8" s="25">
        <v>25.231162461630984</v>
      </c>
      <c r="T8" s="25">
        <v>22.139707917374761</v>
      </c>
      <c r="U8" s="22">
        <v>1056</v>
      </c>
      <c r="V8" s="25">
        <v>74.220000000000013</v>
      </c>
      <c r="W8" s="26">
        <v>2.4630086404143978E-3</v>
      </c>
      <c r="X8" s="26">
        <v>0.51508799999999988</v>
      </c>
      <c r="Y8" s="26">
        <v>7.4895568861580667E-3</v>
      </c>
      <c r="Z8" s="26">
        <v>0.52504056552657241</v>
      </c>
      <c r="AA8" s="1">
        <v>0.01</v>
      </c>
      <c r="AB8" s="1">
        <v>0</v>
      </c>
      <c r="AC8" s="1">
        <v>15</v>
      </c>
      <c r="AD8" s="1">
        <v>0.8</v>
      </c>
      <c r="AE8" s="1">
        <v>70</v>
      </c>
      <c r="AF8" s="1">
        <v>0.35</v>
      </c>
      <c r="AG8" s="1">
        <v>0</v>
      </c>
      <c r="AH8" s="1">
        <v>2.1</v>
      </c>
      <c r="AI8" s="1">
        <v>100</v>
      </c>
      <c r="AJ8" s="1">
        <v>0</v>
      </c>
      <c r="AK8" s="1">
        <v>0</v>
      </c>
      <c r="AL8" s="1">
        <v>0</v>
      </c>
      <c r="AM8" s="1">
        <v>0</v>
      </c>
      <c r="AN8" s="1">
        <v>0.74199999999999999</v>
      </c>
      <c r="AO8" s="2">
        <v>5.6740000000000004</v>
      </c>
      <c r="AP8" s="3">
        <v>0.45970642806034401</v>
      </c>
      <c r="AQ8" s="26">
        <v>42.9</v>
      </c>
      <c r="AR8" s="27">
        <v>5</v>
      </c>
      <c r="AS8" s="26">
        <v>427.4</v>
      </c>
      <c r="AT8" s="27">
        <v>38.11</v>
      </c>
      <c r="AU8" s="26">
        <v>2.258</v>
      </c>
      <c r="AV8" s="27">
        <v>0.26</v>
      </c>
      <c r="AW8" s="26">
        <v>144.69999999999999</v>
      </c>
      <c r="AX8" s="27">
        <v>23.56</v>
      </c>
      <c r="AY8" s="2">
        <v>6.2</v>
      </c>
      <c r="AZ8" s="3">
        <v>0.24269322199024923</v>
      </c>
      <c r="BA8" s="27">
        <v>72.400000000000006</v>
      </c>
      <c r="BB8" s="27">
        <v>7.1</v>
      </c>
      <c r="BC8" s="27">
        <v>69.3</v>
      </c>
      <c r="BD8" s="27">
        <v>8.4</v>
      </c>
      <c r="BE8" s="27">
        <v>1.0900000000000001</v>
      </c>
      <c r="BF8" s="27">
        <v>0.1</v>
      </c>
      <c r="BG8" s="25">
        <v>58.1</v>
      </c>
      <c r="BH8" s="25">
        <v>10.5</v>
      </c>
      <c r="BI8" s="21">
        <v>1</v>
      </c>
      <c r="BJ8" s="21">
        <v>3</v>
      </c>
      <c r="BK8" s="21">
        <v>0</v>
      </c>
      <c r="BL8" s="21">
        <v>3</v>
      </c>
      <c r="BM8" s="21">
        <v>3</v>
      </c>
      <c r="BN8" s="21">
        <v>0</v>
      </c>
      <c r="BO8" s="25">
        <f t="shared" si="0"/>
        <v>6.666666666666667</v>
      </c>
      <c r="BP8" s="25">
        <f t="shared" si="1"/>
        <v>6.666666666666667</v>
      </c>
      <c r="BQ8" s="25">
        <f t="shared" si="2"/>
        <v>0</v>
      </c>
      <c r="BR8" s="21">
        <v>5</v>
      </c>
      <c r="BS8" s="21">
        <v>3</v>
      </c>
      <c r="BT8" s="21">
        <f t="shared" si="3"/>
        <v>45</v>
      </c>
      <c r="BU8" s="22">
        <v>0</v>
      </c>
      <c r="BV8" s="22">
        <v>1</v>
      </c>
      <c r="BW8" s="22">
        <v>0</v>
      </c>
      <c r="BX8" s="22">
        <v>1</v>
      </c>
      <c r="BY8" s="22">
        <v>0</v>
      </c>
      <c r="BZ8" s="22">
        <v>0</v>
      </c>
      <c r="CA8" s="22">
        <v>1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</row>
    <row r="9" spans="1:85" ht="15.75" x14ac:dyDescent="0.25">
      <c r="A9" s="20" t="s">
        <v>89</v>
      </c>
      <c r="B9" s="1" t="s">
        <v>84</v>
      </c>
      <c r="C9" s="1">
        <v>341</v>
      </c>
      <c r="D9" s="1">
        <v>4.5</v>
      </c>
      <c r="E9" s="1">
        <v>21.39</v>
      </c>
      <c r="F9" s="1">
        <v>9</v>
      </c>
      <c r="G9" s="1">
        <v>43</v>
      </c>
      <c r="H9" s="1">
        <v>34</v>
      </c>
      <c r="I9" s="1">
        <v>17.5</v>
      </c>
      <c r="J9" s="24">
        <v>12.24</v>
      </c>
      <c r="K9" s="24">
        <v>5.9</v>
      </c>
      <c r="L9" s="24">
        <v>6.91</v>
      </c>
      <c r="M9" s="24">
        <v>4.8600000000000003</v>
      </c>
      <c r="N9" s="1">
        <v>65</v>
      </c>
      <c r="O9" s="1">
        <v>6</v>
      </c>
      <c r="P9" s="1">
        <v>5</v>
      </c>
      <c r="Q9" s="1">
        <v>76</v>
      </c>
      <c r="R9" s="1">
        <v>72.5</v>
      </c>
      <c r="S9" s="25">
        <v>27.354509293957978</v>
      </c>
      <c r="T9" s="25">
        <v>25.984610830258742</v>
      </c>
      <c r="U9" s="22">
        <v>613.02617887389567</v>
      </c>
      <c r="V9" s="25">
        <v>73.53</v>
      </c>
      <c r="W9" s="26">
        <v>5.2438921389372985E-2</v>
      </c>
      <c r="X9" s="26">
        <v>0</v>
      </c>
      <c r="Y9" s="26">
        <v>0</v>
      </c>
      <c r="Z9" s="26">
        <v>5.2438921389372985E-2</v>
      </c>
      <c r="AA9" s="1">
        <v>3</v>
      </c>
      <c r="AB9" s="1">
        <v>0</v>
      </c>
      <c r="AC9" s="1">
        <v>20</v>
      </c>
      <c r="AD9" s="1">
        <v>0.8</v>
      </c>
      <c r="AE9" s="1">
        <v>75</v>
      </c>
      <c r="AF9" s="1">
        <v>0.4</v>
      </c>
      <c r="AG9" s="1">
        <v>0</v>
      </c>
      <c r="AH9" s="1">
        <v>1.6</v>
      </c>
      <c r="AI9" s="1">
        <v>100</v>
      </c>
      <c r="AJ9" s="1">
        <v>0</v>
      </c>
      <c r="AK9" s="1">
        <v>0</v>
      </c>
      <c r="AL9" s="1">
        <v>0</v>
      </c>
      <c r="AM9" s="1">
        <v>0</v>
      </c>
      <c r="AN9" s="1">
        <v>0.73499999999999999</v>
      </c>
      <c r="AO9" s="2">
        <v>6.0600000000000005</v>
      </c>
      <c r="AP9" s="3">
        <v>0.32840523747346062</v>
      </c>
      <c r="AQ9" s="26">
        <v>34.4</v>
      </c>
      <c r="AR9" s="27">
        <v>9.77</v>
      </c>
      <c r="AS9" s="26">
        <v>407.9</v>
      </c>
      <c r="AT9" s="27">
        <v>18.190000000000001</v>
      </c>
      <c r="AU9" s="26">
        <v>2.16</v>
      </c>
      <c r="AV9" s="27">
        <v>0.17299999999999999</v>
      </c>
      <c r="AW9" s="26">
        <v>132.6</v>
      </c>
      <c r="AX9" s="27">
        <v>20.329999999999998</v>
      </c>
      <c r="AY9" s="2">
        <v>6.2819999999999991</v>
      </c>
      <c r="AZ9" s="3">
        <v>0.38127417956111292</v>
      </c>
      <c r="BA9" s="27">
        <v>93.4</v>
      </c>
      <c r="BB9" s="27">
        <v>8.1</v>
      </c>
      <c r="BC9" s="27">
        <v>114.9</v>
      </c>
      <c r="BD9" s="27">
        <v>18.2</v>
      </c>
      <c r="BE9" s="27">
        <v>1.379</v>
      </c>
      <c r="BF9" s="27">
        <v>0.1</v>
      </c>
      <c r="BG9" s="25">
        <v>80.900000000000006</v>
      </c>
      <c r="BH9" s="25">
        <v>8.3000000000000007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5">
        <f t="shared" si="0"/>
        <v>0</v>
      </c>
      <c r="BP9" s="25">
        <f t="shared" si="1"/>
        <v>0</v>
      </c>
      <c r="BQ9" s="25">
        <f t="shared" si="2"/>
        <v>0</v>
      </c>
      <c r="BR9" s="21">
        <v>5</v>
      </c>
      <c r="BS9" s="21">
        <v>3</v>
      </c>
      <c r="BT9" s="21">
        <f t="shared" si="3"/>
        <v>45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</row>
    <row r="10" spans="1:85" ht="15.75" x14ac:dyDescent="0.25">
      <c r="A10" s="20" t="s">
        <v>90</v>
      </c>
      <c r="B10" s="1" t="s">
        <v>84</v>
      </c>
      <c r="C10" s="1">
        <v>294</v>
      </c>
      <c r="D10" s="1">
        <v>-1</v>
      </c>
      <c r="E10" s="1">
        <v>19.600000000000001</v>
      </c>
      <c r="F10" s="1">
        <v>4.5</v>
      </c>
      <c r="G10" s="1">
        <v>60.5</v>
      </c>
      <c r="H10" s="1">
        <v>56</v>
      </c>
      <c r="I10" s="1">
        <v>27.2</v>
      </c>
      <c r="J10" s="24">
        <v>13.26</v>
      </c>
      <c r="K10" s="24">
        <v>6.74</v>
      </c>
      <c r="L10" s="24">
        <v>7.85</v>
      </c>
      <c r="M10" s="24">
        <v>7.44</v>
      </c>
      <c r="N10" s="1">
        <v>31</v>
      </c>
      <c r="O10" s="1">
        <v>4</v>
      </c>
      <c r="P10" s="1">
        <v>3</v>
      </c>
      <c r="Q10" s="1">
        <v>38</v>
      </c>
      <c r="R10" s="1">
        <v>30</v>
      </c>
      <c r="S10" s="25">
        <v>14.599527375344294</v>
      </c>
      <c r="T10" s="25">
        <v>12.369886196204163</v>
      </c>
      <c r="U10" s="22">
        <v>1353.5579542698263</v>
      </c>
      <c r="V10" s="25">
        <v>57.41</v>
      </c>
      <c r="W10" s="26">
        <v>0</v>
      </c>
      <c r="X10" s="26">
        <v>0.72142732542927845</v>
      </c>
      <c r="Y10" s="26">
        <v>4.2897601877130855E-2</v>
      </c>
      <c r="Z10" s="26">
        <v>0.76432492730640944</v>
      </c>
      <c r="AA10" s="1">
        <v>0</v>
      </c>
      <c r="AB10" s="1">
        <v>0</v>
      </c>
      <c r="AC10" s="1">
        <v>5</v>
      </c>
      <c r="AD10" s="1">
        <v>0</v>
      </c>
      <c r="AE10" s="1">
        <v>100</v>
      </c>
      <c r="AF10" s="1">
        <v>1</v>
      </c>
      <c r="AG10" s="1">
        <v>0</v>
      </c>
      <c r="AH10" s="1">
        <v>4</v>
      </c>
      <c r="AI10" s="1">
        <v>100</v>
      </c>
      <c r="AJ10" s="1">
        <v>0</v>
      </c>
      <c r="AK10" s="1">
        <v>0</v>
      </c>
      <c r="AL10" s="1">
        <v>0</v>
      </c>
      <c r="AM10" s="1">
        <v>0</v>
      </c>
      <c r="AN10" s="1">
        <v>0.57399999999999995</v>
      </c>
      <c r="AO10" s="2">
        <v>6.403999999999999</v>
      </c>
      <c r="AP10" s="3">
        <v>0.21686401268998068</v>
      </c>
      <c r="AQ10" s="26">
        <v>119</v>
      </c>
      <c r="AR10" s="27">
        <v>16.05</v>
      </c>
      <c r="AS10" s="26">
        <v>322.5</v>
      </c>
      <c r="AT10" s="27">
        <v>74.849999999999994</v>
      </c>
      <c r="AU10" s="21">
        <v>3.6890000000000001</v>
      </c>
      <c r="AV10" s="27">
        <v>1.36</v>
      </c>
      <c r="AW10" s="21">
        <v>133.1</v>
      </c>
      <c r="AX10" s="27">
        <v>34.68</v>
      </c>
      <c r="AY10" s="2">
        <v>6.0620000000000003</v>
      </c>
      <c r="AZ10" s="3">
        <v>0.20741263220931966</v>
      </c>
      <c r="BA10" s="27">
        <v>67.7</v>
      </c>
      <c r="BB10" s="27">
        <v>23.4</v>
      </c>
      <c r="BC10" s="27">
        <v>50.5</v>
      </c>
      <c r="BD10" s="27">
        <v>23.6</v>
      </c>
      <c r="BE10" s="27">
        <v>0.77600000000000002</v>
      </c>
      <c r="BF10" s="27">
        <v>0.6</v>
      </c>
      <c r="BG10" s="25">
        <v>23.1</v>
      </c>
      <c r="BH10" s="25">
        <v>11.6</v>
      </c>
      <c r="BI10" s="21">
        <v>5</v>
      </c>
      <c r="BJ10" s="21">
        <v>4</v>
      </c>
      <c r="BK10" s="21">
        <v>1</v>
      </c>
      <c r="BL10" s="21">
        <v>17</v>
      </c>
      <c r="BM10" s="21">
        <v>15</v>
      </c>
      <c r="BN10" s="21">
        <v>2</v>
      </c>
      <c r="BO10" s="25">
        <f t="shared" si="0"/>
        <v>37.777777777777779</v>
      </c>
      <c r="BP10" s="25">
        <f t="shared" si="1"/>
        <v>33.333333333333336</v>
      </c>
      <c r="BQ10" s="25">
        <f t="shared" si="2"/>
        <v>4.4444444444444446</v>
      </c>
      <c r="BR10" s="21">
        <v>5</v>
      </c>
      <c r="BS10" s="21">
        <v>3</v>
      </c>
      <c r="BT10" s="21">
        <f t="shared" si="3"/>
        <v>45</v>
      </c>
      <c r="BU10" s="22">
        <v>6</v>
      </c>
      <c r="BV10" s="22">
        <v>0</v>
      </c>
      <c r="BW10" s="22">
        <v>5</v>
      </c>
      <c r="BX10" s="22">
        <v>0</v>
      </c>
      <c r="BY10" s="22">
        <v>0</v>
      </c>
      <c r="BZ10" s="22">
        <v>3</v>
      </c>
      <c r="CA10" s="22">
        <v>0</v>
      </c>
      <c r="CB10" s="22">
        <v>0</v>
      </c>
      <c r="CC10" s="22">
        <v>2</v>
      </c>
      <c r="CD10" s="22">
        <v>0</v>
      </c>
      <c r="CE10" s="22">
        <v>0</v>
      </c>
      <c r="CF10" s="22">
        <v>1</v>
      </c>
      <c r="CG10" s="22">
        <v>0</v>
      </c>
    </row>
    <row r="11" spans="1:85" ht="15.75" x14ac:dyDescent="0.25">
      <c r="A11" s="20" t="s">
        <v>91</v>
      </c>
      <c r="B11" s="1" t="s">
        <v>84</v>
      </c>
      <c r="C11" s="1">
        <v>292</v>
      </c>
      <c r="D11" s="1">
        <v>-0.7</v>
      </c>
      <c r="E11" s="1">
        <v>18.399999999999999</v>
      </c>
      <c r="F11" s="1">
        <v>6</v>
      </c>
      <c r="G11" s="1">
        <v>47</v>
      </c>
      <c r="H11" s="1">
        <v>41</v>
      </c>
      <c r="I11" s="1">
        <v>24.3</v>
      </c>
      <c r="J11" s="24">
        <v>13.24</v>
      </c>
      <c r="K11" s="24">
        <v>6.73</v>
      </c>
      <c r="L11" s="24">
        <v>7.82</v>
      </c>
      <c r="M11" s="24">
        <v>7.3</v>
      </c>
      <c r="N11" s="1">
        <v>25</v>
      </c>
      <c r="O11" s="1">
        <v>2</v>
      </c>
      <c r="P11" s="1">
        <v>4</v>
      </c>
      <c r="Q11" s="1">
        <v>31</v>
      </c>
      <c r="R11" s="1">
        <v>30</v>
      </c>
      <c r="S11" s="25">
        <v>14.834602447761675</v>
      </c>
      <c r="T11" s="25">
        <v>14.558458639180106</v>
      </c>
      <c r="U11" s="22">
        <v>624</v>
      </c>
      <c r="V11" s="25">
        <v>76.88000000000001</v>
      </c>
      <c r="W11" s="26">
        <v>1.4199998794225865E-3</v>
      </c>
      <c r="X11" s="26">
        <v>0.53491199999999994</v>
      </c>
      <c r="Y11" s="26">
        <v>7.0120348028124141E-2</v>
      </c>
      <c r="Z11" s="26">
        <v>0.60645234790754676</v>
      </c>
      <c r="AA11" s="1">
        <v>0</v>
      </c>
      <c r="AB11" s="1">
        <v>0</v>
      </c>
      <c r="AC11" s="1">
        <v>10</v>
      </c>
      <c r="AD11" s="1">
        <v>0</v>
      </c>
      <c r="AE11" s="1">
        <v>90</v>
      </c>
      <c r="AF11" s="1">
        <v>1.3</v>
      </c>
      <c r="AG11" s="1">
        <v>0</v>
      </c>
      <c r="AH11" s="1">
        <v>4.4000000000000004</v>
      </c>
      <c r="AI11" s="1">
        <v>100</v>
      </c>
      <c r="AJ11" s="1">
        <v>0</v>
      </c>
      <c r="AK11" s="1">
        <v>0</v>
      </c>
      <c r="AL11" s="1">
        <v>0</v>
      </c>
      <c r="AM11" s="1">
        <v>1</v>
      </c>
      <c r="AN11" s="1">
        <v>0.76900000000000002</v>
      </c>
      <c r="AO11" s="2">
        <v>6.2080000000000002</v>
      </c>
      <c r="AP11" s="3">
        <v>0.43939731451159308</v>
      </c>
      <c r="AQ11" s="26">
        <v>147.9</v>
      </c>
      <c r="AR11" s="27">
        <v>25.63</v>
      </c>
      <c r="AS11" s="26">
        <v>472.6</v>
      </c>
      <c r="AT11" s="27">
        <v>80.900000000000006</v>
      </c>
      <c r="AU11" s="26">
        <v>4.5720000000000001</v>
      </c>
      <c r="AV11" s="27">
        <v>0.248</v>
      </c>
      <c r="AW11" s="26">
        <v>205.8</v>
      </c>
      <c r="AX11" s="27">
        <v>67.28</v>
      </c>
      <c r="AY11" s="2">
        <v>6.0579999999999998</v>
      </c>
      <c r="AZ11" s="3">
        <v>0.20400980368600369</v>
      </c>
      <c r="BA11" s="27">
        <v>33.6</v>
      </c>
      <c r="BB11" s="27">
        <v>4.5999999999999996</v>
      </c>
      <c r="BC11" s="27">
        <v>22.1</v>
      </c>
      <c r="BD11" s="27">
        <v>4.0999999999999996</v>
      </c>
      <c r="BE11" s="27">
        <v>0.20399999999999999</v>
      </c>
      <c r="BF11" s="27">
        <v>0.1</v>
      </c>
      <c r="BG11" s="25">
        <v>8.6</v>
      </c>
      <c r="BH11" s="25">
        <v>1.4</v>
      </c>
      <c r="BI11" s="21">
        <v>5</v>
      </c>
      <c r="BJ11" s="21">
        <v>3</v>
      </c>
      <c r="BK11" s="21">
        <v>2</v>
      </c>
      <c r="BL11" s="21">
        <v>22</v>
      </c>
      <c r="BM11" s="21">
        <v>18</v>
      </c>
      <c r="BN11" s="21">
        <v>4</v>
      </c>
      <c r="BO11" s="25">
        <f t="shared" si="0"/>
        <v>48.888888888888886</v>
      </c>
      <c r="BP11" s="25">
        <f t="shared" si="1"/>
        <v>40</v>
      </c>
      <c r="BQ11" s="25">
        <f t="shared" si="2"/>
        <v>8.8888888888888893</v>
      </c>
      <c r="BR11" s="21">
        <v>5</v>
      </c>
      <c r="BS11" s="21">
        <v>3</v>
      </c>
      <c r="BT11" s="21">
        <f t="shared" si="3"/>
        <v>45</v>
      </c>
      <c r="BU11" s="22">
        <v>7</v>
      </c>
      <c r="BV11" s="22">
        <v>0</v>
      </c>
      <c r="BW11" s="22">
        <v>10</v>
      </c>
      <c r="BX11" s="22">
        <v>0</v>
      </c>
      <c r="BY11" s="22">
        <v>0</v>
      </c>
      <c r="BZ11" s="22">
        <v>0</v>
      </c>
      <c r="CA11" s="22">
        <v>0</v>
      </c>
      <c r="CB11" s="22">
        <v>1</v>
      </c>
      <c r="CC11" s="22">
        <v>3</v>
      </c>
      <c r="CD11" s="22">
        <v>0</v>
      </c>
      <c r="CE11" s="22">
        <v>0</v>
      </c>
      <c r="CF11" s="22">
        <v>1</v>
      </c>
      <c r="CG11" s="22">
        <v>0</v>
      </c>
    </row>
    <row r="12" spans="1:85" ht="15.75" x14ac:dyDescent="0.25">
      <c r="A12" s="20" t="s">
        <v>92</v>
      </c>
      <c r="B12" s="1" t="s">
        <v>84</v>
      </c>
      <c r="C12" s="1">
        <v>295</v>
      </c>
      <c r="D12" s="1">
        <v>-0.4</v>
      </c>
      <c r="E12" s="1">
        <v>17.2</v>
      </c>
      <c r="F12" s="1">
        <v>5.5</v>
      </c>
      <c r="G12" s="1">
        <v>47</v>
      </c>
      <c r="H12" s="1">
        <v>41.5</v>
      </c>
      <c r="I12" s="1">
        <v>23.9</v>
      </c>
      <c r="J12" s="24">
        <v>13.32</v>
      </c>
      <c r="K12" s="24">
        <v>6.43</v>
      </c>
      <c r="L12" s="24">
        <v>6.72</v>
      </c>
      <c r="M12" s="24">
        <v>7.83</v>
      </c>
      <c r="N12" s="1">
        <v>15</v>
      </c>
      <c r="O12" s="1">
        <v>1</v>
      </c>
      <c r="P12" s="1">
        <v>1</v>
      </c>
      <c r="Q12" s="1">
        <v>17</v>
      </c>
      <c r="R12" s="1">
        <v>40</v>
      </c>
      <c r="S12" s="25">
        <v>15.08298773803851</v>
      </c>
      <c r="T12" s="25">
        <v>17.293026932489433</v>
      </c>
      <c r="U12" s="22">
        <v>656</v>
      </c>
      <c r="V12" s="25">
        <v>86.86999999999999</v>
      </c>
      <c r="W12" s="26">
        <v>0</v>
      </c>
      <c r="X12" s="26">
        <v>0.4267200000000001</v>
      </c>
      <c r="Y12" s="26">
        <v>9.9176938481176175E-2</v>
      </c>
      <c r="Z12" s="26">
        <v>0.52589693848117625</v>
      </c>
      <c r="AA12" s="1">
        <v>0</v>
      </c>
      <c r="AB12" s="1">
        <v>0</v>
      </c>
      <c r="AC12" s="1">
        <v>30</v>
      </c>
      <c r="AD12" s="1">
        <v>1.1000000000000001</v>
      </c>
      <c r="AE12" s="1">
        <v>100</v>
      </c>
      <c r="AF12" s="1">
        <v>1.4</v>
      </c>
      <c r="AG12" s="1">
        <v>0</v>
      </c>
      <c r="AH12" s="1">
        <v>3.2</v>
      </c>
      <c r="AI12" s="1">
        <v>95</v>
      </c>
      <c r="AJ12" s="1">
        <v>0</v>
      </c>
      <c r="AK12" s="1">
        <v>0</v>
      </c>
      <c r="AL12" s="1">
        <v>0</v>
      </c>
      <c r="AM12" s="1">
        <v>0</v>
      </c>
      <c r="AN12" s="1">
        <v>0.86899999999999999</v>
      </c>
      <c r="AO12" s="2">
        <v>6.7100000000000009</v>
      </c>
      <c r="AP12" s="3">
        <v>0.1721917535772258</v>
      </c>
      <c r="AQ12" s="21">
        <v>154.19999999999999</v>
      </c>
      <c r="AR12" s="27">
        <v>24.75</v>
      </c>
      <c r="AS12" s="21">
        <v>451.3</v>
      </c>
      <c r="AT12" s="27">
        <v>78.930000000000007</v>
      </c>
      <c r="AU12" s="21">
        <v>5.8449999999999998</v>
      </c>
      <c r="AV12" s="27">
        <v>1.411</v>
      </c>
      <c r="AW12" s="21">
        <v>189.3</v>
      </c>
      <c r="AX12" s="27">
        <v>43.86</v>
      </c>
      <c r="AY12" s="2">
        <v>5.88</v>
      </c>
      <c r="AZ12" s="3">
        <v>0.19196353820452769</v>
      </c>
      <c r="BA12" s="27">
        <v>40.9</v>
      </c>
      <c r="BB12" s="27">
        <v>7.7</v>
      </c>
      <c r="BC12" s="27">
        <v>37.700000000000003</v>
      </c>
      <c r="BD12" s="27">
        <v>14</v>
      </c>
      <c r="BE12" s="27">
        <v>0.59299999999999997</v>
      </c>
      <c r="BF12" s="27">
        <v>0.3</v>
      </c>
      <c r="BG12" s="25">
        <v>11.6</v>
      </c>
      <c r="BH12" s="25">
        <v>3.6</v>
      </c>
      <c r="BI12" s="21">
        <v>4</v>
      </c>
      <c r="BJ12" s="21">
        <v>2</v>
      </c>
      <c r="BK12" s="21">
        <v>2</v>
      </c>
      <c r="BL12" s="21">
        <v>21</v>
      </c>
      <c r="BM12" s="21">
        <v>19</v>
      </c>
      <c r="BN12" s="21">
        <v>2</v>
      </c>
      <c r="BO12" s="25">
        <f t="shared" si="0"/>
        <v>46.666666666666664</v>
      </c>
      <c r="BP12" s="25">
        <f t="shared" si="1"/>
        <v>42.222222222222221</v>
      </c>
      <c r="BQ12" s="25">
        <f t="shared" si="2"/>
        <v>4.4444444444444446</v>
      </c>
      <c r="BR12" s="21">
        <v>5</v>
      </c>
      <c r="BS12" s="21">
        <v>3</v>
      </c>
      <c r="BT12" s="21">
        <f t="shared" si="3"/>
        <v>45</v>
      </c>
      <c r="BU12" s="22">
        <v>3</v>
      </c>
      <c r="BV12" s="22">
        <v>0</v>
      </c>
      <c r="BW12" s="22">
        <v>16</v>
      </c>
      <c r="BX12" s="22">
        <v>0</v>
      </c>
      <c r="BY12" s="22">
        <v>0</v>
      </c>
      <c r="BZ12" s="22">
        <v>0</v>
      </c>
      <c r="CA12" s="22">
        <v>0</v>
      </c>
      <c r="CB12" s="22">
        <v>1</v>
      </c>
      <c r="CC12" s="22">
        <v>1</v>
      </c>
      <c r="CD12" s="22">
        <v>0</v>
      </c>
      <c r="CE12" s="22">
        <v>0</v>
      </c>
      <c r="CF12" s="22">
        <v>0</v>
      </c>
      <c r="CG12" s="22">
        <v>0</v>
      </c>
    </row>
    <row r="13" spans="1:85" ht="15.75" x14ac:dyDescent="0.25">
      <c r="A13" s="20" t="s">
        <v>93</v>
      </c>
      <c r="B13" s="1" t="s">
        <v>84</v>
      </c>
      <c r="C13" s="1">
        <v>303</v>
      </c>
      <c r="D13" s="1">
        <v>-0.4</v>
      </c>
      <c r="E13" s="1">
        <v>19.100000000000001</v>
      </c>
      <c r="F13" s="1">
        <v>3.5</v>
      </c>
      <c r="G13" s="1">
        <v>38</v>
      </c>
      <c r="H13" s="1">
        <v>34.5</v>
      </c>
      <c r="I13" s="1">
        <v>61.5</v>
      </c>
      <c r="J13" s="24">
        <v>14.77</v>
      </c>
      <c r="K13" s="24">
        <v>6.6</v>
      </c>
      <c r="L13" s="24">
        <v>7.16</v>
      </c>
      <c r="M13" s="24">
        <v>5.54</v>
      </c>
      <c r="N13" s="1">
        <v>50</v>
      </c>
      <c r="O13" s="1">
        <v>2</v>
      </c>
      <c r="P13" s="1">
        <v>2</v>
      </c>
      <c r="Q13" s="1">
        <v>54</v>
      </c>
      <c r="R13" s="1">
        <v>20</v>
      </c>
      <c r="S13" s="25">
        <v>11.046873430615715</v>
      </c>
      <c r="T13" s="25">
        <v>13.865064009949618</v>
      </c>
      <c r="U13" s="22">
        <v>400</v>
      </c>
      <c r="V13" s="25">
        <v>0.51519999999999999</v>
      </c>
      <c r="W13" s="26">
        <v>3.8704421492226251E-3</v>
      </c>
      <c r="X13" s="26">
        <v>0</v>
      </c>
      <c r="Y13" s="26">
        <v>0</v>
      </c>
      <c r="Z13" s="26">
        <v>3.8704421492226256E-3</v>
      </c>
      <c r="AA13" s="1">
        <v>2</v>
      </c>
      <c r="AB13" s="1">
        <v>0</v>
      </c>
      <c r="AC13" s="1">
        <v>4</v>
      </c>
      <c r="AD13" s="1">
        <v>1</v>
      </c>
      <c r="AE13" s="1">
        <v>80</v>
      </c>
      <c r="AF13" s="1">
        <v>0.75</v>
      </c>
      <c r="AG13" s="1">
        <v>1</v>
      </c>
      <c r="AH13" s="1">
        <v>1.8</v>
      </c>
      <c r="AI13" s="1">
        <v>0</v>
      </c>
      <c r="AJ13" s="1">
        <v>85</v>
      </c>
      <c r="AK13" s="1">
        <v>0</v>
      </c>
      <c r="AL13" s="1">
        <v>0</v>
      </c>
      <c r="AM13" s="1">
        <v>0</v>
      </c>
      <c r="AN13" s="1">
        <v>0.51500000000000001</v>
      </c>
      <c r="AO13" s="2">
        <v>6.3719999999999999</v>
      </c>
      <c r="AP13" s="3">
        <v>0.55899016091519882</v>
      </c>
      <c r="AQ13" s="26">
        <v>58.5</v>
      </c>
      <c r="AR13" s="27">
        <v>16.73</v>
      </c>
      <c r="AS13" s="26">
        <v>460.6</v>
      </c>
      <c r="AT13" s="27">
        <v>42.35</v>
      </c>
      <c r="AU13" s="26">
        <v>2.9540000000000002</v>
      </c>
      <c r="AV13" s="27">
        <v>0.27</v>
      </c>
      <c r="AW13" s="26">
        <v>177.3</v>
      </c>
      <c r="AX13" s="27">
        <v>44.6</v>
      </c>
      <c r="AY13" s="2">
        <v>6.8079999999999998</v>
      </c>
      <c r="AZ13" s="3">
        <v>0.70538641892228848</v>
      </c>
      <c r="BA13" s="27">
        <v>82.2</v>
      </c>
      <c r="BB13" s="27">
        <v>34</v>
      </c>
      <c r="BC13" s="27">
        <v>86.6</v>
      </c>
      <c r="BD13" s="27">
        <v>41.9</v>
      </c>
      <c r="BE13" s="27">
        <v>1.294</v>
      </c>
      <c r="BF13" s="27">
        <v>0.52800000000000002</v>
      </c>
      <c r="BG13" s="25">
        <v>48.5</v>
      </c>
      <c r="BH13" s="25">
        <v>20</v>
      </c>
      <c r="BI13" s="21">
        <v>5</v>
      </c>
      <c r="BJ13" s="21">
        <v>1</v>
      </c>
      <c r="BK13" s="21">
        <v>4</v>
      </c>
      <c r="BL13" s="21">
        <v>9</v>
      </c>
      <c r="BM13" s="21">
        <v>2</v>
      </c>
      <c r="BN13" s="21">
        <v>7</v>
      </c>
      <c r="BO13" s="25">
        <f t="shared" si="0"/>
        <v>20</v>
      </c>
      <c r="BP13" s="25">
        <f t="shared" si="1"/>
        <v>4.4444444444444446</v>
      </c>
      <c r="BQ13" s="25">
        <f t="shared" si="2"/>
        <v>15.555555555555555</v>
      </c>
      <c r="BR13" s="21">
        <v>5</v>
      </c>
      <c r="BS13" s="21">
        <v>3</v>
      </c>
      <c r="BT13" s="21">
        <f t="shared" si="3"/>
        <v>45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2</v>
      </c>
      <c r="CB13" s="22">
        <v>1</v>
      </c>
      <c r="CC13" s="22">
        <v>4</v>
      </c>
      <c r="CD13" s="22">
        <v>1</v>
      </c>
      <c r="CE13" s="22">
        <v>1</v>
      </c>
      <c r="CF13" s="22">
        <v>0</v>
      </c>
      <c r="CG13" s="22">
        <v>0</v>
      </c>
    </row>
    <row r="14" spans="1:85" ht="15.75" x14ac:dyDescent="0.25">
      <c r="A14" s="20" t="s">
        <v>94</v>
      </c>
      <c r="B14" s="1" t="s">
        <v>84</v>
      </c>
      <c r="C14" s="1">
        <v>299</v>
      </c>
      <c r="D14" s="1">
        <v>-0.1</v>
      </c>
      <c r="E14" s="1">
        <v>18</v>
      </c>
      <c r="F14" s="1">
        <v>2</v>
      </c>
      <c r="G14" s="1">
        <v>52.5</v>
      </c>
      <c r="H14" s="1">
        <v>50.5</v>
      </c>
      <c r="I14" s="1">
        <v>54.8</v>
      </c>
      <c r="J14" s="24">
        <v>14.53</v>
      </c>
      <c r="K14" s="24">
        <v>6.82</v>
      </c>
      <c r="L14" s="24">
        <v>7.11</v>
      </c>
      <c r="M14" s="24">
        <v>5.6</v>
      </c>
      <c r="N14" s="1">
        <v>58</v>
      </c>
      <c r="O14" s="1">
        <v>4</v>
      </c>
      <c r="P14" s="1">
        <v>3</v>
      </c>
      <c r="Q14" s="1">
        <v>65</v>
      </c>
      <c r="R14" s="1">
        <v>40</v>
      </c>
      <c r="S14" s="25">
        <v>13.200169867251745</v>
      </c>
      <c r="T14" s="25">
        <v>18.162231874598074</v>
      </c>
      <c r="U14" s="22">
        <v>227.19168117630309</v>
      </c>
      <c r="V14" s="25">
        <v>0.17061538461538464</v>
      </c>
      <c r="W14" s="26">
        <v>2.2589988628496958E-2</v>
      </c>
      <c r="X14" s="26">
        <v>1.9720237926103105E-2</v>
      </c>
      <c r="Y14" s="26">
        <v>5.9597600331105722E-3</v>
      </c>
      <c r="Z14" s="26">
        <v>4.8269986587710638E-2</v>
      </c>
      <c r="AA14" s="1">
        <v>5</v>
      </c>
      <c r="AB14" s="1">
        <v>0</v>
      </c>
      <c r="AC14" s="1">
        <v>10</v>
      </c>
      <c r="AD14" s="1">
        <v>2</v>
      </c>
      <c r="AE14" s="1">
        <v>87.5</v>
      </c>
      <c r="AF14" s="1">
        <v>1.1000000000000001</v>
      </c>
      <c r="AG14" s="1">
        <v>1</v>
      </c>
      <c r="AH14" s="1">
        <v>1.7</v>
      </c>
      <c r="AI14" s="1">
        <v>0</v>
      </c>
      <c r="AJ14" s="1">
        <v>85</v>
      </c>
      <c r="AK14" s="1">
        <v>0</v>
      </c>
      <c r="AL14" s="1">
        <v>0</v>
      </c>
      <c r="AM14" s="1">
        <v>1</v>
      </c>
      <c r="AN14" s="1">
        <v>0.17100000000000001</v>
      </c>
      <c r="AO14" s="2">
        <v>5.8520000000000003</v>
      </c>
      <c r="AP14" s="3">
        <v>0.1948589233265953</v>
      </c>
      <c r="AQ14" s="26">
        <v>34.6</v>
      </c>
      <c r="AR14" s="27">
        <v>17.329999999999998</v>
      </c>
      <c r="AS14" s="26">
        <v>238.4</v>
      </c>
      <c r="AT14" s="27">
        <v>80.17</v>
      </c>
      <c r="AU14" s="26">
        <v>1.657</v>
      </c>
      <c r="AV14" s="27">
        <v>0.44600000000000001</v>
      </c>
      <c r="AW14" s="26">
        <v>108.1</v>
      </c>
      <c r="AX14" s="27">
        <v>53.51</v>
      </c>
      <c r="AY14" s="2">
        <v>5.875</v>
      </c>
      <c r="AZ14" s="3">
        <v>0.59775413005683287</v>
      </c>
      <c r="BA14" s="27">
        <v>87</v>
      </c>
      <c r="BB14" s="27">
        <v>48.5</v>
      </c>
      <c r="BC14" s="27">
        <v>117.8</v>
      </c>
      <c r="BD14" s="27">
        <v>70.599999999999994</v>
      </c>
      <c r="BE14" s="27">
        <v>0.97299999999999998</v>
      </c>
      <c r="BF14" s="27">
        <v>0.50700000000000001</v>
      </c>
      <c r="BG14" s="25">
        <v>58.2</v>
      </c>
      <c r="BH14" s="25">
        <v>38.799999999999997</v>
      </c>
      <c r="BI14" s="21">
        <v>6</v>
      </c>
      <c r="BJ14" s="21">
        <v>3</v>
      </c>
      <c r="BK14" s="21">
        <v>3</v>
      </c>
      <c r="BL14" s="21">
        <v>16</v>
      </c>
      <c r="BM14" s="21">
        <v>11</v>
      </c>
      <c r="BN14" s="21">
        <v>5</v>
      </c>
      <c r="BO14" s="25">
        <f t="shared" si="0"/>
        <v>35.555555555555557</v>
      </c>
      <c r="BP14" s="25">
        <f t="shared" si="1"/>
        <v>24.444444444444443</v>
      </c>
      <c r="BQ14" s="25">
        <f t="shared" si="2"/>
        <v>11.111111111111111</v>
      </c>
      <c r="BR14" s="21">
        <v>5</v>
      </c>
      <c r="BS14" s="21">
        <v>3</v>
      </c>
      <c r="BT14" s="21">
        <f t="shared" si="3"/>
        <v>45</v>
      </c>
      <c r="BU14" s="22">
        <v>2</v>
      </c>
      <c r="BV14" s="22">
        <v>1</v>
      </c>
      <c r="BW14" s="22">
        <v>0</v>
      </c>
      <c r="BX14" s="22">
        <v>0</v>
      </c>
      <c r="BY14" s="22">
        <v>0</v>
      </c>
      <c r="BZ14" s="22">
        <v>0</v>
      </c>
      <c r="CA14" s="22">
        <v>8</v>
      </c>
      <c r="CB14" s="22">
        <v>0</v>
      </c>
      <c r="CC14" s="22">
        <v>3</v>
      </c>
      <c r="CD14" s="22">
        <v>1</v>
      </c>
      <c r="CE14" s="22">
        <v>1</v>
      </c>
      <c r="CF14" s="22">
        <v>0</v>
      </c>
      <c r="CG14" s="22">
        <v>0</v>
      </c>
    </row>
    <row r="15" spans="1:85" ht="15.75" x14ac:dyDescent="0.25">
      <c r="A15" s="20" t="s">
        <v>95</v>
      </c>
      <c r="B15" s="1" t="s">
        <v>84</v>
      </c>
      <c r="C15" s="1">
        <v>294</v>
      </c>
      <c r="D15" s="1">
        <v>-0.2</v>
      </c>
      <c r="E15" s="1">
        <v>21.82</v>
      </c>
      <c r="F15" s="1">
        <v>3.5</v>
      </c>
      <c r="G15" s="1">
        <v>56</v>
      </c>
      <c r="H15" s="1">
        <v>52.5</v>
      </c>
      <c r="I15" s="1">
        <v>50.2</v>
      </c>
      <c r="J15" s="24">
        <v>14.78</v>
      </c>
      <c r="K15" s="24">
        <v>6.72</v>
      </c>
      <c r="L15" s="24">
        <v>6.89</v>
      </c>
      <c r="M15" s="24">
        <v>4.62</v>
      </c>
      <c r="N15" s="1">
        <v>25</v>
      </c>
      <c r="O15" s="1">
        <v>2</v>
      </c>
      <c r="P15" s="1">
        <v>3</v>
      </c>
      <c r="Q15" s="1">
        <v>30</v>
      </c>
      <c r="R15" s="1">
        <v>0</v>
      </c>
      <c r="S15" s="25">
        <v>9.8642815216126909</v>
      </c>
      <c r="T15" s="25">
        <v>8.5655368222097774</v>
      </c>
      <c r="U15" s="22">
        <v>275.0490273052223</v>
      </c>
      <c r="V15" s="25">
        <v>13.125</v>
      </c>
      <c r="W15" s="26">
        <v>0</v>
      </c>
      <c r="X15" s="26">
        <v>1.5321678447360381</v>
      </c>
      <c r="Y15" s="26">
        <v>7.2765642404977254E-4</v>
      </c>
      <c r="Z15" s="26">
        <v>1.532895501160088</v>
      </c>
      <c r="AA15" s="1">
        <v>4</v>
      </c>
      <c r="AB15" s="1">
        <v>0</v>
      </c>
      <c r="AC15" s="1">
        <v>1</v>
      </c>
      <c r="AD15" s="1">
        <v>0</v>
      </c>
      <c r="AE15" s="1">
        <v>75</v>
      </c>
      <c r="AF15" s="1">
        <v>0.4</v>
      </c>
      <c r="AG15" s="1">
        <v>0</v>
      </c>
      <c r="AH15" s="1">
        <v>1.7</v>
      </c>
      <c r="AI15" s="1">
        <v>0</v>
      </c>
      <c r="AJ15" s="1">
        <v>100</v>
      </c>
      <c r="AK15" s="1">
        <v>0</v>
      </c>
      <c r="AL15" s="1">
        <v>0</v>
      </c>
      <c r="AM15" s="1">
        <v>0</v>
      </c>
      <c r="AN15" s="1">
        <v>0.13100000000000001</v>
      </c>
      <c r="AO15" s="2">
        <v>6.07</v>
      </c>
      <c r="AP15" s="3">
        <v>0.46243918519087457</v>
      </c>
      <c r="AQ15" s="21">
        <v>147.1</v>
      </c>
      <c r="AR15" s="27">
        <v>25.11</v>
      </c>
      <c r="AS15" s="21">
        <v>392.3</v>
      </c>
      <c r="AT15" s="27">
        <v>81.28</v>
      </c>
      <c r="AU15" s="21">
        <v>3.1880000000000002</v>
      </c>
      <c r="AV15" s="27">
        <v>0.36199999999999999</v>
      </c>
      <c r="AW15" s="21">
        <v>235.1</v>
      </c>
      <c r="AX15" s="27">
        <v>29.59</v>
      </c>
      <c r="AY15" s="2">
        <v>6.6020000000000012</v>
      </c>
      <c r="AZ15" s="3">
        <v>0.15482247898800544</v>
      </c>
      <c r="BA15" s="27">
        <v>123.6</v>
      </c>
      <c r="BB15" s="27">
        <v>21.3</v>
      </c>
      <c r="BC15" s="27">
        <v>149.5</v>
      </c>
      <c r="BD15" s="27">
        <v>27.9</v>
      </c>
      <c r="BE15" s="27">
        <v>2.5219999999999998</v>
      </c>
      <c r="BF15" s="27">
        <v>0.6</v>
      </c>
      <c r="BG15" s="25">
        <v>89.3</v>
      </c>
      <c r="BH15" s="25">
        <v>22.3</v>
      </c>
      <c r="BI15" s="21">
        <v>1</v>
      </c>
      <c r="BJ15" s="21">
        <v>1</v>
      </c>
      <c r="BK15" s="21">
        <v>0</v>
      </c>
      <c r="BL15" s="21">
        <v>2</v>
      </c>
      <c r="BM15" s="21">
        <v>2</v>
      </c>
      <c r="BN15" s="21">
        <v>0</v>
      </c>
      <c r="BO15" s="25">
        <f t="shared" si="0"/>
        <v>4.4444444444444446</v>
      </c>
      <c r="BP15" s="25">
        <f t="shared" si="1"/>
        <v>4.4444444444444446</v>
      </c>
      <c r="BQ15" s="25">
        <f t="shared" si="2"/>
        <v>0</v>
      </c>
      <c r="BR15" s="21">
        <v>5</v>
      </c>
      <c r="BS15" s="21">
        <v>3</v>
      </c>
      <c r="BT15" s="21">
        <f t="shared" si="3"/>
        <v>45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2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</row>
    <row r="16" spans="1:85" ht="15.75" x14ac:dyDescent="0.25">
      <c r="A16" s="20" t="s">
        <v>96</v>
      </c>
      <c r="B16" s="1" t="s">
        <v>84</v>
      </c>
      <c r="C16" s="1">
        <v>286</v>
      </c>
      <c r="D16" s="1">
        <v>0.1</v>
      </c>
      <c r="E16" s="1">
        <v>18.73</v>
      </c>
      <c r="F16" s="1">
        <v>-1</v>
      </c>
      <c r="G16" s="1">
        <v>42.5</v>
      </c>
      <c r="H16" s="1">
        <v>43.5</v>
      </c>
      <c r="I16" s="1">
        <v>49.8</v>
      </c>
      <c r="J16" s="24">
        <v>14.9</v>
      </c>
      <c r="K16" s="24">
        <v>6.28</v>
      </c>
      <c r="L16" s="24">
        <v>6.89</v>
      </c>
      <c r="M16" s="24">
        <v>4.8499999999999996</v>
      </c>
      <c r="N16" s="1">
        <v>25</v>
      </c>
      <c r="O16" s="1">
        <v>2</v>
      </c>
      <c r="P16" s="1">
        <v>3</v>
      </c>
      <c r="Q16" s="1">
        <v>30</v>
      </c>
      <c r="R16" s="1">
        <v>40</v>
      </c>
      <c r="S16" s="25">
        <v>11.125350496164854</v>
      </c>
      <c r="T16" s="25">
        <v>12.468141218904501</v>
      </c>
      <c r="U16" s="22">
        <v>359.33046128701432</v>
      </c>
      <c r="V16" s="25">
        <v>19.142857142857142</v>
      </c>
      <c r="W16" s="26">
        <v>1.8472417157296072E-3</v>
      </c>
      <c r="X16" s="26">
        <v>8.5063320108307749E-2</v>
      </c>
      <c r="Y16" s="26">
        <v>2.5143012241875206E-3</v>
      </c>
      <c r="Z16" s="26">
        <v>8.9424863048224876E-2</v>
      </c>
      <c r="AA16" s="1">
        <v>10</v>
      </c>
      <c r="AB16" s="1">
        <v>0</v>
      </c>
      <c r="AC16" s="1">
        <v>5</v>
      </c>
      <c r="AD16" s="1">
        <v>0.3</v>
      </c>
      <c r="AE16" s="1">
        <v>65</v>
      </c>
      <c r="AF16" s="1">
        <v>0.45</v>
      </c>
      <c r="AG16" s="1">
        <v>1</v>
      </c>
      <c r="AH16" s="1">
        <v>0</v>
      </c>
      <c r="AI16" s="1">
        <v>0</v>
      </c>
      <c r="AJ16" s="1">
        <v>100</v>
      </c>
      <c r="AK16" s="1">
        <v>0</v>
      </c>
      <c r="AL16" s="1">
        <v>0</v>
      </c>
      <c r="AM16" s="1">
        <v>0</v>
      </c>
      <c r="AN16" s="1">
        <v>0.191</v>
      </c>
      <c r="AO16" s="2">
        <v>6.1020000000000003</v>
      </c>
      <c r="AP16" s="3">
        <v>0.769850634863667</v>
      </c>
      <c r="AQ16" s="26">
        <v>147.69999999999999</v>
      </c>
      <c r="AR16" s="27">
        <v>10.19</v>
      </c>
      <c r="AS16" s="26">
        <v>370.5</v>
      </c>
      <c r="AT16" s="27">
        <v>126.06</v>
      </c>
      <c r="AU16" s="26">
        <v>3.2949999999999999</v>
      </c>
      <c r="AV16" s="27">
        <v>0.71699999999999997</v>
      </c>
      <c r="AW16" s="26">
        <v>230.6</v>
      </c>
      <c r="AX16" s="27">
        <v>33.42</v>
      </c>
      <c r="AY16" s="2">
        <v>6.3839999999999995</v>
      </c>
      <c r="AZ16" s="3">
        <v>0.22176564206388438</v>
      </c>
      <c r="BA16" s="27">
        <v>117.2</v>
      </c>
      <c r="BB16" s="27">
        <v>45.5</v>
      </c>
      <c r="BC16" s="27">
        <v>169.6</v>
      </c>
      <c r="BD16" s="27">
        <v>98.5</v>
      </c>
      <c r="BE16" s="27">
        <v>2.371</v>
      </c>
      <c r="BF16" s="27">
        <v>0.5</v>
      </c>
      <c r="BG16" s="25">
        <v>82.7</v>
      </c>
      <c r="BH16" s="25">
        <v>34.6</v>
      </c>
      <c r="BI16" s="21">
        <v>4</v>
      </c>
      <c r="BJ16" s="21">
        <v>1</v>
      </c>
      <c r="BK16" s="21">
        <v>3</v>
      </c>
      <c r="BL16" s="21">
        <v>10</v>
      </c>
      <c r="BM16" s="21">
        <v>4</v>
      </c>
      <c r="BN16" s="21">
        <v>6</v>
      </c>
      <c r="BO16" s="25">
        <f t="shared" si="0"/>
        <v>22.222222222222221</v>
      </c>
      <c r="BP16" s="25">
        <f t="shared" si="1"/>
        <v>8.8888888888888893</v>
      </c>
      <c r="BQ16" s="25">
        <f t="shared" si="2"/>
        <v>13.333333333333334</v>
      </c>
      <c r="BR16" s="21">
        <v>5</v>
      </c>
      <c r="BS16" s="21">
        <v>3</v>
      </c>
      <c r="BT16" s="21">
        <f t="shared" si="3"/>
        <v>45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4</v>
      </c>
      <c r="CA16" s="22">
        <v>0</v>
      </c>
      <c r="CB16" s="22">
        <v>2</v>
      </c>
      <c r="CC16" s="22">
        <v>2</v>
      </c>
      <c r="CD16" s="22">
        <v>2</v>
      </c>
      <c r="CE16" s="22">
        <v>0</v>
      </c>
      <c r="CF16" s="22">
        <v>0</v>
      </c>
      <c r="CG16" s="22">
        <v>0</v>
      </c>
    </row>
    <row r="17" spans="1:85" ht="15.75" x14ac:dyDescent="0.25">
      <c r="A17" s="20" t="s">
        <v>97</v>
      </c>
      <c r="B17" s="1" t="s">
        <v>84</v>
      </c>
      <c r="C17" s="1">
        <v>298</v>
      </c>
      <c r="D17" s="1">
        <v>0.1</v>
      </c>
      <c r="E17" s="1">
        <v>17.7</v>
      </c>
      <c r="F17" s="1">
        <v>0.5</v>
      </c>
      <c r="G17" s="1">
        <v>47.5</v>
      </c>
      <c r="H17" s="1">
        <v>47</v>
      </c>
      <c r="I17" s="1">
        <v>49.4</v>
      </c>
      <c r="J17" s="24">
        <v>15.18</v>
      </c>
      <c r="K17" s="24">
        <v>5.82</v>
      </c>
      <c r="L17" s="24">
        <v>6.45</v>
      </c>
      <c r="M17" s="24">
        <v>4.29</v>
      </c>
      <c r="N17" s="1">
        <v>25</v>
      </c>
      <c r="O17" s="1">
        <v>1</v>
      </c>
      <c r="P17" s="1">
        <v>2</v>
      </c>
      <c r="Q17" s="1">
        <v>28</v>
      </c>
      <c r="R17" s="1">
        <v>60</v>
      </c>
      <c r="S17" s="25">
        <v>10.130693317461647</v>
      </c>
      <c r="T17" s="25">
        <v>9.2725612511788089</v>
      </c>
      <c r="U17" s="22">
        <v>917.11824256013335</v>
      </c>
      <c r="V17" s="25">
        <v>21.477777777777778</v>
      </c>
      <c r="W17" s="26">
        <v>3.104364622251771E-2</v>
      </c>
      <c r="X17" s="26">
        <v>0.22431633250382557</v>
      </c>
      <c r="Y17" s="26">
        <v>3.6721328561667901E-3</v>
      </c>
      <c r="Z17" s="26">
        <v>0.25903211158251011</v>
      </c>
      <c r="AA17" s="1">
        <v>8</v>
      </c>
      <c r="AB17" s="1">
        <v>0</v>
      </c>
      <c r="AC17" s="1">
        <v>1</v>
      </c>
      <c r="AD17" s="1">
        <v>0.3</v>
      </c>
      <c r="AE17" s="1">
        <v>70</v>
      </c>
      <c r="AF17" s="1">
        <v>0</v>
      </c>
      <c r="AG17" s="1">
        <v>0</v>
      </c>
      <c r="AH17" s="1">
        <v>0</v>
      </c>
      <c r="AI17" s="1">
        <v>0</v>
      </c>
      <c r="AJ17" s="1">
        <v>100</v>
      </c>
      <c r="AK17" s="1">
        <v>0</v>
      </c>
      <c r="AL17" s="1">
        <v>0</v>
      </c>
      <c r="AM17" s="1">
        <v>0</v>
      </c>
      <c r="AN17" s="1">
        <v>0.215</v>
      </c>
      <c r="AO17" s="2">
        <v>6.0259999999999998</v>
      </c>
      <c r="AP17" s="3">
        <v>0.22165288177689005</v>
      </c>
      <c r="AQ17" s="26">
        <v>210.6</v>
      </c>
      <c r="AR17" s="27">
        <v>104.4</v>
      </c>
      <c r="AS17" s="26">
        <v>321.3</v>
      </c>
      <c r="AT17" s="27">
        <v>109.95</v>
      </c>
      <c r="AU17" s="26">
        <v>2.9790000000000001</v>
      </c>
      <c r="AV17" s="27">
        <v>0.19800000000000001</v>
      </c>
      <c r="AW17" s="26">
        <v>224.7</v>
      </c>
      <c r="AX17" s="27">
        <v>54.9</v>
      </c>
      <c r="AY17" s="2">
        <v>6.3179999999999996</v>
      </c>
      <c r="AZ17" s="3">
        <v>0.32468446220907338</v>
      </c>
      <c r="BA17" s="27">
        <v>96.7</v>
      </c>
      <c r="BB17" s="27">
        <v>63.7</v>
      </c>
      <c r="BC17" s="27">
        <v>114.5</v>
      </c>
      <c r="BD17" s="27">
        <v>79.599999999999994</v>
      </c>
      <c r="BE17" s="27">
        <v>1.8129999999999999</v>
      </c>
      <c r="BF17" s="27">
        <v>0.9</v>
      </c>
      <c r="BG17" s="25">
        <v>52.1</v>
      </c>
      <c r="BH17" s="25">
        <v>33</v>
      </c>
      <c r="BI17" s="21">
        <v>2</v>
      </c>
      <c r="BJ17" s="21">
        <v>1</v>
      </c>
      <c r="BK17" s="21">
        <v>1</v>
      </c>
      <c r="BL17" s="21">
        <v>4</v>
      </c>
      <c r="BM17" s="21">
        <v>1</v>
      </c>
      <c r="BN17" s="21">
        <v>3</v>
      </c>
      <c r="BO17" s="25">
        <f t="shared" si="0"/>
        <v>8.8888888888888893</v>
      </c>
      <c r="BP17" s="25">
        <f t="shared" si="1"/>
        <v>2.2222222222222223</v>
      </c>
      <c r="BQ17" s="25">
        <f t="shared" si="2"/>
        <v>6.666666666666667</v>
      </c>
      <c r="BR17" s="21">
        <v>5</v>
      </c>
      <c r="BS17" s="21">
        <v>3</v>
      </c>
      <c r="BT17" s="21">
        <f t="shared" si="3"/>
        <v>45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1</v>
      </c>
      <c r="CA17" s="22">
        <v>0</v>
      </c>
      <c r="CB17" s="22">
        <v>0</v>
      </c>
      <c r="CC17" s="22">
        <v>0</v>
      </c>
      <c r="CD17" s="22">
        <v>3</v>
      </c>
      <c r="CE17" s="22">
        <v>0</v>
      </c>
      <c r="CF17" s="22">
        <v>0</v>
      </c>
      <c r="CG17" s="22">
        <v>0</v>
      </c>
    </row>
    <row r="18" spans="1:85" ht="15.75" x14ac:dyDescent="0.25">
      <c r="A18" s="20" t="s">
        <v>98</v>
      </c>
      <c r="B18" s="1" t="s">
        <v>84</v>
      </c>
      <c r="C18" s="1">
        <v>291</v>
      </c>
      <c r="D18" s="1">
        <v>0.5</v>
      </c>
      <c r="E18" s="1">
        <v>17.7</v>
      </c>
      <c r="F18" s="1">
        <v>6</v>
      </c>
      <c r="G18" s="1">
        <v>29.5</v>
      </c>
      <c r="H18" s="1">
        <v>23.5</v>
      </c>
      <c r="I18" s="1">
        <v>51.8</v>
      </c>
      <c r="J18" s="24">
        <v>14.66</v>
      </c>
      <c r="K18" s="24">
        <v>6.35</v>
      </c>
      <c r="L18" s="24">
        <v>7.2</v>
      </c>
      <c r="M18" s="24">
        <v>4.49</v>
      </c>
      <c r="N18" s="1">
        <v>51</v>
      </c>
      <c r="O18" s="1">
        <v>2</v>
      </c>
      <c r="P18" s="1">
        <v>2</v>
      </c>
      <c r="Q18" s="1">
        <v>55</v>
      </c>
      <c r="R18" s="1">
        <v>0</v>
      </c>
      <c r="S18" s="1">
        <v>0</v>
      </c>
      <c r="T18" s="1">
        <v>0</v>
      </c>
      <c r="U18" s="19">
        <v>0</v>
      </c>
      <c r="V18" s="19">
        <v>0</v>
      </c>
      <c r="W18" s="26">
        <v>0</v>
      </c>
      <c r="X18" s="26">
        <v>0</v>
      </c>
      <c r="Y18" s="26">
        <v>0</v>
      </c>
      <c r="Z18" s="25">
        <v>0</v>
      </c>
      <c r="AA18" s="1">
        <v>10</v>
      </c>
      <c r="AB18" s="1">
        <v>0</v>
      </c>
      <c r="AC18" s="1">
        <v>15</v>
      </c>
      <c r="AD18" s="1">
        <v>0</v>
      </c>
      <c r="AE18" s="1">
        <v>90</v>
      </c>
      <c r="AF18" s="1">
        <v>0.45</v>
      </c>
      <c r="AG18" s="1">
        <v>0.5</v>
      </c>
      <c r="AH18" s="1">
        <v>1.6</v>
      </c>
      <c r="AI18" s="1">
        <v>0</v>
      </c>
      <c r="AJ18" s="1">
        <v>80</v>
      </c>
      <c r="AK18" s="1">
        <v>0</v>
      </c>
      <c r="AL18" s="1">
        <v>0</v>
      </c>
      <c r="AM18" s="1">
        <v>0</v>
      </c>
      <c r="AN18" s="1">
        <v>0</v>
      </c>
      <c r="AO18" s="2">
        <v>6.418000000000001</v>
      </c>
      <c r="AP18" s="3">
        <v>0.48700102669296297</v>
      </c>
      <c r="AQ18" s="21">
        <v>89.2</v>
      </c>
      <c r="AR18" s="21">
        <v>38.14</v>
      </c>
      <c r="AS18" s="21">
        <v>430.6</v>
      </c>
      <c r="AT18" s="21">
        <v>93.84</v>
      </c>
      <c r="AU18" s="21">
        <v>2.988</v>
      </c>
      <c r="AV18" s="21">
        <v>0.70499999999999996</v>
      </c>
      <c r="AW18" s="21">
        <v>196.8</v>
      </c>
      <c r="AX18" s="21">
        <v>49.77</v>
      </c>
      <c r="AY18" s="2">
        <v>6.8180000000000005</v>
      </c>
      <c r="AZ18" s="3">
        <v>0.20228692493584416</v>
      </c>
      <c r="BA18" s="27">
        <v>120.6</v>
      </c>
      <c r="BB18" s="27">
        <v>45</v>
      </c>
      <c r="BC18" s="27">
        <v>183.8</v>
      </c>
      <c r="BD18" s="27">
        <v>80.900000000000006</v>
      </c>
      <c r="BE18" s="27">
        <v>2.0510000000000002</v>
      </c>
      <c r="BF18" s="27">
        <v>0.7</v>
      </c>
      <c r="BG18" s="25">
        <v>87.3</v>
      </c>
      <c r="BH18" s="25">
        <v>37.5</v>
      </c>
      <c r="BI18" s="21">
        <v>3</v>
      </c>
      <c r="BJ18" s="21">
        <v>2</v>
      </c>
      <c r="BK18" s="21">
        <v>1</v>
      </c>
      <c r="BL18" s="21">
        <v>8</v>
      </c>
      <c r="BM18" s="21">
        <v>7</v>
      </c>
      <c r="BN18" s="21">
        <v>1</v>
      </c>
      <c r="BO18" s="25">
        <f t="shared" si="0"/>
        <v>17.777777777777779</v>
      </c>
      <c r="BP18" s="25">
        <f t="shared" si="1"/>
        <v>15.555555555555555</v>
      </c>
      <c r="BQ18" s="25">
        <f t="shared" si="2"/>
        <v>2.2222222222222223</v>
      </c>
      <c r="BR18" s="21">
        <v>5</v>
      </c>
      <c r="BS18" s="21">
        <v>3</v>
      </c>
      <c r="BT18" s="21">
        <f t="shared" si="3"/>
        <v>45</v>
      </c>
      <c r="BU18" s="22">
        <v>0</v>
      </c>
      <c r="BV18" s="22">
        <v>0</v>
      </c>
      <c r="BW18" s="22">
        <v>0</v>
      </c>
      <c r="BX18" s="22">
        <v>1</v>
      </c>
      <c r="BY18" s="22">
        <v>0</v>
      </c>
      <c r="BZ18" s="22">
        <v>6</v>
      </c>
      <c r="CA18" s="22">
        <v>0</v>
      </c>
      <c r="CB18" s="22">
        <v>0</v>
      </c>
      <c r="CC18" s="22">
        <v>1</v>
      </c>
      <c r="CD18" s="22">
        <v>0</v>
      </c>
      <c r="CE18" s="22">
        <v>0</v>
      </c>
      <c r="CF18" s="22">
        <v>0</v>
      </c>
      <c r="CG18" s="22">
        <v>0</v>
      </c>
    </row>
    <row r="19" spans="1:85" ht="15.75" x14ac:dyDescent="0.25">
      <c r="A19" s="20" t="s">
        <v>99</v>
      </c>
      <c r="B19" s="1" t="s">
        <v>84</v>
      </c>
      <c r="C19" s="1">
        <v>283</v>
      </c>
      <c r="D19" s="1">
        <v>-0.1</v>
      </c>
      <c r="E19" s="1">
        <v>19.89</v>
      </c>
      <c r="F19" s="1">
        <v>2.5</v>
      </c>
      <c r="G19" s="1">
        <v>41.5</v>
      </c>
      <c r="H19" s="1">
        <v>39</v>
      </c>
      <c r="I19" s="1">
        <v>51.7</v>
      </c>
      <c r="J19" s="24">
        <v>14.4</v>
      </c>
      <c r="K19" s="24">
        <v>6.31</v>
      </c>
      <c r="L19" s="24">
        <v>7</v>
      </c>
      <c r="M19" s="24">
        <v>4.66</v>
      </c>
      <c r="N19" s="1">
        <v>37</v>
      </c>
      <c r="O19" s="1">
        <v>1</v>
      </c>
      <c r="P19" s="1">
        <v>3</v>
      </c>
      <c r="Q19" s="1">
        <v>41</v>
      </c>
      <c r="R19" s="1">
        <v>0</v>
      </c>
      <c r="S19" s="1">
        <v>0</v>
      </c>
      <c r="T19" s="1">
        <v>0</v>
      </c>
      <c r="U19" s="19">
        <v>0</v>
      </c>
      <c r="V19" s="19">
        <v>0</v>
      </c>
      <c r="W19" s="26">
        <v>0</v>
      </c>
      <c r="X19" s="26">
        <v>0</v>
      </c>
      <c r="Y19" s="26">
        <v>0</v>
      </c>
      <c r="Z19" s="25">
        <v>0</v>
      </c>
      <c r="AA19" s="1">
        <v>13</v>
      </c>
      <c r="AB19" s="1">
        <v>0</v>
      </c>
      <c r="AC19" s="1">
        <v>5</v>
      </c>
      <c r="AD19" s="1">
        <v>0.3</v>
      </c>
      <c r="AE19" s="1">
        <v>85</v>
      </c>
      <c r="AF19" s="1">
        <v>0.45</v>
      </c>
      <c r="AG19" s="1">
        <v>0</v>
      </c>
      <c r="AH19" s="1">
        <v>0</v>
      </c>
      <c r="AI19" s="1">
        <v>0</v>
      </c>
      <c r="AJ19" s="1">
        <v>100</v>
      </c>
      <c r="AK19" s="1">
        <v>0</v>
      </c>
      <c r="AL19" s="1">
        <v>0</v>
      </c>
      <c r="AM19" s="1">
        <v>0</v>
      </c>
      <c r="AN19" s="1">
        <v>0</v>
      </c>
      <c r="AO19" s="2">
        <v>6.5579999999999998</v>
      </c>
      <c r="AP19" s="3">
        <v>0.29029295547773787</v>
      </c>
      <c r="AQ19" s="26">
        <v>145.6</v>
      </c>
      <c r="AR19" s="27">
        <v>27.36</v>
      </c>
      <c r="AS19" s="26">
        <v>463.4</v>
      </c>
      <c r="AT19" s="27">
        <v>73.95</v>
      </c>
      <c r="AU19" s="26">
        <v>3.5430000000000001</v>
      </c>
      <c r="AV19" s="27">
        <v>0.63700000000000001</v>
      </c>
      <c r="AW19" s="26">
        <v>241.8</v>
      </c>
      <c r="AX19" s="27">
        <v>67.72</v>
      </c>
      <c r="AY19" s="2">
        <v>6.5439999999999996</v>
      </c>
      <c r="AZ19" s="3">
        <v>0.19641792178925596</v>
      </c>
      <c r="BA19" s="27">
        <v>113.4</v>
      </c>
      <c r="BB19" s="27">
        <v>61.2</v>
      </c>
      <c r="BC19" s="27">
        <v>181</v>
      </c>
      <c r="BD19" s="27">
        <v>86.9</v>
      </c>
      <c r="BE19" s="27">
        <v>2.6070000000000002</v>
      </c>
      <c r="BF19" s="27">
        <v>1</v>
      </c>
      <c r="BG19" s="25">
        <v>86.9</v>
      </c>
      <c r="BH19" s="25">
        <v>42.5</v>
      </c>
      <c r="BI19" s="21">
        <v>3</v>
      </c>
      <c r="BJ19" s="21">
        <v>1</v>
      </c>
      <c r="BK19" s="21">
        <v>2</v>
      </c>
      <c r="BL19" s="21">
        <v>7</v>
      </c>
      <c r="BM19" s="21">
        <v>2</v>
      </c>
      <c r="BN19" s="21">
        <v>5</v>
      </c>
      <c r="BO19" s="25">
        <f t="shared" si="0"/>
        <v>15.555555555555555</v>
      </c>
      <c r="BP19" s="25">
        <f t="shared" si="1"/>
        <v>4.4444444444444446</v>
      </c>
      <c r="BQ19" s="25">
        <f t="shared" si="2"/>
        <v>11.111111111111111</v>
      </c>
      <c r="BR19" s="21">
        <v>5</v>
      </c>
      <c r="BS19" s="21">
        <v>3</v>
      </c>
      <c r="BT19" s="21">
        <f t="shared" si="3"/>
        <v>45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2</v>
      </c>
      <c r="CA19" s="22">
        <v>0</v>
      </c>
      <c r="CB19" s="22">
        <v>0</v>
      </c>
      <c r="CC19" s="22">
        <v>2</v>
      </c>
      <c r="CD19" s="22">
        <v>3</v>
      </c>
      <c r="CE19" s="22">
        <v>0</v>
      </c>
      <c r="CF19" s="22">
        <v>0</v>
      </c>
      <c r="CG19" s="22">
        <v>0</v>
      </c>
    </row>
    <row r="20" spans="1:85" ht="15.75" x14ac:dyDescent="0.25">
      <c r="A20" s="20" t="s">
        <v>100</v>
      </c>
      <c r="B20" s="1" t="s">
        <v>84</v>
      </c>
      <c r="C20" s="1">
        <v>283</v>
      </c>
      <c r="D20" s="1">
        <v>-0.3</v>
      </c>
      <c r="E20" s="1">
        <v>17.7</v>
      </c>
      <c r="F20" s="1">
        <v>5.5</v>
      </c>
      <c r="G20" s="1">
        <v>37</v>
      </c>
      <c r="H20" s="1">
        <v>31.5</v>
      </c>
      <c r="I20" s="1">
        <v>45.8</v>
      </c>
      <c r="J20" s="24">
        <v>14.55</v>
      </c>
      <c r="K20" s="24">
        <v>6.56</v>
      </c>
      <c r="L20" s="24">
        <v>6.63</v>
      </c>
      <c r="M20" s="24">
        <v>4.6500000000000004</v>
      </c>
      <c r="N20" s="1">
        <v>32</v>
      </c>
      <c r="O20" s="1">
        <v>2</v>
      </c>
      <c r="P20" s="1">
        <v>2</v>
      </c>
      <c r="Q20" s="1">
        <v>36</v>
      </c>
      <c r="R20" s="1">
        <v>0</v>
      </c>
      <c r="S20" s="1">
        <v>0</v>
      </c>
      <c r="T20" s="1">
        <v>0</v>
      </c>
      <c r="U20" s="19">
        <v>0</v>
      </c>
      <c r="V20" s="19">
        <v>0</v>
      </c>
      <c r="W20" s="26">
        <v>0</v>
      </c>
      <c r="X20" s="26">
        <v>0</v>
      </c>
      <c r="Y20" s="26">
        <v>0</v>
      </c>
      <c r="Z20" s="25">
        <v>0</v>
      </c>
      <c r="AA20" s="1">
        <v>3</v>
      </c>
      <c r="AB20" s="1">
        <v>0</v>
      </c>
      <c r="AC20" s="1">
        <v>1</v>
      </c>
      <c r="AD20" s="1">
        <v>0.3</v>
      </c>
      <c r="AE20" s="1">
        <v>95</v>
      </c>
      <c r="AF20" s="1">
        <v>0.45</v>
      </c>
      <c r="AG20" s="1">
        <v>0</v>
      </c>
      <c r="AH20" s="1">
        <v>0</v>
      </c>
      <c r="AI20" s="1">
        <v>0</v>
      </c>
      <c r="AJ20" s="1">
        <v>90</v>
      </c>
      <c r="AK20" s="1">
        <v>0</v>
      </c>
      <c r="AL20" s="1">
        <v>0</v>
      </c>
      <c r="AM20" s="1">
        <v>0</v>
      </c>
      <c r="AN20" s="1">
        <v>0</v>
      </c>
      <c r="AO20" s="2">
        <v>6.1199999999999992</v>
      </c>
      <c r="AP20" s="3">
        <v>0.73119764769862272</v>
      </c>
      <c r="AQ20" s="26">
        <v>154.6</v>
      </c>
      <c r="AR20" s="27">
        <v>17.52</v>
      </c>
      <c r="AS20" s="26">
        <v>362.6</v>
      </c>
      <c r="AT20" s="27">
        <v>92.61</v>
      </c>
      <c r="AU20" s="26">
        <v>2.9590000000000001</v>
      </c>
      <c r="AV20" s="27">
        <v>0.28799999999999998</v>
      </c>
      <c r="AW20" s="26">
        <v>185.6</v>
      </c>
      <c r="AX20" s="27">
        <v>17.52</v>
      </c>
      <c r="AY20" s="2">
        <v>6.6859999999999999</v>
      </c>
      <c r="AZ20" s="3">
        <v>0.32905926517877215</v>
      </c>
      <c r="BA20" s="27">
        <v>84.8</v>
      </c>
      <c r="BB20" s="27">
        <v>35.299999999999997</v>
      </c>
      <c r="BC20" s="27">
        <v>143.19999999999999</v>
      </c>
      <c r="BD20" s="27">
        <v>72.400000000000006</v>
      </c>
      <c r="BE20" s="27">
        <v>1.962</v>
      </c>
      <c r="BF20" s="27">
        <v>0.5</v>
      </c>
      <c r="BG20" s="25">
        <v>56.3</v>
      </c>
      <c r="BH20" s="25">
        <v>19.600000000000001</v>
      </c>
      <c r="BI20" s="21">
        <v>5</v>
      </c>
      <c r="BJ20" s="21">
        <v>2</v>
      </c>
      <c r="BK20" s="21">
        <v>3</v>
      </c>
      <c r="BL20" s="21">
        <v>10</v>
      </c>
      <c r="BM20" s="21">
        <v>6</v>
      </c>
      <c r="BN20" s="21">
        <v>4</v>
      </c>
      <c r="BO20" s="25">
        <f t="shared" si="0"/>
        <v>22.222222222222221</v>
      </c>
      <c r="BP20" s="25">
        <f t="shared" si="1"/>
        <v>13.333333333333334</v>
      </c>
      <c r="BQ20" s="25">
        <f t="shared" si="2"/>
        <v>8.8888888888888893</v>
      </c>
      <c r="BR20" s="21">
        <v>5</v>
      </c>
      <c r="BS20" s="21">
        <v>3</v>
      </c>
      <c r="BT20" s="21">
        <f t="shared" si="3"/>
        <v>45</v>
      </c>
      <c r="BU20" s="22">
        <v>0</v>
      </c>
      <c r="BV20" s="22">
        <v>0</v>
      </c>
      <c r="BW20" s="22">
        <v>0</v>
      </c>
      <c r="BX20" s="22">
        <v>0</v>
      </c>
      <c r="BY20" s="22">
        <v>1</v>
      </c>
      <c r="BZ20" s="22">
        <v>5</v>
      </c>
      <c r="CA20" s="22">
        <v>0</v>
      </c>
      <c r="CB20" s="22">
        <v>1</v>
      </c>
      <c r="CC20" s="22">
        <v>2</v>
      </c>
      <c r="CD20" s="22">
        <v>1</v>
      </c>
      <c r="CE20" s="22">
        <v>0</v>
      </c>
      <c r="CF20" s="22">
        <v>0</v>
      </c>
      <c r="CG20" s="22">
        <v>0</v>
      </c>
    </row>
    <row r="21" spans="1:85" ht="15.75" x14ac:dyDescent="0.25">
      <c r="A21" s="20" t="s">
        <v>101</v>
      </c>
      <c r="B21" s="1" t="s">
        <v>84</v>
      </c>
      <c r="C21" s="1">
        <v>292</v>
      </c>
      <c r="D21" s="1">
        <v>0.2</v>
      </c>
      <c r="E21" s="1">
        <v>23.32</v>
      </c>
      <c r="F21" s="1">
        <v>5</v>
      </c>
      <c r="G21" s="1">
        <v>48.5</v>
      </c>
      <c r="H21" s="1">
        <v>43.5</v>
      </c>
      <c r="I21" s="1">
        <v>19.2</v>
      </c>
      <c r="J21" s="24">
        <v>11.38</v>
      </c>
      <c r="K21" s="24">
        <v>7.87</v>
      </c>
      <c r="L21" s="24">
        <v>8.26</v>
      </c>
      <c r="M21" s="24">
        <v>6.8</v>
      </c>
      <c r="N21" s="1">
        <v>71</v>
      </c>
      <c r="O21" s="1">
        <v>0</v>
      </c>
      <c r="P21" s="1">
        <v>1</v>
      </c>
      <c r="Q21" s="1">
        <v>72</v>
      </c>
      <c r="R21" s="1">
        <v>0</v>
      </c>
      <c r="S21" s="1">
        <v>0</v>
      </c>
      <c r="T21" s="1">
        <v>0</v>
      </c>
      <c r="U21" s="19">
        <v>0</v>
      </c>
      <c r="V21" s="19">
        <v>0</v>
      </c>
      <c r="W21" s="26">
        <v>0</v>
      </c>
      <c r="X21" s="26">
        <v>0</v>
      </c>
      <c r="Y21" s="26">
        <v>0</v>
      </c>
      <c r="Z21" s="25">
        <v>0</v>
      </c>
      <c r="AA21" s="1">
        <v>0</v>
      </c>
      <c r="AB21" s="1">
        <v>0</v>
      </c>
      <c r="AC21" s="1">
        <v>0</v>
      </c>
      <c r="AD21" s="1">
        <v>0</v>
      </c>
      <c r="AE21" s="1">
        <v>80</v>
      </c>
      <c r="AF21" s="1">
        <v>0.9</v>
      </c>
      <c r="AG21" s="1">
        <v>0</v>
      </c>
      <c r="AH21" s="1">
        <v>0.4</v>
      </c>
      <c r="AI21" s="1">
        <v>0</v>
      </c>
      <c r="AJ21" s="1">
        <v>10</v>
      </c>
      <c r="AK21" s="1">
        <v>80</v>
      </c>
      <c r="AL21" s="1">
        <v>0</v>
      </c>
      <c r="AM21" s="1">
        <v>0.6</v>
      </c>
      <c r="AN21" s="1">
        <v>0</v>
      </c>
      <c r="AO21" s="2">
        <v>5.9333333333333336</v>
      </c>
      <c r="AP21" s="3">
        <v>0.46360903068569886</v>
      </c>
      <c r="AQ21" s="26">
        <v>20</v>
      </c>
      <c r="AR21" s="27">
        <v>5.4</v>
      </c>
      <c r="AS21" s="26">
        <v>169.6</v>
      </c>
      <c r="AT21" s="27">
        <v>21.74</v>
      </c>
      <c r="AU21" s="26">
        <v>1.2490000000000001</v>
      </c>
      <c r="AV21" s="27">
        <v>0.186</v>
      </c>
      <c r="AW21" s="26">
        <v>72.8</v>
      </c>
      <c r="AX21" s="27">
        <v>20.87</v>
      </c>
      <c r="AY21" s="2">
        <v>6.8433333333333337</v>
      </c>
      <c r="AZ21" s="3">
        <v>0.22233608194201385</v>
      </c>
      <c r="BA21" s="27">
        <v>22.4</v>
      </c>
      <c r="BB21" s="27">
        <v>8.1</v>
      </c>
      <c r="BC21" s="27">
        <v>30.8</v>
      </c>
      <c r="BD21" s="27">
        <v>11.8</v>
      </c>
      <c r="BE21" s="27">
        <v>0.22700000000000001</v>
      </c>
      <c r="BF21" s="27">
        <v>4.9000000000000002E-2</v>
      </c>
      <c r="BG21" s="25">
        <v>21.7</v>
      </c>
      <c r="BH21" s="25">
        <v>18.3</v>
      </c>
      <c r="BI21" s="21">
        <v>4</v>
      </c>
      <c r="BJ21" s="21">
        <v>3</v>
      </c>
      <c r="BK21" s="21">
        <v>1</v>
      </c>
      <c r="BL21" s="21">
        <v>19</v>
      </c>
      <c r="BM21" s="21">
        <v>17</v>
      </c>
      <c r="BN21" s="21">
        <v>2</v>
      </c>
      <c r="BO21" s="25">
        <f t="shared" si="0"/>
        <v>42.222222222222221</v>
      </c>
      <c r="BP21" s="25">
        <f t="shared" si="1"/>
        <v>37.777777777777779</v>
      </c>
      <c r="BQ21" s="25">
        <f t="shared" si="2"/>
        <v>4.4444444444444446</v>
      </c>
      <c r="BR21" s="21">
        <v>5</v>
      </c>
      <c r="BS21" s="21">
        <v>3</v>
      </c>
      <c r="BT21" s="21">
        <f t="shared" si="3"/>
        <v>45</v>
      </c>
      <c r="BU21" s="22">
        <v>6</v>
      </c>
      <c r="BV21" s="22">
        <v>2</v>
      </c>
      <c r="BW21" s="22">
        <v>0</v>
      </c>
      <c r="BX21" s="22">
        <v>0</v>
      </c>
      <c r="BY21" s="22">
        <v>9</v>
      </c>
      <c r="BZ21" s="22">
        <v>0</v>
      </c>
      <c r="CA21" s="22">
        <v>0</v>
      </c>
      <c r="CB21" s="22">
        <v>0</v>
      </c>
      <c r="CC21" s="22">
        <v>2</v>
      </c>
      <c r="CD21" s="22">
        <v>0</v>
      </c>
      <c r="CE21" s="22">
        <v>0</v>
      </c>
      <c r="CF21" s="22">
        <v>0</v>
      </c>
      <c r="CG21" s="22">
        <v>0</v>
      </c>
    </row>
    <row r="22" spans="1:85" ht="15.75" x14ac:dyDescent="0.25">
      <c r="A22" s="20" t="s">
        <v>102</v>
      </c>
      <c r="B22" s="1" t="s">
        <v>84</v>
      </c>
      <c r="C22" s="1">
        <v>292</v>
      </c>
      <c r="D22" s="1">
        <v>-0.1</v>
      </c>
      <c r="E22" s="1">
        <v>24.14</v>
      </c>
      <c r="F22" s="1">
        <v>7</v>
      </c>
      <c r="G22" s="1">
        <v>54</v>
      </c>
      <c r="H22" s="1">
        <v>47</v>
      </c>
      <c r="I22" s="1">
        <v>19.7</v>
      </c>
      <c r="J22" s="24">
        <v>11.98</v>
      </c>
      <c r="K22" s="24">
        <v>8.16</v>
      </c>
      <c r="L22" s="24">
        <v>7.66</v>
      </c>
      <c r="M22" s="24">
        <v>6.64</v>
      </c>
      <c r="N22" s="1">
        <v>65</v>
      </c>
      <c r="O22" s="1">
        <v>0</v>
      </c>
      <c r="P22" s="1">
        <v>0</v>
      </c>
      <c r="Q22" s="1">
        <v>65</v>
      </c>
      <c r="R22" s="1">
        <v>0</v>
      </c>
      <c r="S22" s="1">
        <v>0</v>
      </c>
      <c r="T22" s="1">
        <v>0</v>
      </c>
      <c r="U22" s="19">
        <v>0</v>
      </c>
      <c r="V22" s="19">
        <v>0</v>
      </c>
      <c r="W22" s="26">
        <v>0</v>
      </c>
      <c r="X22" s="26">
        <v>0</v>
      </c>
      <c r="Y22" s="26">
        <v>0</v>
      </c>
      <c r="Z22" s="25">
        <v>0</v>
      </c>
      <c r="AA22" s="1">
        <v>0</v>
      </c>
      <c r="AB22" s="1">
        <v>0</v>
      </c>
      <c r="AC22" s="1">
        <v>0</v>
      </c>
      <c r="AD22" s="1">
        <v>0</v>
      </c>
      <c r="AE22" s="1">
        <v>75</v>
      </c>
      <c r="AF22" s="1">
        <v>0.9</v>
      </c>
      <c r="AG22" s="1">
        <v>0</v>
      </c>
      <c r="AH22" s="1">
        <v>0.5</v>
      </c>
      <c r="AI22" s="1">
        <v>0</v>
      </c>
      <c r="AJ22" s="1">
        <v>80</v>
      </c>
      <c r="AK22" s="1">
        <v>80</v>
      </c>
      <c r="AL22" s="1">
        <v>0</v>
      </c>
      <c r="AM22" s="1">
        <v>0.3</v>
      </c>
      <c r="AN22" s="1">
        <v>0</v>
      </c>
      <c r="AO22" s="2">
        <v>5.8059999999999992</v>
      </c>
      <c r="AP22" s="3">
        <v>0.52880052950049128</v>
      </c>
      <c r="AQ22" s="26">
        <v>20.399999999999999</v>
      </c>
      <c r="AR22" s="27">
        <v>4.2699999999999996</v>
      </c>
      <c r="AS22" s="26">
        <v>169.7</v>
      </c>
      <c r="AT22" s="27">
        <v>13.42</v>
      </c>
      <c r="AU22" s="26">
        <v>1.177</v>
      </c>
      <c r="AV22" s="27">
        <v>0.126</v>
      </c>
      <c r="AW22" s="26">
        <v>67.900000000000006</v>
      </c>
      <c r="AX22" s="27">
        <v>9.3800000000000008</v>
      </c>
      <c r="AY22" s="2">
        <v>6.895999999999999</v>
      </c>
      <c r="AZ22" s="3">
        <v>0.15093044755784557</v>
      </c>
      <c r="BA22" s="27">
        <v>22.9</v>
      </c>
      <c r="BB22" s="27">
        <v>4.8</v>
      </c>
      <c r="BC22" s="27">
        <v>41.9</v>
      </c>
      <c r="BD22" s="27">
        <v>20.399999999999999</v>
      </c>
      <c r="BE22" s="27">
        <v>0.22900000000000001</v>
      </c>
      <c r="BF22" s="27">
        <v>8.7999999999999995E-2</v>
      </c>
      <c r="BG22" s="25">
        <v>14.3</v>
      </c>
      <c r="BH22" s="25">
        <v>7.7</v>
      </c>
      <c r="BI22" s="21">
        <v>3</v>
      </c>
      <c r="BJ22" s="21">
        <v>3</v>
      </c>
      <c r="BK22" s="21">
        <v>0</v>
      </c>
      <c r="BL22" s="21">
        <v>10</v>
      </c>
      <c r="BM22" s="21">
        <v>10</v>
      </c>
      <c r="BN22" s="21">
        <v>0</v>
      </c>
      <c r="BO22" s="25">
        <f t="shared" si="0"/>
        <v>22.222222222222221</v>
      </c>
      <c r="BP22" s="25">
        <f t="shared" si="1"/>
        <v>22.222222222222221</v>
      </c>
      <c r="BQ22" s="25">
        <f t="shared" si="2"/>
        <v>0</v>
      </c>
      <c r="BR22" s="21">
        <v>5</v>
      </c>
      <c r="BS22" s="21">
        <v>3</v>
      </c>
      <c r="BT22" s="21">
        <f t="shared" si="3"/>
        <v>45</v>
      </c>
      <c r="BU22" s="22">
        <v>5</v>
      </c>
      <c r="BV22" s="22">
        <v>0</v>
      </c>
      <c r="BW22" s="22">
        <v>0</v>
      </c>
      <c r="BX22" s="22">
        <v>0</v>
      </c>
      <c r="BY22" s="22">
        <v>1</v>
      </c>
      <c r="BZ22" s="22">
        <v>0</v>
      </c>
      <c r="CA22" s="22">
        <v>4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</row>
    <row r="23" spans="1:85" ht="15.75" x14ac:dyDescent="0.25">
      <c r="A23" s="20" t="s">
        <v>103</v>
      </c>
      <c r="B23" s="1" t="s">
        <v>104</v>
      </c>
      <c r="C23" s="1">
        <v>314</v>
      </c>
      <c r="D23" s="1">
        <v>4.9000000000000004</v>
      </c>
      <c r="E23" s="1">
        <v>19.600000000000001</v>
      </c>
      <c r="F23" s="1">
        <v>7.5</v>
      </c>
      <c r="G23" s="1">
        <v>40.5</v>
      </c>
      <c r="H23" s="1">
        <v>33</v>
      </c>
      <c r="I23" s="1">
        <v>10.9</v>
      </c>
      <c r="J23" s="24">
        <v>13.81</v>
      </c>
      <c r="K23" s="24">
        <v>4.72</v>
      </c>
      <c r="L23" s="24">
        <v>6.05</v>
      </c>
      <c r="M23" s="24">
        <v>4.6900000000000004</v>
      </c>
      <c r="N23" s="1">
        <v>13</v>
      </c>
      <c r="O23" s="1">
        <v>1</v>
      </c>
      <c r="P23" s="1">
        <v>6</v>
      </c>
      <c r="Q23" s="1">
        <v>20</v>
      </c>
      <c r="R23" s="1">
        <f>130/2</f>
        <v>65</v>
      </c>
      <c r="S23" s="25">
        <v>20.008822351752809</v>
      </c>
      <c r="T23" s="25">
        <v>21.347883802783425</v>
      </c>
      <c r="U23" s="22">
        <v>862.869898706703</v>
      </c>
      <c r="V23" s="25">
        <v>58.129999999999995</v>
      </c>
      <c r="W23" s="26">
        <v>0.13546667640685586</v>
      </c>
      <c r="X23" s="26">
        <v>0</v>
      </c>
      <c r="Y23" s="26">
        <v>0</v>
      </c>
      <c r="Z23" s="26">
        <v>0.13546667640685586</v>
      </c>
      <c r="AA23" s="1">
        <v>85</v>
      </c>
      <c r="AB23" s="1">
        <v>0</v>
      </c>
      <c r="AC23" s="1">
        <v>1</v>
      </c>
      <c r="AD23" s="1">
        <v>0.7</v>
      </c>
      <c r="AE23" s="1">
        <v>25</v>
      </c>
      <c r="AF23" s="1">
        <v>0.2</v>
      </c>
      <c r="AG23" s="1">
        <v>0.01</v>
      </c>
      <c r="AH23" s="1">
        <v>7.4</v>
      </c>
      <c r="AI23" s="1">
        <v>99</v>
      </c>
      <c r="AJ23" s="1">
        <v>0</v>
      </c>
      <c r="AK23" s="1">
        <v>0.5</v>
      </c>
      <c r="AL23" s="1">
        <v>0</v>
      </c>
      <c r="AM23" s="1">
        <v>0.5</v>
      </c>
      <c r="AN23" s="1">
        <v>0.58099999999999996</v>
      </c>
      <c r="AO23" s="2">
        <v>5.1320000000000006</v>
      </c>
      <c r="AP23" s="3">
        <v>0.3870012919875076</v>
      </c>
      <c r="AQ23" s="21">
        <v>3070.4</v>
      </c>
      <c r="AR23" s="26">
        <v>293.77999999999997</v>
      </c>
      <c r="AS23" s="21">
        <v>1724.5</v>
      </c>
      <c r="AT23" s="26">
        <v>290.58</v>
      </c>
      <c r="AU23" s="21">
        <v>12.87</v>
      </c>
      <c r="AV23" s="26">
        <v>3.1739999999999999</v>
      </c>
      <c r="AW23" s="21">
        <v>1544.2</v>
      </c>
      <c r="AX23" s="26">
        <v>53.98</v>
      </c>
      <c r="AY23" s="2">
        <v>4.7919999999999998</v>
      </c>
      <c r="AZ23" s="3">
        <v>0.16130716041145274</v>
      </c>
      <c r="BA23" s="27">
        <v>370.8</v>
      </c>
      <c r="BB23" s="27">
        <v>136.4</v>
      </c>
      <c r="BC23" s="27">
        <v>216.9</v>
      </c>
      <c r="BD23" s="27">
        <v>65.099999999999994</v>
      </c>
      <c r="BE23" s="27">
        <v>4.6289999999999996</v>
      </c>
      <c r="BF23" s="27">
        <v>1.3</v>
      </c>
      <c r="BG23" s="25">
        <v>60.6</v>
      </c>
      <c r="BH23" s="25">
        <v>25.7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5">
        <f t="shared" si="0"/>
        <v>0</v>
      </c>
      <c r="BP23" s="25">
        <f t="shared" si="1"/>
        <v>0</v>
      </c>
      <c r="BQ23" s="25">
        <f t="shared" si="2"/>
        <v>0</v>
      </c>
      <c r="BR23" s="21">
        <v>5</v>
      </c>
      <c r="BS23" s="21">
        <v>3</v>
      </c>
      <c r="BT23" s="21">
        <f t="shared" si="3"/>
        <v>45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</row>
    <row r="24" spans="1:85" ht="15.75" x14ac:dyDescent="0.25">
      <c r="A24" s="20" t="s">
        <v>105</v>
      </c>
      <c r="B24" s="1" t="s">
        <v>104</v>
      </c>
      <c r="C24" s="1">
        <v>322</v>
      </c>
      <c r="D24" s="1">
        <v>5.5</v>
      </c>
      <c r="E24" s="1">
        <v>19.3</v>
      </c>
      <c r="F24" s="1">
        <v>6.5</v>
      </c>
      <c r="G24" s="1">
        <v>39.5</v>
      </c>
      <c r="H24" s="1">
        <v>33</v>
      </c>
      <c r="I24" s="1">
        <v>6.1</v>
      </c>
      <c r="J24" s="24">
        <v>13.86</v>
      </c>
      <c r="K24" s="24">
        <v>4.6900000000000004</v>
      </c>
      <c r="L24" s="24">
        <v>5.92</v>
      </c>
      <c r="M24" s="24">
        <v>4.6500000000000004</v>
      </c>
      <c r="N24" s="1">
        <v>7</v>
      </c>
      <c r="O24" s="1">
        <v>1</v>
      </c>
      <c r="P24" s="1">
        <v>7</v>
      </c>
      <c r="Q24" s="1">
        <v>15</v>
      </c>
      <c r="R24" s="1">
        <v>60</v>
      </c>
      <c r="S24" s="25">
        <v>18.817709428801354</v>
      </c>
      <c r="T24" s="25">
        <v>19.617392927276491</v>
      </c>
      <c r="U24" s="22">
        <v>1025.0145063907373</v>
      </c>
      <c r="V24" s="25">
        <v>59.06</v>
      </c>
      <c r="W24" s="26">
        <v>0.20129643666352795</v>
      </c>
      <c r="X24" s="26">
        <v>0</v>
      </c>
      <c r="Y24" s="26">
        <v>0</v>
      </c>
      <c r="Z24" s="26">
        <v>0.20129643666352798</v>
      </c>
      <c r="AA24" s="1">
        <v>65</v>
      </c>
      <c r="AB24" s="1">
        <v>0.25</v>
      </c>
      <c r="AC24" s="1">
        <v>1</v>
      </c>
      <c r="AD24" s="1">
        <v>0.7</v>
      </c>
      <c r="AE24" s="1">
        <v>20</v>
      </c>
      <c r="AF24" s="1">
        <v>0.2</v>
      </c>
      <c r="AG24" s="1">
        <v>0.01</v>
      </c>
      <c r="AH24" s="1">
        <v>8.3000000000000007</v>
      </c>
      <c r="AI24" s="1">
        <v>99</v>
      </c>
      <c r="AJ24" s="1">
        <v>0</v>
      </c>
      <c r="AK24" s="1">
        <v>0.5</v>
      </c>
      <c r="AL24" s="1">
        <v>0.5</v>
      </c>
      <c r="AM24" s="1">
        <v>0</v>
      </c>
      <c r="AN24" s="1">
        <v>0.59099999999999997</v>
      </c>
      <c r="AO24" s="2">
        <v>4.88</v>
      </c>
      <c r="AP24" s="3">
        <v>0.25961509971494323</v>
      </c>
      <c r="AQ24" s="21">
        <v>3620.3</v>
      </c>
      <c r="AR24" s="27">
        <v>196.99</v>
      </c>
      <c r="AS24" s="21">
        <v>1239.8</v>
      </c>
      <c r="AT24" s="27">
        <v>282.26</v>
      </c>
      <c r="AU24" s="21">
        <v>9.8219999999999992</v>
      </c>
      <c r="AV24" s="27">
        <v>2.165</v>
      </c>
      <c r="AW24" s="21">
        <v>1499.5</v>
      </c>
      <c r="AX24" s="27">
        <v>221.59</v>
      </c>
      <c r="AY24" s="2">
        <v>4.6680000000000001</v>
      </c>
      <c r="AZ24" s="3">
        <v>0.2148720549536399</v>
      </c>
      <c r="BA24" s="27">
        <v>550.70000000000005</v>
      </c>
      <c r="BB24" s="27">
        <v>374</v>
      </c>
      <c r="BC24" s="27">
        <v>237.8</v>
      </c>
      <c r="BD24" s="27">
        <v>91.9</v>
      </c>
      <c r="BE24" s="27">
        <v>4.7759999999999998</v>
      </c>
      <c r="BF24" s="27">
        <v>0.8</v>
      </c>
      <c r="BG24" s="25">
        <v>103.6</v>
      </c>
      <c r="BH24" s="25">
        <v>65.099999999999994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5">
        <f t="shared" si="0"/>
        <v>0</v>
      </c>
      <c r="BP24" s="25">
        <f t="shared" si="1"/>
        <v>0</v>
      </c>
      <c r="BQ24" s="25">
        <f t="shared" si="2"/>
        <v>0</v>
      </c>
      <c r="BR24" s="21">
        <v>5</v>
      </c>
      <c r="BS24" s="21">
        <v>3</v>
      </c>
      <c r="BT24" s="21">
        <f t="shared" si="3"/>
        <v>45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</row>
    <row r="25" spans="1:85" ht="15.75" x14ac:dyDescent="0.25">
      <c r="A25" s="20" t="s">
        <v>106</v>
      </c>
      <c r="B25" s="1" t="s">
        <v>104</v>
      </c>
      <c r="C25" s="1">
        <v>299</v>
      </c>
      <c r="D25" s="1">
        <v>3.8</v>
      </c>
      <c r="E25" s="1">
        <v>19.7</v>
      </c>
      <c r="F25" s="1">
        <v>7.5</v>
      </c>
      <c r="G25" s="1">
        <v>40</v>
      </c>
      <c r="H25" s="1">
        <v>32.5</v>
      </c>
      <c r="I25" s="1">
        <v>9.6</v>
      </c>
      <c r="J25" s="24">
        <v>13.73</v>
      </c>
      <c r="K25" s="24">
        <v>4.7699999999999996</v>
      </c>
      <c r="L25" s="24">
        <v>5.66</v>
      </c>
      <c r="M25" s="24">
        <v>4.47</v>
      </c>
      <c r="N25" s="1">
        <v>10</v>
      </c>
      <c r="O25" s="1">
        <v>2</v>
      </c>
      <c r="P25" s="1">
        <v>4</v>
      </c>
      <c r="Q25" s="1">
        <v>16</v>
      </c>
      <c r="R25" s="1">
        <v>65</v>
      </c>
      <c r="S25" s="25">
        <v>17.391948387485872</v>
      </c>
      <c r="T25" s="25">
        <v>17.729448195962931</v>
      </c>
      <c r="U25" s="22">
        <v>1299.9986027799898</v>
      </c>
      <c r="V25" s="25">
        <v>56.889999999999993</v>
      </c>
      <c r="W25" s="26">
        <v>0.3688692884667531</v>
      </c>
      <c r="X25" s="26">
        <v>0.16379982395027823</v>
      </c>
      <c r="Y25" s="26">
        <v>9.9007662064741811E-4</v>
      </c>
      <c r="Z25" s="26">
        <v>0.53365918903767873</v>
      </c>
      <c r="AA25" s="1">
        <v>70</v>
      </c>
      <c r="AB25" s="1">
        <v>0.25</v>
      </c>
      <c r="AC25" s="1">
        <v>0.5</v>
      </c>
      <c r="AD25" s="1">
        <v>0</v>
      </c>
      <c r="AE25" s="1">
        <v>17</v>
      </c>
      <c r="AF25" s="1">
        <v>0.2</v>
      </c>
      <c r="AG25" s="1">
        <v>0.01</v>
      </c>
      <c r="AH25" s="1">
        <v>8</v>
      </c>
      <c r="AI25" s="1">
        <v>100</v>
      </c>
      <c r="AJ25" s="1">
        <v>0</v>
      </c>
      <c r="AK25" s="1">
        <v>0</v>
      </c>
      <c r="AL25" s="1">
        <v>0</v>
      </c>
      <c r="AM25" s="1">
        <v>0</v>
      </c>
      <c r="AN25" s="1">
        <v>0.56899999999999995</v>
      </c>
      <c r="AO25" s="2">
        <v>4.8780000000000001</v>
      </c>
      <c r="AP25" s="3">
        <v>0.1759829537199554</v>
      </c>
      <c r="AQ25" s="26">
        <v>3130.2</v>
      </c>
      <c r="AR25" s="27">
        <v>791.75</v>
      </c>
      <c r="AS25" s="26">
        <v>1537</v>
      </c>
      <c r="AT25" s="27">
        <v>186.22</v>
      </c>
      <c r="AU25" s="26">
        <v>10.929</v>
      </c>
      <c r="AV25" s="27">
        <v>0.98899999999999999</v>
      </c>
      <c r="AW25" s="26">
        <v>1442.1</v>
      </c>
      <c r="AX25" s="27">
        <v>197.58</v>
      </c>
      <c r="AY25" s="2">
        <v>4.8420000000000005</v>
      </c>
      <c r="AZ25" s="3">
        <v>0.18019433953374769</v>
      </c>
      <c r="BA25" s="27">
        <v>320.7</v>
      </c>
      <c r="BB25" s="27">
        <v>152.30000000000001</v>
      </c>
      <c r="BC25" s="27">
        <v>238.7</v>
      </c>
      <c r="BD25" s="27">
        <v>103.6</v>
      </c>
      <c r="BE25" s="27">
        <v>4.5209999999999999</v>
      </c>
      <c r="BF25" s="27">
        <v>1.5</v>
      </c>
      <c r="BG25" s="25">
        <v>61</v>
      </c>
      <c r="BH25" s="25">
        <v>28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5">
        <f t="shared" si="0"/>
        <v>0</v>
      </c>
      <c r="BP25" s="25">
        <f t="shared" si="1"/>
        <v>0</v>
      </c>
      <c r="BQ25" s="25">
        <f t="shared" si="2"/>
        <v>0</v>
      </c>
      <c r="BR25" s="21">
        <v>5</v>
      </c>
      <c r="BS25" s="21">
        <v>3</v>
      </c>
      <c r="BT25" s="21">
        <f t="shared" si="3"/>
        <v>45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</row>
    <row r="26" spans="1:85" ht="15.75" x14ac:dyDescent="0.25">
      <c r="A26" s="20" t="s">
        <v>107</v>
      </c>
      <c r="B26" s="1" t="s">
        <v>104</v>
      </c>
      <c r="C26" s="23">
        <v>350</v>
      </c>
      <c r="D26" s="1">
        <v>4.5999999999999996</v>
      </c>
      <c r="E26" s="1">
        <v>21.7</v>
      </c>
      <c r="F26" s="1">
        <v>7.5</v>
      </c>
      <c r="G26" s="1">
        <v>47</v>
      </c>
      <c r="H26" s="1">
        <v>39.5</v>
      </c>
      <c r="I26" s="1">
        <v>15.3</v>
      </c>
      <c r="J26" s="24">
        <v>13.67</v>
      </c>
      <c r="K26" s="24">
        <v>5.05</v>
      </c>
      <c r="L26" s="24">
        <v>6.05</v>
      </c>
      <c r="M26" s="24">
        <v>4.83</v>
      </c>
      <c r="N26" s="1">
        <v>7</v>
      </c>
      <c r="O26" s="1">
        <v>1</v>
      </c>
      <c r="P26" s="1">
        <v>4</v>
      </c>
      <c r="Q26" s="1">
        <v>12</v>
      </c>
      <c r="R26" s="1">
        <v>25</v>
      </c>
      <c r="S26" s="25">
        <v>17.858759439542776</v>
      </c>
      <c r="T26" s="25">
        <v>12.833849473470238</v>
      </c>
      <c r="U26" s="22">
        <v>1001.5454181417082</v>
      </c>
      <c r="V26" s="25">
        <v>38.588888888888889</v>
      </c>
      <c r="W26" s="26">
        <v>2.1589472102003824E-2</v>
      </c>
      <c r="X26" s="26">
        <v>0.658154015238538</v>
      </c>
      <c r="Y26" s="26">
        <v>6.0508610151355996E-3</v>
      </c>
      <c r="Z26" s="26">
        <v>0.68579434835567743</v>
      </c>
      <c r="AA26" s="1">
        <v>8</v>
      </c>
      <c r="AB26" s="1">
        <v>0</v>
      </c>
      <c r="AC26" s="1">
        <v>0.5</v>
      </c>
      <c r="AD26" s="1">
        <v>0</v>
      </c>
      <c r="AE26" s="1">
        <v>2</v>
      </c>
      <c r="AF26" s="1">
        <v>0</v>
      </c>
      <c r="AG26" s="1">
        <v>25</v>
      </c>
      <c r="AH26" s="1">
        <v>6.6</v>
      </c>
      <c r="AI26" s="1">
        <v>70</v>
      </c>
      <c r="AJ26" s="1">
        <v>0</v>
      </c>
      <c r="AK26" s="1">
        <v>3</v>
      </c>
      <c r="AL26" s="1">
        <v>2</v>
      </c>
      <c r="AM26" s="1">
        <v>0</v>
      </c>
      <c r="AN26" s="1">
        <v>0.38600000000000001</v>
      </c>
      <c r="AO26" s="2">
        <v>5.5179999999999998</v>
      </c>
      <c r="AP26" s="3">
        <v>0.44245903765207478</v>
      </c>
      <c r="AQ26" s="26">
        <v>4691.2</v>
      </c>
      <c r="AR26" s="26">
        <v>1224.08</v>
      </c>
      <c r="AS26" s="26">
        <v>3688.9</v>
      </c>
      <c r="AT26" s="27">
        <v>1456.49</v>
      </c>
      <c r="AU26" s="26">
        <v>15.324</v>
      </c>
      <c r="AV26" s="27">
        <v>5.5119999999999996</v>
      </c>
      <c r="AW26" s="26">
        <v>1937.3</v>
      </c>
      <c r="AX26" s="27">
        <v>262.61</v>
      </c>
      <c r="AY26" s="31">
        <v>5.8740000000000006</v>
      </c>
      <c r="AZ26" s="32">
        <v>0.54843413460505541</v>
      </c>
      <c r="BA26" s="27">
        <v>526</v>
      </c>
      <c r="BB26" s="27">
        <v>368.7</v>
      </c>
      <c r="BC26" s="27">
        <v>285.2</v>
      </c>
      <c r="BD26" s="27">
        <v>104.55</v>
      </c>
      <c r="BE26" s="27">
        <v>2.5880000000000001</v>
      </c>
      <c r="BF26" s="27">
        <v>0.54300000000000004</v>
      </c>
      <c r="BG26" s="25">
        <v>112.2</v>
      </c>
      <c r="BH26" s="25">
        <v>75.69</v>
      </c>
      <c r="BI26" s="21">
        <v>2</v>
      </c>
      <c r="BJ26" s="21">
        <v>1</v>
      </c>
      <c r="BK26" s="21">
        <v>1</v>
      </c>
      <c r="BL26" s="21">
        <v>3</v>
      </c>
      <c r="BM26" s="21">
        <v>2</v>
      </c>
      <c r="BN26" s="21">
        <v>1</v>
      </c>
      <c r="BO26" s="25">
        <f t="shared" si="0"/>
        <v>6.666666666666667</v>
      </c>
      <c r="BP26" s="25">
        <f t="shared" si="1"/>
        <v>4.4444444444444446</v>
      </c>
      <c r="BQ26" s="25">
        <f t="shared" si="2"/>
        <v>2.2222222222222223</v>
      </c>
      <c r="BR26" s="21">
        <v>5</v>
      </c>
      <c r="BS26" s="21">
        <v>3</v>
      </c>
      <c r="BT26" s="21">
        <f t="shared" si="3"/>
        <v>45</v>
      </c>
      <c r="BU26" s="22">
        <v>2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1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</row>
    <row r="27" spans="1:85" ht="15.75" x14ac:dyDescent="0.25">
      <c r="A27" s="20" t="s">
        <v>108</v>
      </c>
      <c r="B27" s="1" t="s">
        <v>104</v>
      </c>
      <c r="C27" s="1">
        <v>347</v>
      </c>
      <c r="D27" s="1">
        <v>5.3</v>
      </c>
      <c r="E27" s="1">
        <v>21</v>
      </c>
      <c r="F27" s="1">
        <v>7.5</v>
      </c>
      <c r="G27" s="1">
        <v>44.5</v>
      </c>
      <c r="H27" s="1">
        <v>37</v>
      </c>
      <c r="I27" s="1">
        <v>9.4</v>
      </c>
      <c r="J27" s="24">
        <v>13.66</v>
      </c>
      <c r="K27" s="24">
        <v>5</v>
      </c>
      <c r="L27" s="24">
        <v>5.95</v>
      </c>
      <c r="M27" s="24">
        <v>4.76</v>
      </c>
      <c r="N27" s="1">
        <v>10</v>
      </c>
      <c r="O27" s="1">
        <v>1</v>
      </c>
      <c r="P27" s="1">
        <v>4</v>
      </c>
      <c r="Q27" s="1">
        <v>15</v>
      </c>
      <c r="R27" s="1">
        <v>40</v>
      </c>
      <c r="S27" s="25">
        <v>22.444942439172813</v>
      </c>
      <c r="T27" s="25">
        <v>19.725387425622571</v>
      </c>
      <c r="U27" s="22">
        <v>677.96920612669521</v>
      </c>
      <c r="V27" s="25">
        <v>39.720000000000006</v>
      </c>
      <c r="W27" s="26">
        <v>3.1646003109159139E-2</v>
      </c>
      <c r="X27" s="26">
        <v>0.58340791026306893</v>
      </c>
      <c r="Y27" s="26">
        <v>1.5066643927687619E-2</v>
      </c>
      <c r="Z27" s="26">
        <v>0.63012055729991578</v>
      </c>
      <c r="AA27" s="1">
        <v>5</v>
      </c>
      <c r="AB27" s="1">
        <v>0</v>
      </c>
      <c r="AC27" s="1">
        <v>1</v>
      </c>
      <c r="AD27" s="1">
        <v>0.7</v>
      </c>
      <c r="AE27" s="1">
        <v>5</v>
      </c>
      <c r="AF27" s="1">
        <v>0.1</v>
      </c>
      <c r="AG27" s="1">
        <v>15</v>
      </c>
      <c r="AH27" s="1">
        <v>4.3</v>
      </c>
      <c r="AI27" s="1">
        <v>85</v>
      </c>
      <c r="AJ27" s="1">
        <v>0</v>
      </c>
      <c r="AK27" s="1">
        <v>0</v>
      </c>
      <c r="AL27" s="1">
        <v>0</v>
      </c>
      <c r="AM27" s="1">
        <v>0</v>
      </c>
      <c r="AN27" s="1">
        <v>0.39700000000000002</v>
      </c>
      <c r="AO27" s="2">
        <v>5.9479999999999995</v>
      </c>
      <c r="AP27" s="3">
        <v>0.10686440005914029</v>
      </c>
      <c r="AQ27" s="26">
        <v>4029.7</v>
      </c>
      <c r="AR27" s="26">
        <v>1009.72</v>
      </c>
      <c r="AS27" s="26">
        <v>5877.4</v>
      </c>
      <c r="AT27" s="27">
        <v>403.47</v>
      </c>
      <c r="AU27" s="26">
        <v>28.396999999999998</v>
      </c>
      <c r="AV27" s="27">
        <v>4.8940000000000001</v>
      </c>
      <c r="AW27" s="26">
        <v>2635</v>
      </c>
      <c r="AX27" s="27">
        <v>1083.1500000000001</v>
      </c>
      <c r="AY27" s="2">
        <v>5.7919999999999998</v>
      </c>
      <c r="AZ27" s="3">
        <v>9.066421565315308E-2</v>
      </c>
      <c r="BA27" s="27">
        <v>2254.5</v>
      </c>
      <c r="BB27" s="27">
        <v>1341.65</v>
      </c>
      <c r="BC27" s="27">
        <v>1163.2</v>
      </c>
      <c r="BD27" s="27">
        <v>746.86</v>
      </c>
      <c r="BE27" s="27">
        <v>10.52</v>
      </c>
      <c r="BF27" s="27">
        <v>6.8540000000000001</v>
      </c>
      <c r="BG27" s="25">
        <v>529.79999999999995</v>
      </c>
      <c r="BH27" s="25">
        <v>319.69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5">
        <f t="shared" si="0"/>
        <v>0</v>
      </c>
      <c r="BP27" s="25">
        <f t="shared" si="1"/>
        <v>0</v>
      </c>
      <c r="BQ27" s="25">
        <f t="shared" si="2"/>
        <v>0</v>
      </c>
      <c r="BR27" s="21">
        <v>5</v>
      </c>
      <c r="BS27" s="21">
        <v>3</v>
      </c>
      <c r="BT27" s="21">
        <f t="shared" si="3"/>
        <v>45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</row>
    <row r="28" spans="1:85" ht="15.75" x14ac:dyDescent="0.25">
      <c r="A28" s="20" t="s">
        <v>109</v>
      </c>
      <c r="B28" s="1" t="s">
        <v>104</v>
      </c>
      <c r="C28" s="1">
        <v>357</v>
      </c>
      <c r="D28" s="1">
        <v>6</v>
      </c>
      <c r="E28" s="1">
        <v>20</v>
      </c>
      <c r="F28" s="1">
        <v>8.5</v>
      </c>
      <c r="G28" s="1">
        <v>38</v>
      </c>
      <c r="H28" s="1">
        <v>29.5</v>
      </c>
      <c r="I28" s="1">
        <v>9.6</v>
      </c>
      <c r="J28" s="24">
        <v>13.68</v>
      </c>
      <c r="K28" s="24">
        <v>5.12</v>
      </c>
      <c r="L28" s="24">
        <v>6</v>
      </c>
      <c r="M28" s="24">
        <v>4.83</v>
      </c>
      <c r="N28" s="1">
        <v>6</v>
      </c>
      <c r="O28" s="1">
        <v>1</v>
      </c>
      <c r="P28" s="1">
        <v>4</v>
      </c>
      <c r="Q28" s="1">
        <v>11</v>
      </c>
      <c r="R28" s="1">
        <v>40</v>
      </c>
      <c r="S28" s="25">
        <v>22.031504843278579</v>
      </c>
      <c r="T28" s="25">
        <v>18.975692953800742</v>
      </c>
      <c r="U28" s="22">
        <v>636.99490864516144</v>
      </c>
      <c r="V28" s="25">
        <v>45.569999999999993</v>
      </c>
      <c r="W28" s="26">
        <v>5.2057197830723323E-2</v>
      </c>
      <c r="X28" s="26">
        <v>1.0900559449533738</v>
      </c>
      <c r="Y28" s="26">
        <v>2.2435992002149588E-2</v>
      </c>
      <c r="Z28" s="26">
        <v>1.1645491347862464</v>
      </c>
      <c r="AA28" s="1">
        <v>2</v>
      </c>
      <c r="AB28" s="1">
        <v>0</v>
      </c>
      <c r="AC28" s="1">
        <v>0</v>
      </c>
      <c r="AD28" s="1">
        <v>0</v>
      </c>
      <c r="AE28" s="1">
        <v>8</v>
      </c>
      <c r="AF28" s="1">
        <v>7.0000000000000007E-2</v>
      </c>
      <c r="AG28" s="1">
        <v>25</v>
      </c>
      <c r="AH28" s="1">
        <v>4.2</v>
      </c>
      <c r="AI28" s="1">
        <v>70</v>
      </c>
      <c r="AJ28" s="1">
        <v>0</v>
      </c>
      <c r="AK28" s="1">
        <v>1</v>
      </c>
      <c r="AL28" s="1">
        <v>5</v>
      </c>
      <c r="AM28" s="1">
        <v>0</v>
      </c>
      <c r="AN28" s="1">
        <v>0.45600000000000002</v>
      </c>
      <c r="AO28" s="2">
        <v>5.7219999999999995</v>
      </c>
      <c r="AP28" s="3">
        <v>5.5856960175075715E-2</v>
      </c>
      <c r="AQ28" s="26">
        <v>4035</v>
      </c>
      <c r="AR28" s="27">
        <v>568.29</v>
      </c>
      <c r="AS28" s="26">
        <v>5740.9</v>
      </c>
      <c r="AT28" s="27">
        <v>381.58</v>
      </c>
      <c r="AU28" s="26">
        <v>29.216999999999999</v>
      </c>
      <c r="AV28" s="27">
        <v>4.3339999999999996</v>
      </c>
      <c r="AW28" s="26">
        <v>2769</v>
      </c>
      <c r="AX28" s="27">
        <v>562.16</v>
      </c>
      <c r="AY28" s="2">
        <v>5.4820000000000002</v>
      </c>
      <c r="AZ28" s="3">
        <v>0.26138094804327255</v>
      </c>
      <c r="BA28" s="27">
        <v>730.4</v>
      </c>
      <c r="BB28" s="27">
        <v>292.26</v>
      </c>
      <c r="BC28" s="27">
        <v>361</v>
      </c>
      <c r="BD28" s="27">
        <v>88.33</v>
      </c>
      <c r="BE28" s="27">
        <v>5.1459999999999999</v>
      </c>
      <c r="BF28" s="27">
        <v>1.9019999999999999</v>
      </c>
      <c r="BG28" s="25">
        <v>135</v>
      </c>
      <c r="BH28" s="25">
        <v>55.89</v>
      </c>
      <c r="BI28" s="21">
        <v>1</v>
      </c>
      <c r="BJ28" s="21">
        <v>1</v>
      </c>
      <c r="BK28" s="21">
        <v>0</v>
      </c>
      <c r="BL28" s="21">
        <v>1</v>
      </c>
      <c r="BM28" s="21">
        <v>1</v>
      </c>
      <c r="BN28" s="21">
        <v>0</v>
      </c>
      <c r="BO28" s="25">
        <f t="shared" si="0"/>
        <v>2.2222222222222223</v>
      </c>
      <c r="BP28" s="25">
        <f t="shared" si="1"/>
        <v>2.2222222222222223</v>
      </c>
      <c r="BQ28" s="25">
        <f t="shared" si="2"/>
        <v>0</v>
      </c>
      <c r="BR28" s="21">
        <v>5</v>
      </c>
      <c r="BS28" s="21">
        <v>3</v>
      </c>
      <c r="BT28" s="21">
        <f t="shared" si="3"/>
        <v>45</v>
      </c>
      <c r="BU28" s="22">
        <v>1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</row>
    <row r="29" spans="1:85" ht="15.75" x14ac:dyDescent="0.25">
      <c r="A29" s="20" t="s">
        <v>110</v>
      </c>
      <c r="B29" s="1" t="s">
        <v>104</v>
      </c>
      <c r="C29" s="1">
        <v>276</v>
      </c>
      <c r="D29" s="1">
        <v>-0.5</v>
      </c>
      <c r="E29" s="1">
        <v>19.7</v>
      </c>
      <c r="F29" s="1">
        <v>8</v>
      </c>
      <c r="G29" s="1">
        <v>56</v>
      </c>
      <c r="H29" s="1">
        <v>48</v>
      </c>
      <c r="I29" s="1">
        <v>13.2</v>
      </c>
      <c r="J29" s="24">
        <v>13.87</v>
      </c>
      <c r="K29" s="24">
        <v>7.25</v>
      </c>
      <c r="L29" s="24">
        <v>8</v>
      </c>
      <c r="M29" s="24">
        <v>7</v>
      </c>
      <c r="N29" s="1">
        <v>46</v>
      </c>
      <c r="O29" s="1">
        <v>2</v>
      </c>
      <c r="P29" s="1">
        <v>4</v>
      </c>
      <c r="Q29" s="1">
        <v>52</v>
      </c>
      <c r="R29" s="1">
        <v>20</v>
      </c>
      <c r="S29" s="25">
        <v>16.996010886360374</v>
      </c>
      <c r="T29" s="25">
        <v>16.25320481217986</v>
      </c>
      <c r="U29" s="22">
        <v>323.68879149181203</v>
      </c>
      <c r="V29" s="25">
        <v>42.210000000000008</v>
      </c>
      <c r="W29" s="26">
        <v>0</v>
      </c>
      <c r="X29" s="26">
        <v>0</v>
      </c>
      <c r="Y29" s="26">
        <v>4.8221460016028693E-2</v>
      </c>
      <c r="Z29" s="26">
        <v>4.8221460016028693E-2</v>
      </c>
      <c r="AA29" s="1">
        <v>0</v>
      </c>
      <c r="AB29" s="1">
        <v>0</v>
      </c>
      <c r="AC29" s="1">
        <v>1</v>
      </c>
      <c r="AD29" s="1">
        <v>0</v>
      </c>
      <c r="AE29" s="1">
        <v>99</v>
      </c>
      <c r="AF29" s="1">
        <v>1.1000000000000001</v>
      </c>
      <c r="AG29" s="1">
        <v>0</v>
      </c>
      <c r="AH29" s="1">
        <v>0.4</v>
      </c>
      <c r="AI29" s="1">
        <v>70</v>
      </c>
      <c r="AJ29" s="1">
        <v>0</v>
      </c>
      <c r="AK29" s="1">
        <v>0</v>
      </c>
      <c r="AL29" s="1">
        <v>15</v>
      </c>
      <c r="AM29" s="1">
        <v>0</v>
      </c>
      <c r="AN29" s="1">
        <v>0.42199999999999999</v>
      </c>
      <c r="AO29" s="2">
        <v>5.7125000000000004</v>
      </c>
      <c r="AP29" s="3">
        <v>0.18661457606521506</v>
      </c>
      <c r="AQ29" s="26">
        <v>178.6</v>
      </c>
      <c r="AR29" s="27">
        <v>79.13</v>
      </c>
      <c r="AS29" s="26">
        <v>875.7</v>
      </c>
      <c r="AT29" s="27">
        <v>337.26</v>
      </c>
      <c r="AU29" s="26">
        <v>6.0119999999999996</v>
      </c>
      <c r="AV29" s="27">
        <v>2.036</v>
      </c>
      <c r="AW29" s="26">
        <v>447.9</v>
      </c>
      <c r="AX29" s="27">
        <v>248.6</v>
      </c>
      <c r="AY29" s="2">
        <v>6.282</v>
      </c>
      <c r="AZ29" s="3">
        <v>0.62910253536287619</v>
      </c>
      <c r="BA29" s="27">
        <v>179.2</v>
      </c>
      <c r="BB29" s="27">
        <v>179.2</v>
      </c>
      <c r="BC29" s="27">
        <v>227.3</v>
      </c>
      <c r="BD29" s="27">
        <v>144.4</v>
      </c>
      <c r="BE29" s="27">
        <v>1.5449999999999999</v>
      </c>
      <c r="BF29" s="27">
        <v>0.9</v>
      </c>
      <c r="BG29" s="25">
        <v>96.1</v>
      </c>
      <c r="BH29" s="25">
        <v>63</v>
      </c>
      <c r="BI29" s="21">
        <v>5</v>
      </c>
      <c r="BJ29" s="21">
        <v>4</v>
      </c>
      <c r="BK29" s="21">
        <v>1</v>
      </c>
      <c r="BL29" s="21">
        <v>18</v>
      </c>
      <c r="BM29" s="21">
        <v>15</v>
      </c>
      <c r="BN29" s="21">
        <v>3</v>
      </c>
      <c r="BO29" s="25">
        <f t="shared" si="0"/>
        <v>40</v>
      </c>
      <c r="BP29" s="25">
        <f t="shared" si="1"/>
        <v>33.333333333333336</v>
      </c>
      <c r="BQ29" s="25">
        <f t="shared" si="2"/>
        <v>6.666666666666667</v>
      </c>
      <c r="BR29" s="21">
        <v>5</v>
      </c>
      <c r="BS29" s="21">
        <v>3</v>
      </c>
      <c r="BT29" s="21">
        <f t="shared" si="3"/>
        <v>45</v>
      </c>
      <c r="BU29" s="22">
        <v>4</v>
      </c>
      <c r="BV29" s="22">
        <v>0</v>
      </c>
      <c r="BW29" s="22">
        <v>3</v>
      </c>
      <c r="BX29" s="22">
        <v>0</v>
      </c>
      <c r="BY29" s="22">
        <v>0</v>
      </c>
      <c r="BZ29" s="22">
        <v>0</v>
      </c>
      <c r="CA29" s="22">
        <v>8</v>
      </c>
      <c r="CB29" s="22">
        <v>2</v>
      </c>
      <c r="CC29" s="22">
        <v>1</v>
      </c>
      <c r="CD29" s="22">
        <v>0</v>
      </c>
      <c r="CE29" s="22">
        <v>0</v>
      </c>
      <c r="CF29" s="22">
        <v>0</v>
      </c>
      <c r="CG29" s="22">
        <v>0</v>
      </c>
    </row>
    <row r="30" spans="1:85" ht="15.75" x14ac:dyDescent="0.25">
      <c r="A30" s="20" t="s">
        <v>111</v>
      </c>
      <c r="B30" s="1" t="s">
        <v>104</v>
      </c>
      <c r="C30" s="1">
        <v>282</v>
      </c>
      <c r="D30" s="1">
        <v>-0.4</v>
      </c>
      <c r="E30" s="1">
        <v>20.100000000000001</v>
      </c>
      <c r="F30" s="1">
        <v>8</v>
      </c>
      <c r="G30" s="1">
        <v>56</v>
      </c>
      <c r="H30" s="1">
        <v>48</v>
      </c>
      <c r="I30" s="1">
        <v>18.7</v>
      </c>
      <c r="J30" s="24">
        <v>13.78</v>
      </c>
      <c r="K30" s="24">
        <v>7.22</v>
      </c>
      <c r="L30" s="24">
        <v>8.09</v>
      </c>
      <c r="M30" s="24">
        <v>7.26</v>
      </c>
      <c r="N30" s="1">
        <v>51</v>
      </c>
      <c r="O30" s="1">
        <v>5</v>
      </c>
      <c r="P30" s="1">
        <v>4</v>
      </c>
      <c r="Q30" s="1">
        <v>60</v>
      </c>
      <c r="R30" s="1">
        <v>35</v>
      </c>
      <c r="S30" s="25">
        <v>13.788995134577778</v>
      </c>
      <c r="T30" s="25">
        <v>12.120231020900547</v>
      </c>
      <c r="U30" s="22">
        <v>480</v>
      </c>
      <c r="V30" s="25">
        <v>73.350000000000009</v>
      </c>
      <c r="W30" s="26">
        <v>0</v>
      </c>
      <c r="X30" s="26">
        <v>0</v>
      </c>
      <c r="Y30" s="26">
        <v>4.5747872221574559E-2</v>
      </c>
      <c r="Z30" s="26">
        <v>4.5747872221574559E-2</v>
      </c>
      <c r="AA30" s="1">
        <v>0.01</v>
      </c>
      <c r="AB30" s="1">
        <v>0</v>
      </c>
      <c r="AC30" s="1">
        <v>30</v>
      </c>
      <c r="AD30" s="1">
        <v>0</v>
      </c>
      <c r="AE30" s="1">
        <v>100</v>
      </c>
      <c r="AF30" s="1">
        <v>1.4</v>
      </c>
      <c r="AG30" s="1">
        <v>0</v>
      </c>
      <c r="AH30" s="1">
        <v>0.4</v>
      </c>
      <c r="AI30" s="1">
        <v>70</v>
      </c>
      <c r="AJ30" s="1">
        <v>0</v>
      </c>
      <c r="AK30" s="1">
        <v>0</v>
      </c>
      <c r="AL30" s="1">
        <v>30</v>
      </c>
      <c r="AM30" s="1">
        <v>0.5</v>
      </c>
      <c r="AN30" s="1">
        <v>0.73399999999999999</v>
      </c>
      <c r="AO30" s="2">
        <v>6.29</v>
      </c>
      <c r="AP30" s="3">
        <v>0.30789608636681287</v>
      </c>
      <c r="AQ30" s="26">
        <v>152.19999999999999</v>
      </c>
      <c r="AR30" s="27">
        <v>39.380000000000003</v>
      </c>
      <c r="AS30" s="26">
        <v>699.9</v>
      </c>
      <c r="AT30" s="27">
        <v>208.5</v>
      </c>
      <c r="AU30" s="26">
        <v>4.8890000000000002</v>
      </c>
      <c r="AV30" s="27">
        <v>1.1579999999999999</v>
      </c>
      <c r="AW30" s="26">
        <v>265.5</v>
      </c>
      <c r="AX30" s="27">
        <v>66.89</v>
      </c>
      <c r="AY30" s="2">
        <v>6.28</v>
      </c>
      <c r="AZ30" s="3">
        <v>0.39943710393501097</v>
      </c>
      <c r="BA30" s="27">
        <v>147.1</v>
      </c>
      <c r="BB30" s="27">
        <v>22.7</v>
      </c>
      <c r="BC30" s="27">
        <v>229.5</v>
      </c>
      <c r="BD30" s="27">
        <v>43.4</v>
      </c>
      <c r="BE30" s="27">
        <v>1.5409999999999999</v>
      </c>
      <c r="BF30" s="27">
        <v>0.3</v>
      </c>
      <c r="BG30" s="25">
        <v>106.4</v>
      </c>
      <c r="BH30" s="25">
        <v>16.899999999999999</v>
      </c>
      <c r="BI30" s="21">
        <v>4</v>
      </c>
      <c r="BJ30" s="21">
        <v>3</v>
      </c>
      <c r="BK30" s="21">
        <v>1</v>
      </c>
      <c r="BL30" s="21">
        <v>20</v>
      </c>
      <c r="BM30" s="21">
        <v>18</v>
      </c>
      <c r="BN30" s="21">
        <v>2</v>
      </c>
      <c r="BO30" s="25">
        <f t="shared" si="0"/>
        <v>44.444444444444443</v>
      </c>
      <c r="BP30" s="25">
        <f t="shared" si="1"/>
        <v>40</v>
      </c>
      <c r="BQ30" s="25">
        <f t="shared" si="2"/>
        <v>4.4444444444444446</v>
      </c>
      <c r="BR30" s="21">
        <v>5</v>
      </c>
      <c r="BS30" s="21">
        <v>3</v>
      </c>
      <c r="BT30" s="21">
        <f t="shared" si="3"/>
        <v>45</v>
      </c>
      <c r="BU30" s="22">
        <v>9</v>
      </c>
      <c r="BV30" s="22">
        <v>0</v>
      </c>
      <c r="BW30" s="22">
        <v>5</v>
      </c>
      <c r="BX30" s="22">
        <v>0</v>
      </c>
      <c r="BY30" s="22">
        <v>0</v>
      </c>
      <c r="BZ30" s="22">
        <v>0</v>
      </c>
      <c r="CA30" s="22">
        <v>4</v>
      </c>
      <c r="CB30" s="22">
        <v>0</v>
      </c>
      <c r="CC30" s="22">
        <v>2</v>
      </c>
      <c r="CD30" s="22">
        <v>0</v>
      </c>
      <c r="CE30" s="22">
        <v>0</v>
      </c>
      <c r="CF30" s="22">
        <v>0</v>
      </c>
      <c r="CG30" s="22">
        <v>0</v>
      </c>
    </row>
    <row r="31" spans="1:85" ht="15.75" x14ac:dyDescent="0.25">
      <c r="A31" s="20" t="s">
        <v>112</v>
      </c>
      <c r="B31" s="1" t="s">
        <v>104</v>
      </c>
      <c r="C31" s="1">
        <v>278</v>
      </c>
      <c r="D31" s="1">
        <v>-0.2</v>
      </c>
      <c r="E31" s="1">
        <v>18.3</v>
      </c>
      <c r="F31" s="1">
        <v>6</v>
      </c>
      <c r="G31" s="1">
        <v>36</v>
      </c>
      <c r="H31" s="1">
        <v>30</v>
      </c>
      <c r="I31" s="1">
        <v>18</v>
      </c>
      <c r="J31" s="24">
        <v>13.16</v>
      </c>
      <c r="K31" s="24">
        <v>6.77</v>
      </c>
      <c r="L31" s="24">
        <v>7.13</v>
      </c>
      <c r="M31" s="24">
        <v>6.59</v>
      </c>
      <c r="N31" s="1">
        <v>44</v>
      </c>
      <c r="O31" s="1">
        <v>5</v>
      </c>
      <c r="P31" s="1">
        <v>3</v>
      </c>
      <c r="Q31" s="1">
        <v>52</v>
      </c>
      <c r="R31" s="1">
        <v>60</v>
      </c>
      <c r="S31" s="25">
        <v>23.857215740159692</v>
      </c>
      <c r="T31" s="25">
        <v>30.44831686645421</v>
      </c>
      <c r="U31" s="22">
        <v>160</v>
      </c>
      <c r="V31" s="25">
        <v>65.811111111111117</v>
      </c>
      <c r="W31" s="26">
        <v>0</v>
      </c>
      <c r="X31" s="26">
        <v>0</v>
      </c>
      <c r="Y31" s="26">
        <v>2.3530528975387557E-2</v>
      </c>
      <c r="Z31" s="26">
        <v>2.3530528975387557E-2</v>
      </c>
      <c r="AA31" s="1">
        <v>2</v>
      </c>
      <c r="AB31" s="1">
        <v>0</v>
      </c>
      <c r="AC31" s="1">
        <v>5</v>
      </c>
      <c r="AD31" s="1">
        <v>1.3</v>
      </c>
      <c r="AE31" s="1">
        <v>75</v>
      </c>
      <c r="AF31" s="1">
        <v>0.95</v>
      </c>
      <c r="AG31" s="1">
        <v>0</v>
      </c>
      <c r="AH31" s="1">
        <v>3.5</v>
      </c>
      <c r="AI31" s="1">
        <v>100</v>
      </c>
      <c r="AJ31" s="1">
        <v>0</v>
      </c>
      <c r="AK31" s="1">
        <v>0</v>
      </c>
      <c r="AL31" s="1">
        <v>30</v>
      </c>
      <c r="AM31" s="1">
        <v>5</v>
      </c>
      <c r="AN31" s="1">
        <v>0.65800000000000003</v>
      </c>
      <c r="AO31" s="2">
        <v>5.99</v>
      </c>
      <c r="AP31" s="3">
        <v>0.21529050141611006</v>
      </c>
      <c r="AQ31" s="26">
        <v>312.5</v>
      </c>
      <c r="AR31" s="27">
        <v>37.79</v>
      </c>
      <c r="AS31" s="26">
        <v>1044.7</v>
      </c>
      <c r="AT31" s="27">
        <v>90.34</v>
      </c>
      <c r="AU31" s="26">
        <v>6.7050000000000001</v>
      </c>
      <c r="AV31" s="27">
        <v>0.63</v>
      </c>
      <c r="AW31" s="26">
        <v>528.5</v>
      </c>
      <c r="AX31" s="27">
        <v>27.21</v>
      </c>
      <c r="AY31" s="2">
        <v>6.5340000000000007</v>
      </c>
      <c r="AZ31" s="3">
        <v>0.36225681498073709</v>
      </c>
      <c r="BA31" s="27">
        <v>289.2</v>
      </c>
      <c r="BB31" s="27">
        <v>52.8</v>
      </c>
      <c r="BC31" s="27">
        <v>223.4</v>
      </c>
      <c r="BD31" s="27">
        <v>45.8</v>
      </c>
      <c r="BE31" s="27">
        <v>1.3480000000000001</v>
      </c>
      <c r="BF31" s="27">
        <v>0.3</v>
      </c>
      <c r="BG31" s="25">
        <v>90.5</v>
      </c>
      <c r="BH31" s="25">
        <v>27.1</v>
      </c>
      <c r="BI31" s="21">
        <v>6</v>
      </c>
      <c r="BJ31" s="21">
        <v>4</v>
      </c>
      <c r="BK31" s="21">
        <v>2</v>
      </c>
      <c r="BL31" s="21">
        <v>18</v>
      </c>
      <c r="BM31" s="21">
        <v>15</v>
      </c>
      <c r="BN31" s="21">
        <v>3</v>
      </c>
      <c r="BO31" s="25">
        <f t="shared" si="0"/>
        <v>40</v>
      </c>
      <c r="BP31" s="25">
        <f t="shared" si="1"/>
        <v>33.333333333333336</v>
      </c>
      <c r="BQ31" s="25">
        <f t="shared" si="2"/>
        <v>6.666666666666667</v>
      </c>
      <c r="BR31" s="21">
        <v>5</v>
      </c>
      <c r="BS31" s="21">
        <v>3</v>
      </c>
      <c r="BT31" s="21">
        <f t="shared" si="3"/>
        <v>45</v>
      </c>
      <c r="BU31" s="22">
        <v>7</v>
      </c>
      <c r="BV31" s="22">
        <v>0</v>
      </c>
      <c r="BW31" s="22">
        <v>6</v>
      </c>
      <c r="BX31" s="22">
        <v>1</v>
      </c>
      <c r="BY31" s="22">
        <v>0</v>
      </c>
      <c r="BZ31" s="22">
        <v>0</v>
      </c>
      <c r="CA31" s="22">
        <v>1</v>
      </c>
      <c r="CB31" s="22">
        <v>0</v>
      </c>
      <c r="CC31" s="22">
        <v>2</v>
      </c>
      <c r="CD31" s="22">
        <v>1</v>
      </c>
      <c r="CE31" s="22">
        <v>0</v>
      </c>
      <c r="CF31" s="22">
        <v>0</v>
      </c>
      <c r="CG31" s="22">
        <v>0</v>
      </c>
    </row>
    <row r="32" spans="1:85" ht="15.75" x14ac:dyDescent="0.25">
      <c r="A32" s="20" t="s">
        <v>113</v>
      </c>
      <c r="B32" s="1" t="s">
        <v>104</v>
      </c>
      <c r="C32" s="1">
        <v>330</v>
      </c>
      <c r="D32" s="1">
        <v>-0.2</v>
      </c>
      <c r="E32" s="1">
        <v>19.3</v>
      </c>
      <c r="F32" s="1">
        <v>-0.5</v>
      </c>
      <c r="G32" s="1">
        <v>43.5</v>
      </c>
      <c r="H32" s="1">
        <v>44</v>
      </c>
      <c r="I32" s="1">
        <v>18.399999999999999</v>
      </c>
      <c r="J32" s="24">
        <v>14.4</v>
      </c>
      <c r="K32" s="24">
        <v>6.71</v>
      </c>
      <c r="L32" s="24">
        <v>6.73</v>
      </c>
      <c r="M32" s="24">
        <v>5.35</v>
      </c>
      <c r="N32" s="1">
        <v>9</v>
      </c>
      <c r="O32" s="1">
        <v>3</v>
      </c>
      <c r="P32" s="1">
        <v>1</v>
      </c>
      <c r="Q32" s="1">
        <v>13</v>
      </c>
      <c r="R32" s="1">
        <v>0</v>
      </c>
      <c r="S32" s="25">
        <v>0</v>
      </c>
      <c r="T32" s="1">
        <v>0</v>
      </c>
      <c r="U32" s="19">
        <v>0</v>
      </c>
      <c r="V32" s="25">
        <v>0.2072</v>
      </c>
      <c r="W32" s="26">
        <v>3.0254305075678002E-4</v>
      </c>
      <c r="X32" s="26">
        <v>0</v>
      </c>
      <c r="Y32" s="26">
        <v>3.0254305075677995E-8</v>
      </c>
      <c r="Z32" s="26">
        <v>0</v>
      </c>
      <c r="AA32" s="1">
        <v>20</v>
      </c>
      <c r="AB32" s="1">
        <v>0</v>
      </c>
      <c r="AC32" s="1">
        <v>3</v>
      </c>
      <c r="AD32" s="1">
        <v>1</v>
      </c>
      <c r="AE32" s="1">
        <v>70</v>
      </c>
      <c r="AF32" s="1">
        <v>1</v>
      </c>
      <c r="AG32" s="1">
        <v>30</v>
      </c>
      <c r="AH32" s="1">
        <v>2.7</v>
      </c>
      <c r="AI32" s="1">
        <v>100</v>
      </c>
      <c r="AJ32" s="1">
        <v>0</v>
      </c>
      <c r="AK32" s="1">
        <v>0</v>
      </c>
      <c r="AL32" s="1">
        <v>0</v>
      </c>
      <c r="AM32" s="1">
        <v>0</v>
      </c>
      <c r="AN32" s="1">
        <v>0.20699999999999999</v>
      </c>
      <c r="AO32" s="2">
        <v>6.18</v>
      </c>
      <c r="AP32" s="3">
        <v>0.18907670401189008</v>
      </c>
      <c r="AQ32" s="26">
        <v>1194.5</v>
      </c>
      <c r="AR32" s="27">
        <v>717.82</v>
      </c>
      <c r="AS32" s="26">
        <v>4535.7</v>
      </c>
      <c r="AT32" s="27">
        <v>1238.42</v>
      </c>
      <c r="AU32" s="26">
        <v>33.942999999999998</v>
      </c>
      <c r="AV32" s="27">
        <v>8.0009999999999994</v>
      </c>
      <c r="AW32" s="26">
        <v>1897.7</v>
      </c>
      <c r="AX32" s="27">
        <v>243.13</v>
      </c>
      <c r="AY32" s="2">
        <v>5.476</v>
      </c>
      <c r="AZ32" s="3">
        <v>0.44724713526192444</v>
      </c>
      <c r="BA32" s="27">
        <v>4445</v>
      </c>
      <c r="BB32" s="27">
        <v>4730.8</v>
      </c>
      <c r="BC32" s="27">
        <v>1258.2</v>
      </c>
      <c r="BD32" s="27">
        <v>1086.0999999999999</v>
      </c>
      <c r="BE32" s="27">
        <v>11.305999999999999</v>
      </c>
      <c r="BF32" s="27">
        <v>9.4</v>
      </c>
      <c r="BG32" s="25">
        <v>892.9</v>
      </c>
      <c r="BH32" s="25">
        <v>603.4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5">
        <f t="shared" si="0"/>
        <v>0</v>
      </c>
      <c r="BP32" s="25">
        <f t="shared" si="1"/>
        <v>0</v>
      </c>
      <c r="BQ32" s="25">
        <f t="shared" si="2"/>
        <v>0</v>
      </c>
      <c r="BR32" s="21">
        <v>5</v>
      </c>
      <c r="BS32" s="21">
        <v>3</v>
      </c>
      <c r="BT32" s="21">
        <f t="shared" si="3"/>
        <v>45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</row>
    <row r="33" spans="1:85" ht="15.75" x14ac:dyDescent="0.25">
      <c r="A33" s="20" t="s">
        <v>114</v>
      </c>
      <c r="B33" s="1" t="s">
        <v>104</v>
      </c>
      <c r="C33" s="1">
        <v>329</v>
      </c>
      <c r="D33" s="1">
        <v>-0.1</v>
      </c>
      <c r="E33" s="1">
        <v>17.7</v>
      </c>
      <c r="F33" s="1">
        <v>1</v>
      </c>
      <c r="G33" s="1">
        <v>35.5</v>
      </c>
      <c r="H33" s="1">
        <v>34.5</v>
      </c>
      <c r="I33" s="1">
        <v>37.1</v>
      </c>
      <c r="J33" s="24">
        <v>14.66</v>
      </c>
      <c r="K33" s="24">
        <v>6.49</v>
      </c>
      <c r="L33" s="24">
        <v>6.53</v>
      </c>
      <c r="M33" s="24">
        <v>5.33</v>
      </c>
      <c r="N33" s="1">
        <v>8</v>
      </c>
      <c r="O33" s="1">
        <v>1</v>
      </c>
      <c r="P33" s="1">
        <v>1</v>
      </c>
      <c r="Q33" s="1">
        <v>10</v>
      </c>
      <c r="R33" s="1">
        <v>0</v>
      </c>
      <c r="S33" s="25">
        <v>4.3833429915333033</v>
      </c>
      <c r="T33" s="25">
        <v>5.9999999999999964</v>
      </c>
      <c r="U33" s="22">
        <v>16</v>
      </c>
      <c r="V33" s="25">
        <v>7.7200000000000005E-2</v>
      </c>
      <c r="W33" s="26">
        <v>1.0178760197630929E-3</v>
      </c>
      <c r="X33" s="26">
        <v>0</v>
      </c>
      <c r="Y33" s="26">
        <v>1.0178760197630929E-7</v>
      </c>
      <c r="Z33" s="26">
        <v>1.0179778073650693E-3</v>
      </c>
      <c r="AA33" s="1">
        <v>40</v>
      </c>
      <c r="AB33" s="1">
        <v>0</v>
      </c>
      <c r="AC33" s="1">
        <v>0</v>
      </c>
      <c r="AD33" s="1">
        <v>0</v>
      </c>
      <c r="AE33" s="1">
        <v>70</v>
      </c>
      <c r="AF33" s="1">
        <v>1</v>
      </c>
      <c r="AG33" s="1">
        <v>80</v>
      </c>
      <c r="AH33" s="1">
        <v>2.7</v>
      </c>
      <c r="AI33" s="1">
        <v>98</v>
      </c>
      <c r="AJ33" s="1">
        <v>0</v>
      </c>
      <c r="AK33" s="1">
        <v>0</v>
      </c>
      <c r="AL33" s="1">
        <v>0</v>
      </c>
      <c r="AM33" s="1">
        <v>0</v>
      </c>
      <c r="AN33" s="1">
        <v>7.6999999999999999E-2</v>
      </c>
      <c r="AO33" s="2">
        <v>6.0020000000000007</v>
      </c>
      <c r="AP33" s="3">
        <v>0.34441254332558813</v>
      </c>
      <c r="AQ33" s="26">
        <v>1585.5</v>
      </c>
      <c r="AR33" s="26">
        <v>1195.98</v>
      </c>
      <c r="AS33" s="26">
        <v>4070</v>
      </c>
      <c r="AT33" s="27">
        <v>1047.97</v>
      </c>
      <c r="AU33" s="26">
        <v>30.97</v>
      </c>
      <c r="AV33" s="27">
        <v>7.5129999999999999</v>
      </c>
      <c r="AW33" s="26">
        <v>1944</v>
      </c>
      <c r="AX33" s="27">
        <v>327</v>
      </c>
      <c r="AY33" s="2">
        <v>5.548</v>
      </c>
      <c r="AZ33" s="3">
        <v>0.53983330760523596</v>
      </c>
      <c r="BA33" s="27">
        <v>2547.1</v>
      </c>
      <c r="BB33" s="27">
        <v>691.1</v>
      </c>
      <c r="BC33" s="27">
        <v>1299.2</v>
      </c>
      <c r="BD33" s="27">
        <v>591.5</v>
      </c>
      <c r="BE33" s="27">
        <v>13.132999999999999</v>
      </c>
      <c r="BF33" s="27">
        <v>5.2</v>
      </c>
      <c r="BG33" s="25">
        <v>837.5</v>
      </c>
      <c r="BH33" s="25">
        <v>153.30000000000001</v>
      </c>
      <c r="BI33" s="21">
        <v>3</v>
      </c>
      <c r="BJ33" s="21">
        <v>3</v>
      </c>
      <c r="BK33" s="21">
        <v>0</v>
      </c>
      <c r="BL33" s="21">
        <v>3</v>
      </c>
      <c r="BM33" s="21">
        <v>3</v>
      </c>
      <c r="BN33" s="21">
        <v>0</v>
      </c>
      <c r="BO33" s="25">
        <f t="shared" si="0"/>
        <v>6.666666666666667</v>
      </c>
      <c r="BP33" s="25">
        <f t="shared" si="1"/>
        <v>6.666666666666667</v>
      </c>
      <c r="BQ33" s="25">
        <f t="shared" si="2"/>
        <v>0</v>
      </c>
      <c r="BR33" s="21">
        <v>5</v>
      </c>
      <c r="BS33" s="21">
        <v>3</v>
      </c>
      <c r="BT33" s="21">
        <f t="shared" si="3"/>
        <v>45</v>
      </c>
      <c r="BU33" s="22">
        <v>1</v>
      </c>
      <c r="BV33" s="22">
        <v>0</v>
      </c>
      <c r="BW33" s="22">
        <v>0</v>
      </c>
      <c r="BX33" s="22">
        <v>1</v>
      </c>
      <c r="BY33" s="22">
        <v>0</v>
      </c>
      <c r="BZ33" s="22">
        <v>1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</row>
    <row r="34" spans="1:85" ht="15.75" x14ac:dyDescent="0.25">
      <c r="A34" s="20" t="s">
        <v>115</v>
      </c>
      <c r="B34" s="1" t="s">
        <v>104</v>
      </c>
      <c r="C34" s="1">
        <v>327</v>
      </c>
      <c r="D34" s="1">
        <v>-0.5</v>
      </c>
      <c r="E34" s="1">
        <v>19.2</v>
      </c>
      <c r="F34" s="1">
        <v>5.5</v>
      </c>
      <c r="G34" s="1">
        <v>38</v>
      </c>
      <c r="H34" s="1">
        <v>32.5</v>
      </c>
      <c r="I34" s="1">
        <v>53.7</v>
      </c>
      <c r="J34" s="24">
        <v>15.09</v>
      </c>
      <c r="K34" s="24">
        <v>5.33</v>
      </c>
      <c r="L34" s="24">
        <v>6.52</v>
      </c>
      <c r="M34" s="24">
        <v>4.29</v>
      </c>
      <c r="N34" s="1">
        <v>13</v>
      </c>
      <c r="O34" s="1">
        <v>2</v>
      </c>
      <c r="P34" s="1">
        <v>4</v>
      </c>
      <c r="Q34" s="1">
        <v>19</v>
      </c>
      <c r="R34" s="1">
        <v>0</v>
      </c>
      <c r="S34" s="25">
        <v>9.2936533191748261</v>
      </c>
      <c r="T34" s="25">
        <v>10.290232693622087</v>
      </c>
      <c r="U34" s="22">
        <v>134.13708936697461</v>
      </c>
      <c r="V34" s="25">
        <v>9.2900000000000009</v>
      </c>
      <c r="W34" s="26">
        <v>0</v>
      </c>
      <c r="X34" s="26">
        <v>0</v>
      </c>
      <c r="Y34" s="26">
        <v>1.3473225355642087E-2</v>
      </c>
      <c r="Z34" s="26">
        <v>1.3473225355642087E-2</v>
      </c>
      <c r="AA34" s="1">
        <v>80</v>
      </c>
      <c r="AB34" s="1">
        <v>0</v>
      </c>
      <c r="AC34" s="1">
        <v>30</v>
      </c>
      <c r="AD34" s="1">
        <v>0</v>
      </c>
      <c r="AE34" s="1">
        <v>80</v>
      </c>
      <c r="AF34" s="1">
        <v>0.86</v>
      </c>
      <c r="AG34" s="1">
        <v>0.5</v>
      </c>
      <c r="AH34" s="1">
        <v>2</v>
      </c>
      <c r="AI34" s="1">
        <v>97</v>
      </c>
      <c r="AJ34" s="1">
        <v>0</v>
      </c>
      <c r="AK34" s="1">
        <v>0</v>
      </c>
      <c r="AL34" s="1">
        <v>3</v>
      </c>
      <c r="AM34" s="1">
        <v>0</v>
      </c>
      <c r="AN34" s="1">
        <v>9.2999999999999999E-2</v>
      </c>
      <c r="AO34" s="2">
        <v>5.1333333333333337</v>
      </c>
      <c r="AP34" s="3">
        <v>0.44814432199162529</v>
      </c>
      <c r="AQ34" s="26">
        <v>608.4</v>
      </c>
      <c r="AR34" s="27">
        <v>685.44</v>
      </c>
      <c r="AS34" s="26">
        <v>1191.3</v>
      </c>
      <c r="AT34" s="27">
        <v>259.14</v>
      </c>
      <c r="AU34" s="26">
        <v>8.3889999999999993</v>
      </c>
      <c r="AV34" s="27">
        <v>1.5509999999999999</v>
      </c>
      <c r="AW34" s="26">
        <v>781.4</v>
      </c>
      <c r="AX34" s="27">
        <v>371.93</v>
      </c>
      <c r="AY34" s="2">
        <v>5.5879999999999992</v>
      </c>
      <c r="AZ34" s="3">
        <v>0.40295160999802793</v>
      </c>
      <c r="BA34" s="27">
        <v>2149.3000000000002</v>
      </c>
      <c r="BB34" s="27">
        <v>645.27</v>
      </c>
      <c r="BC34" s="27">
        <v>1174.8</v>
      </c>
      <c r="BD34" s="27">
        <v>292.95</v>
      </c>
      <c r="BE34" s="27">
        <v>13.617000000000001</v>
      </c>
      <c r="BF34" s="27">
        <v>3.2570000000000001</v>
      </c>
      <c r="BG34" s="25">
        <v>580.9</v>
      </c>
      <c r="BH34" s="25">
        <v>201.05</v>
      </c>
      <c r="BI34" s="21">
        <v>4</v>
      </c>
      <c r="BJ34" s="21">
        <v>3</v>
      </c>
      <c r="BK34" s="21">
        <v>1</v>
      </c>
      <c r="BL34" s="21">
        <v>6</v>
      </c>
      <c r="BM34" s="21">
        <v>5</v>
      </c>
      <c r="BN34" s="21">
        <v>1</v>
      </c>
      <c r="BO34" s="25">
        <f t="shared" si="0"/>
        <v>13.333333333333334</v>
      </c>
      <c r="BP34" s="25">
        <f t="shared" si="1"/>
        <v>11.111111111111111</v>
      </c>
      <c r="BQ34" s="25">
        <f t="shared" si="2"/>
        <v>2.2222222222222223</v>
      </c>
      <c r="BR34" s="21">
        <v>5</v>
      </c>
      <c r="BS34" s="21">
        <v>3</v>
      </c>
      <c r="BT34" s="21">
        <f t="shared" si="3"/>
        <v>45</v>
      </c>
      <c r="BU34" s="22">
        <v>2</v>
      </c>
      <c r="BV34" s="22">
        <v>0</v>
      </c>
      <c r="BW34" s="22">
        <v>0</v>
      </c>
      <c r="BX34" s="22">
        <v>0</v>
      </c>
      <c r="BY34" s="22">
        <v>0</v>
      </c>
      <c r="BZ34" s="22">
        <v>2</v>
      </c>
      <c r="CA34" s="22">
        <v>1</v>
      </c>
      <c r="CB34" s="22">
        <v>0</v>
      </c>
      <c r="CC34" s="22">
        <v>0</v>
      </c>
      <c r="CD34" s="22">
        <v>1</v>
      </c>
      <c r="CE34" s="22">
        <v>0</v>
      </c>
      <c r="CF34" s="22">
        <v>0</v>
      </c>
      <c r="CG34" s="22">
        <v>0</v>
      </c>
    </row>
    <row r="35" spans="1:85" ht="15.75" x14ac:dyDescent="0.25">
      <c r="A35" s="20" t="s">
        <v>116</v>
      </c>
      <c r="B35" s="1" t="s">
        <v>104</v>
      </c>
      <c r="C35" s="1">
        <v>327</v>
      </c>
      <c r="D35" s="1">
        <v>-0.7</v>
      </c>
      <c r="E35" s="1">
        <v>18.5</v>
      </c>
      <c r="F35" s="1">
        <v>4</v>
      </c>
      <c r="G35" s="1">
        <v>39.5</v>
      </c>
      <c r="H35" s="1">
        <v>35.5</v>
      </c>
      <c r="I35" s="1">
        <v>53.5</v>
      </c>
      <c r="J35" s="24">
        <v>14.99</v>
      </c>
      <c r="K35" s="24">
        <v>5.22</v>
      </c>
      <c r="L35" s="24">
        <v>5.98</v>
      </c>
      <c r="M35" s="24">
        <v>3.98</v>
      </c>
      <c r="N35" s="1">
        <v>16</v>
      </c>
      <c r="O35" s="1">
        <v>2</v>
      </c>
      <c r="P35" s="1">
        <v>2</v>
      </c>
      <c r="Q35" s="1">
        <v>20</v>
      </c>
      <c r="R35" s="1">
        <v>0</v>
      </c>
      <c r="S35" s="25">
        <v>6.4645327829900303</v>
      </c>
      <c r="T35" s="25">
        <v>8.5673799962415593</v>
      </c>
      <c r="U35" s="22">
        <v>75.730560392101097</v>
      </c>
      <c r="V35" s="25">
        <v>2.6</v>
      </c>
      <c r="W35" s="26">
        <v>0</v>
      </c>
      <c r="X35" s="26">
        <v>4.5483774571495911E-2</v>
      </c>
      <c r="Y35" s="26">
        <v>2.5456859223266732E-3</v>
      </c>
      <c r="Z35" s="26">
        <v>4.8029460493822576E-2</v>
      </c>
      <c r="AA35" s="1">
        <v>65</v>
      </c>
      <c r="AB35" s="1">
        <v>0.8</v>
      </c>
      <c r="AC35" s="1">
        <v>20</v>
      </c>
      <c r="AD35" s="1">
        <v>0.7</v>
      </c>
      <c r="AE35" s="1">
        <v>75</v>
      </c>
      <c r="AF35" s="1">
        <v>0.7</v>
      </c>
      <c r="AG35" s="1">
        <v>10</v>
      </c>
      <c r="AH35" s="1">
        <v>0</v>
      </c>
      <c r="AI35" s="1">
        <v>90</v>
      </c>
      <c r="AJ35" s="1">
        <v>0</v>
      </c>
      <c r="AK35" s="1">
        <v>0</v>
      </c>
      <c r="AL35" s="1">
        <v>3</v>
      </c>
      <c r="AM35" s="1">
        <v>0</v>
      </c>
      <c r="AN35" s="1">
        <v>2.5999999999999999E-2</v>
      </c>
      <c r="AO35" s="2">
        <v>4.6833333333333336</v>
      </c>
      <c r="AP35" s="3">
        <v>0.22854612955229267</v>
      </c>
      <c r="AQ35" s="26">
        <v>385.1</v>
      </c>
      <c r="AR35" s="27">
        <v>116.55</v>
      </c>
      <c r="AS35" s="26">
        <v>1367.4</v>
      </c>
      <c r="AT35" s="27">
        <v>252.71</v>
      </c>
      <c r="AU35" s="26">
        <v>8.9499999999999993</v>
      </c>
      <c r="AV35" s="27">
        <v>1.2330000000000001</v>
      </c>
      <c r="AW35" s="26">
        <v>761.7</v>
      </c>
      <c r="AX35" s="27">
        <v>98.38</v>
      </c>
      <c r="AY35" s="2">
        <v>5.1540000000000008</v>
      </c>
      <c r="AZ35" s="3">
        <v>0.44914362958855769</v>
      </c>
      <c r="BA35" s="27">
        <v>2117.6999999999998</v>
      </c>
      <c r="BB35" s="27">
        <v>559.36</v>
      </c>
      <c r="BC35" s="27">
        <v>1059.8</v>
      </c>
      <c r="BD35" s="27">
        <v>413.94</v>
      </c>
      <c r="BE35" s="27">
        <v>10.961</v>
      </c>
      <c r="BF35" s="27">
        <v>3.41</v>
      </c>
      <c r="BG35" s="25">
        <v>637.6</v>
      </c>
      <c r="BH35" s="25">
        <v>110.71</v>
      </c>
      <c r="BI35" s="21">
        <v>2</v>
      </c>
      <c r="BJ35" s="21">
        <v>2</v>
      </c>
      <c r="BK35" s="21">
        <v>0</v>
      </c>
      <c r="BL35" s="21">
        <v>2</v>
      </c>
      <c r="BM35" s="21">
        <v>2</v>
      </c>
      <c r="BN35" s="21">
        <v>0</v>
      </c>
      <c r="BO35" s="25">
        <f t="shared" si="0"/>
        <v>4.4444444444444446</v>
      </c>
      <c r="BP35" s="25">
        <f t="shared" si="1"/>
        <v>4.4444444444444446</v>
      </c>
      <c r="BQ35" s="25">
        <f t="shared" si="2"/>
        <v>0</v>
      </c>
      <c r="BR35" s="21">
        <v>5</v>
      </c>
      <c r="BS35" s="21">
        <v>3</v>
      </c>
      <c r="BT35" s="21">
        <f t="shared" si="3"/>
        <v>45</v>
      </c>
      <c r="BU35" s="22">
        <v>0</v>
      </c>
      <c r="BV35" s="22">
        <v>0</v>
      </c>
      <c r="BW35" s="22">
        <v>1</v>
      </c>
      <c r="BX35" s="22">
        <v>0</v>
      </c>
      <c r="BY35" s="22">
        <v>0</v>
      </c>
      <c r="BZ35" s="22">
        <v>1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</row>
    <row r="36" spans="1:85" ht="15.75" x14ac:dyDescent="0.25">
      <c r="A36" s="20" t="s">
        <v>117</v>
      </c>
      <c r="B36" s="1" t="s">
        <v>104</v>
      </c>
      <c r="C36" s="1">
        <v>327</v>
      </c>
      <c r="D36" s="1">
        <v>0.2</v>
      </c>
      <c r="E36" s="1">
        <v>17.7</v>
      </c>
      <c r="F36" s="1">
        <v>4.5</v>
      </c>
      <c r="G36" s="1">
        <v>32.5</v>
      </c>
      <c r="H36" s="1">
        <v>28</v>
      </c>
      <c r="I36" s="1">
        <v>53.3</v>
      </c>
      <c r="J36" s="24">
        <v>15.19</v>
      </c>
      <c r="K36" s="24">
        <v>5.04</v>
      </c>
      <c r="L36" s="24">
        <v>5.98</v>
      </c>
      <c r="M36" s="24">
        <v>3.99</v>
      </c>
      <c r="N36" s="1">
        <v>19</v>
      </c>
      <c r="O36" s="1">
        <v>3</v>
      </c>
      <c r="P36" s="1">
        <v>3</v>
      </c>
      <c r="Q36" s="1">
        <v>25</v>
      </c>
      <c r="R36" s="1">
        <v>0</v>
      </c>
      <c r="S36" s="25">
        <v>16.828098047256514</v>
      </c>
      <c r="T36" s="25">
        <v>16.763054614240207</v>
      </c>
      <c r="U36" s="22">
        <v>42.453180895001658</v>
      </c>
      <c r="V36" s="25">
        <v>10.569999999999999</v>
      </c>
      <c r="W36" s="26">
        <v>2.3714960029654533E-3</v>
      </c>
      <c r="X36" s="26">
        <v>0</v>
      </c>
      <c r="Y36" s="26">
        <v>4.9180409200338046E-3</v>
      </c>
      <c r="Z36" s="26">
        <v>7.289536922999257E-3</v>
      </c>
      <c r="AA36" s="1">
        <v>70</v>
      </c>
      <c r="AB36" s="1">
        <v>0.8</v>
      </c>
      <c r="AC36" s="1">
        <v>25</v>
      </c>
      <c r="AD36" s="1">
        <v>0.6</v>
      </c>
      <c r="AE36" s="1">
        <v>80</v>
      </c>
      <c r="AF36" s="1">
        <v>0.55000000000000004</v>
      </c>
      <c r="AG36" s="1">
        <v>2</v>
      </c>
      <c r="AH36" s="1">
        <v>0</v>
      </c>
      <c r="AI36" s="1">
        <v>98</v>
      </c>
      <c r="AJ36" s="1">
        <v>0</v>
      </c>
      <c r="AK36" s="1">
        <v>0</v>
      </c>
      <c r="AL36" s="1">
        <v>2</v>
      </c>
      <c r="AM36" s="1">
        <v>0</v>
      </c>
      <c r="AN36" s="1">
        <v>0.106</v>
      </c>
      <c r="AO36" s="2">
        <v>5.0199999999999996</v>
      </c>
      <c r="AP36" s="3">
        <v>0.13747727084867498</v>
      </c>
      <c r="AQ36" s="26">
        <v>279.89999999999998</v>
      </c>
      <c r="AR36" s="27">
        <v>46.19</v>
      </c>
      <c r="AS36" s="26">
        <v>945.9</v>
      </c>
      <c r="AT36" s="27">
        <v>31.55</v>
      </c>
      <c r="AU36" s="26">
        <v>7.3789999999999996</v>
      </c>
      <c r="AV36" s="27">
        <v>0.255</v>
      </c>
      <c r="AW36" s="26">
        <v>557</v>
      </c>
      <c r="AX36" s="27">
        <v>5.42</v>
      </c>
      <c r="AY36" s="2">
        <v>5.3739999999999997</v>
      </c>
      <c r="AZ36" s="3">
        <v>0.36280848942659588</v>
      </c>
      <c r="BA36" s="27">
        <v>1638.2</v>
      </c>
      <c r="BB36" s="27">
        <v>219.67</v>
      </c>
      <c r="BC36" s="27">
        <v>696.5</v>
      </c>
      <c r="BD36" s="27">
        <v>200.02</v>
      </c>
      <c r="BE36" s="27">
        <v>7.3390000000000004</v>
      </c>
      <c r="BF36" s="27">
        <v>2.238</v>
      </c>
      <c r="BG36" s="25">
        <v>922.1</v>
      </c>
      <c r="BH36" s="25">
        <v>445.59</v>
      </c>
      <c r="BI36" s="21">
        <v>4</v>
      </c>
      <c r="BJ36" s="21">
        <v>3</v>
      </c>
      <c r="BK36" s="21">
        <v>1</v>
      </c>
      <c r="BL36" s="21">
        <v>8</v>
      </c>
      <c r="BM36" s="21">
        <v>7</v>
      </c>
      <c r="BN36" s="21">
        <v>1</v>
      </c>
      <c r="BO36" s="25">
        <f t="shared" si="0"/>
        <v>17.777777777777779</v>
      </c>
      <c r="BP36" s="25">
        <f t="shared" si="1"/>
        <v>15.555555555555555</v>
      </c>
      <c r="BQ36" s="25">
        <f t="shared" si="2"/>
        <v>2.2222222222222223</v>
      </c>
      <c r="BR36" s="21">
        <v>5</v>
      </c>
      <c r="BS36" s="21">
        <v>3</v>
      </c>
      <c r="BT36" s="21">
        <f t="shared" si="3"/>
        <v>45</v>
      </c>
      <c r="BU36" s="22">
        <v>0</v>
      </c>
      <c r="BV36" s="22">
        <v>0</v>
      </c>
      <c r="BW36" s="22">
        <v>0</v>
      </c>
      <c r="BX36" s="22">
        <v>1</v>
      </c>
      <c r="BY36" s="22">
        <v>0</v>
      </c>
      <c r="BZ36" s="22">
        <v>1</v>
      </c>
      <c r="CA36" s="22">
        <v>5</v>
      </c>
      <c r="CB36" s="22">
        <v>1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</row>
    <row r="37" spans="1:85" ht="15.75" x14ac:dyDescent="0.25">
      <c r="A37" s="20" t="s">
        <v>118</v>
      </c>
      <c r="B37" s="1" t="s">
        <v>104</v>
      </c>
      <c r="C37" s="1">
        <v>339</v>
      </c>
      <c r="D37" s="1">
        <v>-1.2</v>
      </c>
      <c r="E37" s="1">
        <v>17.5</v>
      </c>
      <c r="F37" s="1">
        <v>0.5</v>
      </c>
      <c r="G37" s="1">
        <v>26.4</v>
      </c>
      <c r="H37" s="1">
        <v>25.9</v>
      </c>
      <c r="I37" s="1">
        <v>10.1</v>
      </c>
      <c r="J37" s="24">
        <v>14.45</v>
      </c>
      <c r="K37" s="24">
        <v>6.11</v>
      </c>
      <c r="L37" s="24">
        <v>6.52</v>
      </c>
      <c r="M37" s="24">
        <v>4.6100000000000003</v>
      </c>
      <c r="N37" s="1">
        <v>36</v>
      </c>
      <c r="O37" s="1">
        <v>1</v>
      </c>
      <c r="P37" s="1">
        <v>2</v>
      </c>
      <c r="Q37" s="1">
        <v>39</v>
      </c>
      <c r="R37" s="1">
        <v>0</v>
      </c>
      <c r="S37" s="1">
        <v>0</v>
      </c>
      <c r="T37" s="1">
        <v>0</v>
      </c>
      <c r="U37" s="19">
        <v>0</v>
      </c>
      <c r="V37" s="19">
        <v>0</v>
      </c>
      <c r="W37" s="2">
        <v>0</v>
      </c>
      <c r="X37" s="2">
        <v>0</v>
      </c>
      <c r="Y37" s="2">
        <v>0</v>
      </c>
      <c r="Z37" s="19">
        <v>0</v>
      </c>
      <c r="AA37" s="1">
        <v>3</v>
      </c>
      <c r="AB37" s="1">
        <v>0</v>
      </c>
      <c r="AC37" s="1">
        <v>0</v>
      </c>
      <c r="AD37" s="1">
        <v>0</v>
      </c>
      <c r="AE37" s="1">
        <v>87.5</v>
      </c>
      <c r="AF37" s="1">
        <v>0.65</v>
      </c>
      <c r="AG37" s="1">
        <v>0</v>
      </c>
      <c r="AH37" s="1">
        <v>3.3</v>
      </c>
      <c r="AI37" s="1">
        <v>100</v>
      </c>
      <c r="AJ37" s="1">
        <v>0</v>
      </c>
      <c r="AK37" s="1">
        <v>0</v>
      </c>
      <c r="AL37" s="1">
        <v>0</v>
      </c>
      <c r="AM37" s="1">
        <v>0</v>
      </c>
      <c r="AN37" s="1">
        <v>0.28299999999999997</v>
      </c>
      <c r="AO37" s="2">
        <v>5.8420000000000005</v>
      </c>
      <c r="AP37" s="3">
        <v>0.59314416460081598</v>
      </c>
      <c r="AQ37" s="21">
        <v>99.5</v>
      </c>
      <c r="AR37" s="21">
        <v>72.5</v>
      </c>
      <c r="AS37" s="26">
        <v>824.5</v>
      </c>
      <c r="AT37" s="27">
        <v>262.27</v>
      </c>
      <c r="AU37" s="21">
        <v>6.1059999999999999</v>
      </c>
      <c r="AV37" s="21">
        <v>2.3199999999999998</v>
      </c>
      <c r="AW37" s="26">
        <v>426.6</v>
      </c>
      <c r="AX37" s="27">
        <v>204.39</v>
      </c>
      <c r="AY37" s="2">
        <v>5.5020000000000007</v>
      </c>
      <c r="AZ37" s="3">
        <v>0.25103784575237759</v>
      </c>
      <c r="BA37" s="27">
        <v>395.8</v>
      </c>
      <c r="BB37" s="27">
        <v>97.33</v>
      </c>
      <c r="BC37" s="27">
        <v>185.1</v>
      </c>
      <c r="BD37" s="27">
        <v>67.14</v>
      </c>
      <c r="BE37" s="27">
        <v>3.1779999999999999</v>
      </c>
      <c r="BF37" s="27">
        <v>0.68799999999999994</v>
      </c>
      <c r="BG37" s="25">
        <v>203.6</v>
      </c>
      <c r="BH37" s="25">
        <v>67.989999999999995</v>
      </c>
      <c r="BI37" s="21">
        <v>2</v>
      </c>
      <c r="BJ37" s="21">
        <v>1</v>
      </c>
      <c r="BK37" s="21">
        <v>1</v>
      </c>
      <c r="BL37" s="21">
        <v>2</v>
      </c>
      <c r="BM37" s="21">
        <v>1</v>
      </c>
      <c r="BN37" s="21">
        <v>1</v>
      </c>
      <c r="BO37" s="25">
        <f>BL37*100/BT37</f>
        <v>4.4444444444444446</v>
      </c>
      <c r="BP37" s="25">
        <f>BM37*100/BT37</f>
        <v>2.2222222222222223</v>
      </c>
      <c r="BQ37" s="25">
        <f>BN37*100/BT37</f>
        <v>2.2222222222222223</v>
      </c>
      <c r="BR37" s="21">
        <v>5</v>
      </c>
      <c r="BS37" s="21">
        <v>3</v>
      </c>
      <c r="BT37" s="21">
        <f t="shared" si="3"/>
        <v>45</v>
      </c>
      <c r="BU37" s="22">
        <v>0</v>
      </c>
      <c r="BV37" s="22">
        <v>0</v>
      </c>
      <c r="BW37" s="22">
        <v>0</v>
      </c>
      <c r="BX37" s="22">
        <v>0</v>
      </c>
      <c r="BY37" s="22">
        <v>1</v>
      </c>
      <c r="BZ37" s="22">
        <v>0</v>
      </c>
      <c r="CA37" s="22">
        <v>0</v>
      </c>
      <c r="CB37" s="22">
        <v>0</v>
      </c>
      <c r="CC37" s="22">
        <v>1</v>
      </c>
      <c r="CD37" s="22">
        <v>0</v>
      </c>
      <c r="CE37" s="22">
        <v>0</v>
      </c>
      <c r="CF37" s="22">
        <v>0</v>
      </c>
      <c r="CG37" s="22">
        <v>0</v>
      </c>
    </row>
    <row r="38" spans="1:85" ht="15.75" x14ac:dyDescent="0.25">
      <c r="A38" s="20" t="s">
        <v>119</v>
      </c>
      <c r="B38" s="1" t="s">
        <v>104</v>
      </c>
      <c r="C38" s="1">
        <v>340</v>
      </c>
      <c r="D38" s="1">
        <v>-1.1000000000000001</v>
      </c>
      <c r="E38" s="1">
        <v>18.600000000000001</v>
      </c>
      <c r="F38" s="1">
        <v>1</v>
      </c>
      <c r="G38" s="1">
        <v>38.5</v>
      </c>
      <c r="H38" s="1">
        <v>37.5</v>
      </c>
      <c r="I38" s="1">
        <v>5.5</v>
      </c>
      <c r="J38" s="24">
        <v>14.19</v>
      </c>
      <c r="K38" s="24">
        <v>6.55</v>
      </c>
      <c r="L38" s="24">
        <v>6.45</v>
      </c>
      <c r="M38" s="24">
        <v>5.21</v>
      </c>
      <c r="N38" s="1">
        <v>33</v>
      </c>
      <c r="O38" s="1">
        <v>2</v>
      </c>
      <c r="P38" s="1">
        <v>0</v>
      </c>
      <c r="Q38" s="1">
        <v>35</v>
      </c>
      <c r="R38" s="1">
        <v>0</v>
      </c>
      <c r="S38" s="1">
        <v>0</v>
      </c>
      <c r="T38" s="1">
        <v>0</v>
      </c>
      <c r="U38" s="19">
        <v>0</v>
      </c>
      <c r="V38" s="19">
        <v>0</v>
      </c>
      <c r="W38" s="2">
        <v>0</v>
      </c>
      <c r="X38" s="2">
        <v>0</v>
      </c>
      <c r="Y38" s="2">
        <v>0</v>
      </c>
      <c r="Z38" s="19">
        <v>0</v>
      </c>
      <c r="AA38" s="1">
        <v>0</v>
      </c>
      <c r="AB38" s="1">
        <v>0</v>
      </c>
      <c r="AC38" s="1">
        <v>0</v>
      </c>
      <c r="AD38" s="1">
        <v>0</v>
      </c>
      <c r="AE38" s="1">
        <v>99</v>
      </c>
      <c r="AF38" s="1">
        <v>0.9</v>
      </c>
      <c r="AG38" s="1">
        <v>0</v>
      </c>
      <c r="AH38" s="1">
        <v>0</v>
      </c>
      <c r="AI38" s="1">
        <v>100</v>
      </c>
      <c r="AJ38" s="1">
        <v>0</v>
      </c>
      <c r="AK38" s="1">
        <v>0</v>
      </c>
      <c r="AL38" s="1">
        <v>0</v>
      </c>
      <c r="AM38" s="1">
        <v>0</v>
      </c>
      <c r="AN38" s="1">
        <v>0.38200000000000001</v>
      </c>
      <c r="AO38" s="2">
        <v>5.4540000000000006</v>
      </c>
      <c r="AP38" s="3">
        <v>0.22333830840229799</v>
      </c>
      <c r="AQ38" s="26">
        <v>458.2</v>
      </c>
      <c r="AR38" s="27">
        <v>331.15</v>
      </c>
      <c r="AS38" s="26">
        <v>783</v>
      </c>
      <c r="AT38" s="27">
        <v>355.69</v>
      </c>
      <c r="AU38" s="26">
        <v>6.1529999999999996</v>
      </c>
      <c r="AV38" s="27">
        <v>1.827</v>
      </c>
      <c r="AW38" s="26">
        <v>668.3</v>
      </c>
      <c r="AX38" s="27">
        <v>222.51</v>
      </c>
      <c r="AY38" s="2">
        <v>5.266</v>
      </c>
      <c r="AZ38" s="3">
        <v>8.590692637960351E-2</v>
      </c>
      <c r="BA38" s="27">
        <v>535.79999999999995</v>
      </c>
      <c r="BB38" s="27">
        <v>33.33</v>
      </c>
      <c r="BC38" s="27">
        <v>214.3</v>
      </c>
      <c r="BD38" s="27">
        <v>24.33</v>
      </c>
      <c r="BE38" s="27">
        <v>4.2779999999999996</v>
      </c>
      <c r="BF38" s="27">
        <v>0.85499999999999998</v>
      </c>
      <c r="BG38" s="25">
        <v>236.2</v>
      </c>
      <c r="BH38" s="25">
        <v>53.93</v>
      </c>
      <c r="BI38" s="21">
        <v>4</v>
      </c>
      <c r="BJ38" s="21">
        <v>3</v>
      </c>
      <c r="BK38" s="21">
        <v>0</v>
      </c>
      <c r="BL38" s="21">
        <v>10</v>
      </c>
      <c r="BM38" s="21">
        <v>9</v>
      </c>
      <c r="BN38" s="21">
        <v>0</v>
      </c>
      <c r="BO38" s="25">
        <f t="shared" ref="BO38:BO44" si="4">BL38*100/BT38</f>
        <v>22.222222222222221</v>
      </c>
      <c r="BP38" s="25">
        <f t="shared" ref="BP38:BP44" si="5">BM38*100/BT38</f>
        <v>20</v>
      </c>
      <c r="BQ38" s="25">
        <f t="shared" ref="BQ38:BQ44" si="6">BN38*100/BT38</f>
        <v>0</v>
      </c>
      <c r="BR38" s="21">
        <v>5</v>
      </c>
      <c r="BS38" s="21">
        <v>3</v>
      </c>
      <c r="BT38" s="21">
        <f t="shared" si="3"/>
        <v>45</v>
      </c>
      <c r="BU38" s="22">
        <v>5</v>
      </c>
      <c r="BV38" s="22">
        <v>0</v>
      </c>
      <c r="BW38" s="22">
        <v>0</v>
      </c>
      <c r="BX38" s="22">
        <v>0</v>
      </c>
      <c r="BY38" s="22">
        <v>3</v>
      </c>
      <c r="BZ38" s="22">
        <v>1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1</v>
      </c>
    </row>
    <row r="39" spans="1:85" ht="15.75" x14ac:dyDescent="0.25">
      <c r="A39" s="20" t="s">
        <v>120</v>
      </c>
      <c r="B39" s="1" t="s">
        <v>104</v>
      </c>
      <c r="C39" s="1">
        <v>332</v>
      </c>
      <c r="D39" s="1">
        <v>-1.1000000000000001</v>
      </c>
      <c r="E39" s="1">
        <v>17.5</v>
      </c>
      <c r="F39" s="1">
        <v>0.25</v>
      </c>
      <c r="G39" s="1">
        <v>26.4</v>
      </c>
      <c r="H39" s="1">
        <v>26.15</v>
      </c>
      <c r="I39" s="1">
        <v>7.3</v>
      </c>
      <c r="J39" s="24">
        <v>14.33</v>
      </c>
      <c r="K39" s="24">
        <v>6.34</v>
      </c>
      <c r="L39" s="24">
        <v>6.47</v>
      </c>
      <c r="M39" s="24">
        <v>4.6900000000000004</v>
      </c>
      <c r="N39" s="1">
        <v>26</v>
      </c>
      <c r="O39" s="1">
        <v>1</v>
      </c>
      <c r="P39" s="1">
        <v>1</v>
      </c>
      <c r="Q39" s="1">
        <v>28</v>
      </c>
      <c r="R39" s="1">
        <v>0</v>
      </c>
      <c r="S39" s="1">
        <v>0</v>
      </c>
      <c r="T39" s="1">
        <v>0</v>
      </c>
      <c r="U39" s="19">
        <v>0</v>
      </c>
      <c r="V39" s="19">
        <v>0</v>
      </c>
      <c r="W39" s="2">
        <v>0</v>
      </c>
      <c r="X39" s="2">
        <v>0</v>
      </c>
      <c r="Y39" s="2">
        <v>0</v>
      </c>
      <c r="Z39" s="19">
        <v>0</v>
      </c>
      <c r="AA39" s="1">
        <v>0.01</v>
      </c>
      <c r="AB39" s="1">
        <v>0</v>
      </c>
      <c r="AC39" s="1">
        <v>0</v>
      </c>
      <c r="AD39" s="1">
        <v>0</v>
      </c>
      <c r="AE39" s="1">
        <v>100</v>
      </c>
      <c r="AF39" s="1">
        <v>1.2</v>
      </c>
      <c r="AG39" s="1">
        <v>0</v>
      </c>
      <c r="AH39" s="1">
        <v>0</v>
      </c>
      <c r="AI39" s="1">
        <v>100</v>
      </c>
      <c r="AJ39" s="1">
        <v>0</v>
      </c>
      <c r="AK39" s="1">
        <v>0</v>
      </c>
      <c r="AL39" s="1">
        <v>0</v>
      </c>
      <c r="AM39" s="1">
        <v>0</v>
      </c>
      <c r="AN39" s="1">
        <v>0.16400000000000001</v>
      </c>
      <c r="AO39" s="2">
        <v>5.7359999999999998</v>
      </c>
      <c r="AP39" s="3">
        <v>0.41452382319958408</v>
      </c>
      <c r="AQ39" s="26">
        <v>202.4</v>
      </c>
      <c r="AR39" s="27">
        <v>134.35</v>
      </c>
      <c r="AS39" s="26">
        <v>965.2</v>
      </c>
      <c r="AT39" s="27">
        <v>360.89</v>
      </c>
      <c r="AU39" s="26">
        <v>6.8639999999999999</v>
      </c>
      <c r="AV39" s="27">
        <v>1.8740000000000001</v>
      </c>
      <c r="AW39" s="26">
        <v>592.29999999999995</v>
      </c>
      <c r="AX39" s="27">
        <v>237.49</v>
      </c>
      <c r="AY39" s="2">
        <v>5.1959999999999997</v>
      </c>
      <c r="AZ39" s="3">
        <v>0.24141251003210965</v>
      </c>
      <c r="BA39" s="27">
        <v>311.8</v>
      </c>
      <c r="BB39" s="27">
        <v>95.03</v>
      </c>
      <c r="BC39" s="27">
        <v>185</v>
      </c>
      <c r="BD39" s="27">
        <v>50.19</v>
      </c>
      <c r="BE39" s="27">
        <v>2.851</v>
      </c>
      <c r="BF39" s="27">
        <v>1.393</v>
      </c>
      <c r="BG39" s="25">
        <v>143.69999999999999</v>
      </c>
      <c r="BH39" s="25">
        <v>49.04</v>
      </c>
      <c r="BI39" s="21">
        <v>2</v>
      </c>
      <c r="BJ39" s="21">
        <v>1</v>
      </c>
      <c r="BK39" s="21">
        <v>1</v>
      </c>
      <c r="BL39" s="21">
        <v>4</v>
      </c>
      <c r="BM39" s="21">
        <v>2</v>
      </c>
      <c r="BN39" s="21">
        <v>2</v>
      </c>
      <c r="BO39" s="25">
        <f t="shared" si="4"/>
        <v>8.8888888888888893</v>
      </c>
      <c r="BP39" s="25">
        <f t="shared" si="5"/>
        <v>4.4444444444444446</v>
      </c>
      <c r="BQ39" s="25">
        <f t="shared" si="6"/>
        <v>4.4444444444444446</v>
      </c>
      <c r="BR39" s="21">
        <v>5</v>
      </c>
      <c r="BS39" s="21">
        <v>3</v>
      </c>
      <c r="BT39" s="21">
        <f t="shared" si="3"/>
        <v>45</v>
      </c>
      <c r="BU39" s="22">
        <v>2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2</v>
      </c>
      <c r="CD39" s="22">
        <v>0</v>
      </c>
      <c r="CE39" s="22">
        <v>0</v>
      </c>
      <c r="CF39" s="22">
        <v>0</v>
      </c>
      <c r="CG39" s="22">
        <v>0</v>
      </c>
    </row>
    <row r="40" spans="1:85" ht="15.75" x14ac:dyDescent="0.25">
      <c r="A40" s="18" t="s">
        <v>121</v>
      </c>
      <c r="B40" s="1" t="s">
        <v>104</v>
      </c>
      <c r="C40" s="1">
        <v>289</v>
      </c>
      <c r="D40" s="1">
        <v>0.1</v>
      </c>
      <c r="E40" s="1">
        <v>24.07</v>
      </c>
      <c r="F40" s="1">
        <v>7.5</v>
      </c>
      <c r="G40" s="1">
        <v>42.5</v>
      </c>
      <c r="H40" s="1">
        <v>35</v>
      </c>
      <c r="I40" s="1"/>
      <c r="J40" s="24">
        <v>13.18</v>
      </c>
      <c r="K40" s="24">
        <v>5.66</v>
      </c>
      <c r="L40" s="24">
        <v>5.56</v>
      </c>
      <c r="M40" s="24">
        <v>6.22</v>
      </c>
      <c r="N40" s="1">
        <v>18</v>
      </c>
      <c r="O40" s="1">
        <v>1</v>
      </c>
      <c r="P40" s="1">
        <v>3</v>
      </c>
      <c r="Q40" s="1">
        <v>22</v>
      </c>
      <c r="R40" s="1">
        <v>0</v>
      </c>
      <c r="S40" s="1">
        <v>0</v>
      </c>
      <c r="T40" s="1">
        <v>0</v>
      </c>
      <c r="U40" s="19">
        <v>0</v>
      </c>
      <c r="V40" s="19">
        <v>0</v>
      </c>
      <c r="W40" s="2">
        <v>0</v>
      </c>
      <c r="X40" s="2">
        <v>0</v>
      </c>
      <c r="Y40" s="2">
        <v>0</v>
      </c>
      <c r="Z40" s="19">
        <v>0</v>
      </c>
      <c r="AA40" s="1">
        <v>35</v>
      </c>
      <c r="AB40" s="1">
        <v>0</v>
      </c>
      <c r="AC40" s="1">
        <v>0</v>
      </c>
      <c r="AD40" s="1">
        <v>0</v>
      </c>
      <c r="AE40" s="1">
        <v>20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100</v>
      </c>
      <c r="AN40" s="1"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>
        <v>2.3220000000000001</v>
      </c>
      <c r="AZ40" s="3">
        <v>0.20498780451529508</v>
      </c>
      <c r="BA40" s="3"/>
      <c r="BB40" s="3"/>
      <c r="BC40" s="3"/>
      <c r="BD40" s="3"/>
      <c r="BE40" s="3"/>
      <c r="BF40" s="3"/>
      <c r="BG40" s="1"/>
      <c r="BH40" s="1"/>
      <c r="BI40" s="21">
        <v>2</v>
      </c>
      <c r="BJ40" s="21">
        <v>2</v>
      </c>
      <c r="BK40" s="21">
        <v>0</v>
      </c>
      <c r="BL40" s="21">
        <v>3</v>
      </c>
      <c r="BM40" s="21">
        <v>3</v>
      </c>
      <c r="BN40" s="21">
        <v>0</v>
      </c>
      <c r="BO40" s="25">
        <f t="shared" si="4"/>
        <v>6.666666666666667</v>
      </c>
      <c r="BP40" s="25">
        <f t="shared" si="5"/>
        <v>6.666666666666667</v>
      </c>
      <c r="BQ40" s="25">
        <f t="shared" si="6"/>
        <v>0</v>
      </c>
      <c r="BR40" s="21">
        <v>5</v>
      </c>
      <c r="BS40" s="21">
        <v>3</v>
      </c>
      <c r="BT40" s="21">
        <f t="shared" si="3"/>
        <v>45</v>
      </c>
      <c r="BU40" s="22">
        <v>2</v>
      </c>
      <c r="BV40" s="22">
        <v>1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</row>
    <row r="41" spans="1:85" ht="15.75" x14ac:dyDescent="0.25">
      <c r="A41" s="18" t="s">
        <v>122</v>
      </c>
      <c r="B41" s="1" t="s">
        <v>104</v>
      </c>
      <c r="C41" s="1">
        <v>289</v>
      </c>
      <c r="D41" s="1">
        <v>0.1</v>
      </c>
      <c r="E41" s="1">
        <v>24.07</v>
      </c>
      <c r="F41" s="1">
        <v>7.5</v>
      </c>
      <c r="G41" s="1">
        <v>42.5</v>
      </c>
      <c r="H41" s="1">
        <v>35</v>
      </c>
      <c r="I41" s="1"/>
      <c r="J41" s="24">
        <v>13.18</v>
      </c>
      <c r="K41" s="24">
        <v>5.66</v>
      </c>
      <c r="L41" s="24">
        <v>5.56</v>
      </c>
      <c r="M41" s="24">
        <v>6.22</v>
      </c>
      <c r="N41" s="1">
        <v>18</v>
      </c>
      <c r="O41" s="1">
        <v>1</v>
      </c>
      <c r="P41" s="1">
        <v>3</v>
      </c>
      <c r="Q41" s="1">
        <v>22</v>
      </c>
      <c r="R41" s="1">
        <v>0</v>
      </c>
      <c r="S41" s="1">
        <v>0</v>
      </c>
      <c r="T41" s="1">
        <v>0</v>
      </c>
      <c r="U41" s="19">
        <v>0</v>
      </c>
      <c r="V41" s="19">
        <v>0</v>
      </c>
      <c r="W41" s="2">
        <v>0</v>
      </c>
      <c r="X41" s="2">
        <v>0</v>
      </c>
      <c r="Y41" s="2">
        <v>0</v>
      </c>
      <c r="Z41" s="19">
        <v>0</v>
      </c>
      <c r="AA41" s="1">
        <v>35</v>
      </c>
      <c r="AB41" s="1">
        <v>0</v>
      </c>
      <c r="AC41" s="1">
        <v>0</v>
      </c>
      <c r="AD41" s="1">
        <v>0</v>
      </c>
      <c r="AE41" s="1">
        <v>20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100</v>
      </c>
      <c r="AN41" s="1"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>
        <v>2.3220000000000001</v>
      </c>
      <c r="AZ41" s="3">
        <v>0.20498780451529508</v>
      </c>
      <c r="BA41" s="3"/>
      <c r="BB41" s="3"/>
      <c r="BC41" s="3"/>
      <c r="BD41" s="3"/>
      <c r="BE41" s="3"/>
      <c r="BF41" s="3"/>
      <c r="BG41" s="1"/>
      <c r="BH41" s="1"/>
      <c r="BI41" s="21">
        <v>1</v>
      </c>
      <c r="BJ41" s="21">
        <v>1</v>
      </c>
      <c r="BK41" s="21">
        <v>0</v>
      </c>
      <c r="BL41" s="21">
        <v>2</v>
      </c>
      <c r="BM41" s="21">
        <v>2</v>
      </c>
      <c r="BN41" s="21">
        <v>0</v>
      </c>
      <c r="BO41" s="25">
        <f t="shared" si="4"/>
        <v>6.666666666666667</v>
      </c>
      <c r="BP41" s="25">
        <f t="shared" si="5"/>
        <v>6.666666666666667</v>
      </c>
      <c r="BQ41" s="25">
        <f t="shared" si="6"/>
        <v>0</v>
      </c>
      <c r="BR41" s="21">
        <v>5</v>
      </c>
      <c r="BS41" s="21">
        <v>3</v>
      </c>
      <c r="BT41" s="21">
        <v>30</v>
      </c>
      <c r="BU41" s="22">
        <v>2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</row>
    <row r="42" spans="1:85" ht="15.75" x14ac:dyDescent="0.25">
      <c r="A42" s="18" t="s">
        <v>123</v>
      </c>
      <c r="B42" s="1" t="s">
        <v>104</v>
      </c>
      <c r="C42" s="1">
        <v>378</v>
      </c>
      <c r="D42" s="1">
        <v>5.9</v>
      </c>
      <c r="E42" s="1">
        <v>22.9</v>
      </c>
      <c r="F42" s="1">
        <v>11.5</v>
      </c>
      <c r="G42" s="1">
        <v>39.5</v>
      </c>
      <c r="H42" s="1">
        <v>28</v>
      </c>
      <c r="I42" s="1"/>
      <c r="J42" s="24"/>
      <c r="K42" s="24"/>
      <c r="L42" s="24"/>
      <c r="M42" s="24"/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9">
        <v>0</v>
      </c>
      <c r="V42" s="19">
        <v>0</v>
      </c>
      <c r="W42" s="2">
        <v>0</v>
      </c>
      <c r="X42" s="2">
        <v>0</v>
      </c>
      <c r="Y42" s="2">
        <v>0</v>
      </c>
      <c r="Z42" s="19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99</v>
      </c>
      <c r="AL42" s="1">
        <v>0</v>
      </c>
      <c r="AM42" s="1">
        <v>0</v>
      </c>
      <c r="AN42" s="1"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>
        <v>4.2039999999999997</v>
      </c>
      <c r="AZ42" s="3">
        <v>0.16272676485446208</v>
      </c>
      <c r="BA42" s="27">
        <v>809.6</v>
      </c>
      <c r="BB42" s="27">
        <v>110.1</v>
      </c>
      <c r="BC42" s="27">
        <v>585</v>
      </c>
      <c r="BD42" s="27">
        <v>164.2</v>
      </c>
      <c r="BE42" s="27">
        <v>3.4249999999999998</v>
      </c>
      <c r="BF42" s="27">
        <v>0.6</v>
      </c>
      <c r="BG42" s="25">
        <v>143.80000000000001</v>
      </c>
      <c r="BH42" s="25">
        <v>80.5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5">
        <f t="shared" si="4"/>
        <v>0</v>
      </c>
      <c r="BP42" s="25">
        <f t="shared" si="5"/>
        <v>0</v>
      </c>
      <c r="BQ42" s="25">
        <f t="shared" si="6"/>
        <v>0</v>
      </c>
      <c r="BR42" s="21">
        <v>5</v>
      </c>
      <c r="BS42" s="21">
        <v>3</v>
      </c>
      <c r="BT42" s="21">
        <f t="shared" si="3"/>
        <v>45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</row>
    <row r="43" spans="1:85" ht="15.75" x14ac:dyDescent="0.25">
      <c r="A43" s="18" t="s">
        <v>124</v>
      </c>
      <c r="B43" s="1" t="s">
        <v>104</v>
      </c>
      <c r="C43" s="1">
        <v>381</v>
      </c>
      <c r="D43" s="1">
        <v>5</v>
      </c>
      <c r="E43" s="1">
        <v>24.1</v>
      </c>
      <c r="F43" s="1">
        <v>12.5</v>
      </c>
      <c r="G43" s="1">
        <v>38.5</v>
      </c>
      <c r="H43" s="1">
        <v>26</v>
      </c>
      <c r="I43" s="1"/>
      <c r="J43" s="1"/>
      <c r="K43" s="1"/>
      <c r="L43" s="1"/>
      <c r="M43" s="1"/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9">
        <v>0</v>
      </c>
      <c r="V43" s="19">
        <v>0</v>
      </c>
      <c r="W43" s="2">
        <v>0</v>
      </c>
      <c r="X43" s="2">
        <v>0</v>
      </c>
      <c r="Y43" s="2">
        <v>0</v>
      </c>
      <c r="Z43" s="19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99</v>
      </c>
      <c r="AL43" s="1">
        <v>0</v>
      </c>
      <c r="AM43" s="1">
        <v>0</v>
      </c>
      <c r="AN43" s="1"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>
        <v>4.4880000000000004</v>
      </c>
      <c r="AZ43" s="3">
        <v>0.50830109187370365</v>
      </c>
      <c r="BA43" s="26">
        <v>16567.8</v>
      </c>
      <c r="BB43" s="26">
        <v>35204.300000000003</v>
      </c>
      <c r="BC43" s="27">
        <v>888.2</v>
      </c>
      <c r="BD43" s="27">
        <v>754.6</v>
      </c>
      <c r="BE43" s="27">
        <v>5.2530000000000001</v>
      </c>
      <c r="BF43" s="27">
        <v>3.7</v>
      </c>
      <c r="BG43" s="25">
        <v>669.5</v>
      </c>
      <c r="BH43" s="25">
        <v>1163.7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5">
        <f t="shared" si="4"/>
        <v>0</v>
      </c>
      <c r="BP43" s="25">
        <f t="shared" si="5"/>
        <v>0</v>
      </c>
      <c r="BQ43" s="25">
        <f t="shared" si="6"/>
        <v>0</v>
      </c>
      <c r="BR43" s="21">
        <v>5</v>
      </c>
      <c r="BS43" s="21">
        <v>3</v>
      </c>
      <c r="BT43" s="21">
        <f t="shared" si="3"/>
        <v>45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</row>
    <row r="44" spans="1:85" ht="15.75" x14ac:dyDescent="0.25">
      <c r="A44" s="18" t="s">
        <v>125</v>
      </c>
      <c r="B44" s="1" t="s">
        <v>104</v>
      </c>
      <c r="C44" s="1">
        <v>374</v>
      </c>
      <c r="D44" s="1">
        <v>5.7</v>
      </c>
      <c r="E44" s="1">
        <v>21.6</v>
      </c>
      <c r="F44" s="1">
        <v>11</v>
      </c>
      <c r="G44" s="1">
        <v>37</v>
      </c>
      <c r="H44" s="1">
        <v>26</v>
      </c>
      <c r="I44" s="1"/>
      <c r="J44" s="24">
        <v>11.83</v>
      </c>
      <c r="K44" s="24">
        <v>7.36</v>
      </c>
      <c r="L44" s="24">
        <v>7.73</v>
      </c>
      <c r="M44" s="24">
        <v>6.14</v>
      </c>
      <c r="N44" s="1">
        <v>6</v>
      </c>
      <c r="O44" s="1">
        <v>2</v>
      </c>
      <c r="P44" s="1">
        <v>2</v>
      </c>
      <c r="Q44" s="1">
        <v>10</v>
      </c>
      <c r="R44" s="1">
        <v>0</v>
      </c>
      <c r="S44" s="1">
        <v>0</v>
      </c>
      <c r="T44" s="1">
        <v>0</v>
      </c>
      <c r="U44" s="19">
        <v>0</v>
      </c>
      <c r="V44" s="19">
        <v>0</v>
      </c>
      <c r="W44" s="26">
        <v>0</v>
      </c>
      <c r="X44" s="26">
        <v>0</v>
      </c>
      <c r="Y44" s="26">
        <v>0</v>
      </c>
      <c r="Z44" s="19">
        <v>0</v>
      </c>
      <c r="AA44" s="1">
        <v>0.01</v>
      </c>
      <c r="AB44" s="1">
        <v>0</v>
      </c>
      <c r="AC44" s="1">
        <v>3</v>
      </c>
      <c r="AD44" s="1" t="s">
        <v>126</v>
      </c>
      <c r="AE44" s="1">
        <v>7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85</v>
      </c>
      <c r="AL44" s="1">
        <v>15</v>
      </c>
      <c r="AM44" s="1">
        <v>0</v>
      </c>
      <c r="AN44" s="1"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>
        <v>5.9260000000000002</v>
      </c>
      <c r="AZ44" s="3">
        <v>0.47247222140566203</v>
      </c>
      <c r="BA44" s="27">
        <v>418.8</v>
      </c>
      <c r="BB44" s="27">
        <v>231.2</v>
      </c>
      <c r="BC44" s="27">
        <v>448.1</v>
      </c>
      <c r="BD44" s="27">
        <v>231.2</v>
      </c>
      <c r="BE44" s="27">
        <v>3.234</v>
      </c>
      <c r="BF44" s="27">
        <v>1.5</v>
      </c>
      <c r="BG44" s="25">
        <v>224.8</v>
      </c>
      <c r="BH44" s="25">
        <v>128.30000000000001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5">
        <f t="shared" si="4"/>
        <v>0</v>
      </c>
      <c r="BP44" s="25">
        <f t="shared" si="5"/>
        <v>0</v>
      </c>
      <c r="BQ44" s="25">
        <f t="shared" si="6"/>
        <v>0</v>
      </c>
      <c r="BR44" s="21">
        <v>5</v>
      </c>
      <c r="BS44" s="21">
        <v>3</v>
      </c>
      <c r="BT44" s="21">
        <f t="shared" si="3"/>
        <v>45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</row>
  </sheetData>
  <mergeCells count="4">
    <mergeCell ref="N1:Q1"/>
    <mergeCell ref="R1:AB1"/>
    <mergeCell ref="AC1:AD1"/>
    <mergeCell ref="AE1:A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CG44"/>
  <sheetViews>
    <sheetView zoomScale="80" zoomScaleNormal="80" workbookViewId="0">
      <pane xSplit="2" ySplit="3" topLeftCell="BH37" activePane="bottomRight" state="frozen"/>
      <selection pane="topRight" activeCell="C1" sqref="C1"/>
      <selection pane="bottomLeft" activeCell="A4" sqref="A4"/>
      <selection pane="bottomRight" activeCell="BO45" sqref="BK45:BO45"/>
    </sheetView>
  </sheetViews>
  <sheetFormatPr defaultRowHeight="15" x14ac:dyDescent="0.25"/>
  <cols>
    <col min="3" max="3" width="13.7109375" customWidth="1"/>
    <col min="4" max="4" width="13.140625" customWidth="1"/>
    <col min="5" max="5" width="14.85546875" customWidth="1"/>
    <col min="6" max="6" width="13.7109375" customWidth="1"/>
    <col min="7" max="7" width="13.28515625" customWidth="1"/>
    <col min="8" max="8" width="11.7109375" customWidth="1"/>
    <col min="9" max="9" width="13.7109375" customWidth="1"/>
    <col min="10" max="13" width="10" customWidth="1"/>
    <col min="18" max="18" width="9.85546875" customWidth="1"/>
    <col min="19" max="19" width="10" customWidth="1"/>
    <col min="20" max="20" width="13.28515625" customWidth="1"/>
    <col min="21" max="21" width="13.7109375" customWidth="1"/>
    <col min="22" max="22" width="11.42578125" customWidth="1"/>
    <col min="23" max="23" width="11.7109375" customWidth="1"/>
    <col min="24" max="24" width="10.5703125" customWidth="1"/>
    <col min="46" max="46" width="11.140625" customWidth="1"/>
    <col min="50" max="50" width="11" customWidth="1"/>
    <col min="53" max="53" width="12" customWidth="1"/>
    <col min="54" max="54" width="10.7109375" customWidth="1"/>
    <col min="55" max="55" width="12.28515625" customWidth="1"/>
    <col min="56" max="56" width="10.85546875" customWidth="1"/>
    <col min="61" max="61" width="11.140625" customWidth="1"/>
  </cols>
  <sheetData>
    <row r="1" spans="1:85" ht="15.7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8" t="s">
        <v>0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 t="s">
        <v>1</v>
      </c>
      <c r="AD1" s="38"/>
      <c r="AE1" s="38" t="s">
        <v>2</v>
      </c>
      <c r="AF1" s="3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</row>
    <row r="2" spans="1:85" ht="67.5" x14ac:dyDescent="0.25">
      <c r="A2" s="16" t="s">
        <v>3</v>
      </c>
      <c r="B2" s="17" t="s">
        <v>4</v>
      </c>
      <c r="C2" s="16" t="s">
        <v>5</v>
      </c>
      <c r="D2" s="16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136</v>
      </c>
      <c r="O2" s="17" t="s">
        <v>17</v>
      </c>
      <c r="P2" s="17" t="s">
        <v>18</v>
      </c>
      <c r="Q2" s="17" t="s">
        <v>19</v>
      </c>
      <c r="R2" s="17" t="s">
        <v>20</v>
      </c>
      <c r="S2" s="17" t="s">
        <v>183</v>
      </c>
      <c r="T2" s="17" t="s">
        <v>179</v>
      </c>
      <c r="U2" s="17" t="s">
        <v>180</v>
      </c>
      <c r="V2" s="17" t="s">
        <v>181</v>
      </c>
      <c r="W2" s="17" t="s">
        <v>182</v>
      </c>
      <c r="X2" s="17" t="s">
        <v>26</v>
      </c>
      <c r="Y2" s="17" t="s">
        <v>27</v>
      </c>
      <c r="Z2" s="17" t="s">
        <v>28</v>
      </c>
      <c r="AA2" s="17" t="s">
        <v>29</v>
      </c>
      <c r="AB2" s="17" t="s">
        <v>30</v>
      </c>
      <c r="AC2" s="17" t="s">
        <v>31</v>
      </c>
      <c r="AD2" s="17" t="s">
        <v>32</v>
      </c>
      <c r="AE2" s="17" t="s">
        <v>33</v>
      </c>
      <c r="AF2" s="17" t="s">
        <v>34</v>
      </c>
      <c r="AG2" s="17" t="s">
        <v>35</v>
      </c>
      <c r="AH2" s="17" t="s">
        <v>36</v>
      </c>
      <c r="AI2" s="17" t="s">
        <v>37</v>
      </c>
      <c r="AJ2" s="17" t="s">
        <v>38</v>
      </c>
      <c r="AK2" s="17" t="s">
        <v>39</v>
      </c>
      <c r="AL2" s="17" t="s">
        <v>40</v>
      </c>
      <c r="AM2" s="17" t="s">
        <v>41</v>
      </c>
      <c r="AN2" s="17" t="s">
        <v>42</v>
      </c>
      <c r="AO2" s="17" t="s">
        <v>43</v>
      </c>
      <c r="AP2" s="17" t="s">
        <v>44</v>
      </c>
      <c r="AQ2" s="17" t="s">
        <v>45</v>
      </c>
      <c r="AR2" s="17" t="s">
        <v>46</v>
      </c>
      <c r="AS2" s="17" t="s">
        <v>47</v>
      </c>
      <c r="AT2" s="17" t="s">
        <v>48</v>
      </c>
      <c r="AU2" s="17" t="s">
        <v>49</v>
      </c>
      <c r="AV2" s="17" t="s">
        <v>50</v>
      </c>
      <c r="AW2" s="17" t="s">
        <v>51</v>
      </c>
      <c r="AX2" s="17" t="s">
        <v>52</v>
      </c>
      <c r="AY2" s="17" t="s">
        <v>53</v>
      </c>
      <c r="AZ2" s="17" t="s">
        <v>54</v>
      </c>
      <c r="BA2" s="17" t="s">
        <v>55</v>
      </c>
      <c r="BB2" s="17" t="s">
        <v>56</v>
      </c>
      <c r="BC2" s="17" t="s">
        <v>57</v>
      </c>
      <c r="BD2" s="17" t="s">
        <v>58</v>
      </c>
      <c r="BE2" s="17" t="s">
        <v>59</v>
      </c>
      <c r="BF2" s="17" t="s">
        <v>60</v>
      </c>
      <c r="BG2" s="17" t="s">
        <v>61</v>
      </c>
      <c r="BH2" s="17" t="s">
        <v>62</v>
      </c>
      <c r="BI2" s="17" t="s">
        <v>63</v>
      </c>
      <c r="BJ2" s="17" t="s">
        <v>64</v>
      </c>
      <c r="BK2" s="17" t="s">
        <v>65</v>
      </c>
      <c r="BL2" s="17" t="s">
        <v>66</v>
      </c>
      <c r="BM2" s="17" t="s">
        <v>176</v>
      </c>
      <c r="BN2" s="17" t="s">
        <v>177</v>
      </c>
      <c r="BO2" s="17" t="s">
        <v>67</v>
      </c>
      <c r="BP2" s="17" t="s">
        <v>68</v>
      </c>
      <c r="BQ2" s="17" t="s">
        <v>69</v>
      </c>
      <c r="BR2" s="17" t="s">
        <v>70</v>
      </c>
      <c r="BS2" s="17" t="s">
        <v>71</v>
      </c>
      <c r="BT2" s="17" t="s">
        <v>178</v>
      </c>
      <c r="BU2" s="16" t="s">
        <v>175</v>
      </c>
      <c r="BV2" s="16" t="s">
        <v>73</v>
      </c>
      <c r="BW2" s="16" t="s">
        <v>74</v>
      </c>
      <c r="BX2" s="16" t="s">
        <v>139</v>
      </c>
      <c r="BY2" s="16" t="s">
        <v>75</v>
      </c>
      <c r="BZ2" s="16" t="s">
        <v>76</v>
      </c>
      <c r="CA2" s="16" t="s">
        <v>77</v>
      </c>
      <c r="CB2" s="16" t="s">
        <v>78</v>
      </c>
      <c r="CC2" s="16" t="s">
        <v>79</v>
      </c>
      <c r="CD2" s="16" t="s">
        <v>80</v>
      </c>
      <c r="CE2" s="16" t="s">
        <v>81</v>
      </c>
      <c r="CF2" s="33" t="s">
        <v>138</v>
      </c>
      <c r="CG2" s="34" t="s">
        <v>137</v>
      </c>
    </row>
    <row r="3" spans="1:85" x14ac:dyDescent="0.25">
      <c r="A3" s="16"/>
      <c r="B3" s="17"/>
      <c r="C3" s="16">
        <v>1</v>
      </c>
      <c r="D3" s="16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17">
        <v>32</v>
      </c>
      <c r="AI3" s="17">
        <v>33</v>
      </c>
      <c r="AJ3" s="17">
        <v>34</v>
      </c>
      <c r="AK3" s="17">
        <v>35</v>
      </c>
      <c r="AL3" s="17">
        <v>36</v>
      </c>
      <c r="AM3" s="28">
        <v>37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17">
        <v>67</v>
      </c>
      <c r="BQ3" s="17">
        <v>68</v>
      </c>
      <c r="BR3" s="17">
        <v>69</v>
      </c>
      <c r="BS3" s="17">
        <v>70</v>
      </c>
      <c r="BT3" s="17">
        <v>71</v>
      </c>
      <c r="BU3" s="17">
        <v>72</v>
      </c>
      <c r="BV3" s="17">
        <v>73</v>
      </c>
      <c r="BW3" s="17">
        <v>74</v>
      </c>
      <c r="BX3" s="17">
        <v>75</v>
      </c>
      <c r="BY3" s="17">
        <v>77</v>
      </c>
      <c r="BZ3" s="17">
        <v>78</v>
      </c>
      <c r="CA3" s="17">
        <v>79</v>
      </c>
      <c r="CB3" s="17">
        <v>80</v>
      </c>
      <c r="CC3" s="17">
        <v>81</v>
      </c>
      <c r="CD3" s="17">
        <v>82</v>
      </c>
      <c r="CE3" s="17">
        <v>83</v>
      </c>
      <c r="CF3" s="15">
        <v>84</v>
      </c>
      <c r="CG3" s="17">
        <v>85</v>
      </c>
    </row>
    <row r="4" spans="1:85" ht="15.75" x14ac:dyDescent="0.25">
      <c r="A4" s="20" t="s">
        <v>83</v>
      </c>
      <c r="B4" s="1" t="s">
        <v>84</v>
      </c>
      <c r="C4" s="1">
        <v>313</v>
      </c>
      <c r="D4" s="1">
        <v>3.6</v>
      </c>
      <c r="E4" s="1">
        <v>16.809999999999999</v>
      </c>
      <c r="F4" s="1">
        <v>6.5</v>
      </c>
      <c r="G4" s="1">
        <v>32</v>
      </c>
      <c r="H4" s="1">
        <v>25.5</v>
      </c>
      <c r="I4" s="1">
        <v>8.5</v>
      </c>
      <c r="J4" s="24">
        <v>12.22</v>
      </c>
      <c r="K4" s="24">
        <v>5.48</v>
      </c>
      <c r="L4" s="24">
        <v>6.73</v>
      </c>
      <c r="M4" s="24">
        <v>4.5599999999999996</v>
      </c>
      <c r="N4" s="1">
        <v>44</v>
      </c>
      <c r="O4" s="1">
        <v>4</v>
      </c>
      <c r="P4" s="1">
        <v>4</v>
      </c>
      <c r="Q4" s="1">
        <v>52</v>
      </c>
      <c r="R4" s="1">
        <f>72.5</f>
        <v>72.5</v>
      </c>
      <c r="S4" s="25">
        <v>21.225455838666903</v>
      </c>
      <c r="T4" s="25">
        <v>21.697191429814808</v>
      </c>
      <c r="U4" s="22">
        <v>1151.9265788157447</v>
      </c>
      <c r="V4" s="25">
        <v>69.72</v>
      </c>
      <c r="W4" s="26">
        <v>7.4121564094231221E-2</v>
      </c>
      <c r="X4" s="26">
        <v>0.54936881056651743</v>
      </c>
      <c r="Y4" s="26">
        <v>1.1197561602065009E-2</v>
      </c>
      <c r="Z4" s="26">
        <v>0.63468793626281395</v>
      </c>
      <c r="AA4" s="1">
        <v>65</v>
      </c>
      <c r="AB4" s="1">
        <v>0</v>
      </c>
      <c r="AC4" s="1">
        <v>15</v>
      </c>
      <c r="AD4" s="1">
        <v>0.75</v>
      </c>
      <c r="AE4" s="1">
        <v>55</v>
      </c>
      <c r="AF4" s="1">
        <v>0.3</v>
      </c>
      <c r="AG4" s="1">
        <v>0</v>
      </c>
      <c r="AH4" s="1">
        <v>3.5</v>
      </c>
      <c r="AI4" s="1">
        <v>100</v>
      </c>
      <c r="AJ4" s="1">
        <v>0</v>
      </c>
      <c r="AK4" s="1">
        <v>0</v>
      </c>
      <c r="AL4" s="1">
        <v>0</v>
      </c>
      <c r="AM4" s="1">
        <v>0</v>
      </c>
      <c r="AN4" s="1">
        <v>0.69699999999999995</v>
      </c>
      <c r="AO4" s="2">
        <v>5.4300000000000006</v>
      </c>
      <c r="AP4" s="3">
        <v>0.13416407864998728</v>
      </c>
      <c r="AQ4" s="26">
        <v>207.5</v>
      </c>
      <c r="AR4" s="27">
        <v>38.950000000000003</v>
      </c>
      <c r="AS4" s="26">
        <v>515.9</v>
      </c>
      <c r="AT4" s="27">
        <v>43.3</v>
      </c>
      <c r="AU4" s="26">
        <v>3.5150000000000001</v>
      </c>
      <c r="AV4" s="27">
        <v>0.433</v>
      </c>
      <c r="AW4" s="26">
        <v>287.60000000000002</v>
      </c>
      <c r="AX4" s="27">
        <v>22.08</v>
      </c>
      <c r="AY4" s="2">
        <v>6.3179999999999996</v>
      </c>
      <c r="AZ4" s="3">
        <v>0.29260895406669601</v>
      </c>
      <c r="BA4" s="27">
        <v>144.30000000000001</v>
      </c>
      <c r="BB4" s="27">
        <v>83.4</v>
      </c>
      <c r="BC4" s="27">
        <v>137.6</v>
      </c>
      <c r="BD4" s="27">
        <v>70.400000000000006</v>
      </c>
      <c r="BE4" s="27">
        <v>1.6950000000000001</v>
      </c>
      <c r="BF4" s="27">
        <v>0.7</v>
      </c>
      <c r="BG4" s="25">
        <v>87.7</v>
      </c>
      <c r="BH4" s="25">
        <v>52.2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5">
        <f t="shared" ref="BO4:BO9" si="0">BL4*100/BT4</f>
        <v>0</v>
      </c>
      <c r="BP4" s="25">
        <f t="shared" ref="BP4:BP9" si="1">BM4*100/BT4</f>
        <v>0</v>
      </c>
      <c r="BQ4" s="25">
        <f t="shared" ref="BQ4:BQ9" si="2">BN4*100/BT4</f>
        <v>0</v>
      </c>
      <c r="BR4" s="21">
        <v>10</v>
      </c>
      <c r="BS4" s="21">
        <v>3</v>
      </c>
      <c r="BT4" s="21">
        <f t="shared" ref="BT4:BT9" si="3">BR4*BS4*3</f>
        <v>90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30">
        <v>0</v>
      </c>
      <c r="CG4" s="30">
        <v>0</v>
      </c>
    </row>
    <row r="5" spans="1:85" ht="15.75" x14ac:dyDescent="0.25">
      <c r="A5" s="20" t="s">
        <v>85</v>
      </c>
      <c r="B5" s="1" t="s">
        <v>84</v>
      </c>
      <c r="C5" s="1">
        <v>302</v>
      </c>
      <c r="D5" s="1">
        <v>2.7</v>
      </c>
      <c r="E5" s="1">
        <v>19.02</v>
      </c>
      <c r="F5" s="1">
        <v>6.5</v>
      </c>
      <c r="G5" s="1">
        <v>37</v>
      </c>
      <c r="H5" s="1">
        <v>30.5</v>
      </c>
      <c r="I5" s="1">
        <v>9.4</v>
      </c>
      <c r="J5" s="24">
        <v>12.29</v>
      </c>
      <c r="K5" s="24">
        <v>5.39</v>
      </c>
      <c r="L5" s="24">
        <v>6.53</v>
      </c>
      <c r="M5" s="24">
        <v>4.8899999999999997</v>
      </c>
      <c r="N5" s="1">
        <v>38</v>
      </c>
      <c r="O5" s="1">
        <v>6</v>
      </c>
      <c r="P5" s="1">
        <v>5</v>
      </c>
      <c r="Q5" s="1">
        <v>49</v>
      </c>
      <c r="R5" s="1">
        <v>75</v>
      </c>
      <c r="S5" s="25">
        <v>20.354452111179462</v>
      </c>
      <c r="T5" s="25">
        <v>20.192632920013779</v>
      </c>
      <c r="U5" s="22">
        <v>1056</v>
      </c>
      <c r="V5" s="25">
        <v>69.150000000000006</v>
      </c>
      <c r="W5" s="26">
        <v>0.10489149551805599</v>
      </c>
      <c r="X5" s="26">
        <v>0.69888000000000006</v>
      </c>
      <c r="Y5" s="26">
        <v>8.0927426756473089E-3</v>
      </c>
      <c r="Z5" s="26">
        <v>0.81186423819370335</v>
      </c>
      <c r="AA5" s="1">
        <v>70</v>
      </c>
      <c r="AB5" s="1">
        <v>0</v>
      </c>
      <c r="AC5" s="1">
        <v>20</v>
      </c>
      <c r="AD5" s="1">
        <v>0.6</v>
      </c>
      <c r="AE5" s="1">
        <v>55</v>
      </c>
      <c r="AF5" s="1">
        <v>0</v>
      </c>
      <c r="AG5" s="1">
        <v>0.5</v>
      </c>
      <c r="AH5" s="1">
        <v>3.7</v>
      </c>
      <c r="AI5" s="1">
        <v>100</v>
      </c>
      <c r="AJ5" s="1">
        <v>0</v>
      </c>
      <c r="AK5" s="1">
        <v>0</v>
      </c>
      <c r="AL5" s="1">
        <v>0</v>
      </c>
      <c r="AM5" s="1">
        <v>0</v>
      </c>
      <c r="AN5" s="1">
        <v>0.69199999999999995</v>
      </c>
      <c r="AO5" s="2">
        <v>5.5439999999999996</v>
      </c>
      <c r="AP5" s="3">
        <v>7.0922492905988441E-2</v>
      </c>
      <c r="AQ5" s="26">
        <v>239.7</v>
      </c>
      <c r="AR5" s="27">
        <v>80.86</v>
      </c>
      <c r="AS5" s="26">
        <v>591.79999999999995</v>
      </c>
      <c r="AT5" s="27">
        <v>27.72</v>
      </c>
      <c r="AU5" s="26">
        <v>4.1159999999999997</v>
      </c>
      <c r="AV5" s="27">
        <v>0.38700000000000001</v>
      </c>
      <c r="AW5" s="26">
        <v>329.6</v>
      </c>
      <c r="AX5" s="27">
        <v>48.26</v>
      </c>
      <c r="AY5" s="2">
        <v>6.1219999999999999</v>
      </c>
      <c r="AZ5" s="3">
        <v>0.23941595602633559</v>
      </c>
      <c r="BA5" s="27">
        <v>179.6</v>
      </c>
      <c r="BB5" s="27">
        <v>126.5</v>
      </c>
      <c r="BC5" s="27">
        <v>217.5</v>
      </c>
      <c r="BD5" s="27">
        <v>126.5</v>
      </c>
      <c r="BE5" s="27">
        <v>2.6320000000000001</v>
      </c>
      <c r="BF5" s="27">
        <v>1.2</v>
      </c>
      <c r="BG5" s="25">
        <v>104.9</v>
      </c>
      <c r="BH5" s="25">
        <v>69.099999999999994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5">
        <f t="shared" si="0"/>
        <v>0</v>
      </c>
      <c r="BP5" s="25">
        <f t="shared" si="1"/>
        <v>0</v>
      </c>
      <c r="BQ5" s="25">
        <f t="shared" si="2"/>
        <v>0</v>
      </c>
      <c r="BR5" s="21">
        <v>10</v>
      </c>
      <c r="BS5" s="21">
        <v>3</v>
      </c>
      <c r="BT5" s="21">
        <f t="shared" si="3"/>
        <v>90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30">
        <v>0</v>
      </c>
      <c r="CG5" s="30">
        <v>0</v>
      </c>
    </row>
    <row r="6" spans="1:85" ht="15.75" x14ac:dyDescent="0.25">
      <c r="A6" s="20" t="s">
        <v>86</v>
      </c>
      <c r="B6" s="1" t="s">
        <v>84</v>
      </c>
      <c r="C6" s="1">
        <v>316</v>
      </c>
      <c r="D6" s="1">
        <v>-2.9</v>
      </c>
      <c r="E6" s="1">
        <v>18.600000000000001</v>
      </c>
      <c r="F6" s="1">
        <v>8</v>
      </c>
      <c r="G6" s="1">
        <v>35.5</v>
      </c>
      <c r="H6" s="1">
        <v>27.5</v>
      </c>
      <c r="I6" s="1">
        <v>8</v>
      </c>
      <c r="J6" s="24">
        <v>11.75</v>
      </c>
      <c r="K6" s="24">
        <v>5.6</v>
      </c>
      <c r="L6" s="24">
        <v>6.77</v>
      </c>
      <c r="M6" s="24">
        <v>4.51</v>
      </c>
      <c r="N6" s="1">
        <v>48</v>
      </c>
      <c r="O6" s="1">
        <v>2</v>
      </c>
      <c r="P6" s="1">
        <v>5</v>
      </c>
      <c r="Q6" s="1">
        <v>55</v>
      </c>
      <c r="R6" s="1">
        <f>105/2</f>
        <v>52.5</v>
      </c>
      <c r="S6" s="25">
        <v>22.301437836596236</v>
      </c>
      <c r="T6" s="25">
        <v>23.711501304591554</v>
      </c>
      <c r="U6" s="22">
        <v>832.99334207444201</v>
      </c>
      <c r="V6" s="25">
        <v>65.860000000000014</v>
      </c>
      <c r="W6" s="26">
        <v>0.20462050421946484</v>
      </c>
      <c r="X6" s="26">
        <v>0.13719890340049631</v>
      </c>
      <c r="Y6" s="26">
        <v>1.5521961639116831E-3</v>
      </c>
      <c r="Z6" s="26">
        <v>0.34337160378387283</v>
      </c>
      <c r="AA6" s="1">
        <v>70</v>
      </c>
      <c r="AB6" s="1">
        <v>0</v>
      </c>
      <c r="AC6" s="1">
        <v>20</v>
      </c>
      <c r="AD6" s="1">
        <v>0.75</v>
      </c>
      <c r="AE6" s="1">
        <v>65</v>
      </c>
      <c r="AF6" s="1">
        <v>0.4</v>
      </c>
      <c r="AG6" s="1">
        <v>0</v>
      </c>
      <c r="AH6" s="1">
        <v>3.1</v>
      </c>
      <c r="AI6" s="1">
        <v>100</v>
      </c>
      <c r="AJ6" s="1">
        <v>0</v>
      </c>
      <c r="AK6" s="1">
        <v>0</v>
      </c>
      <c r="AL6" s="1">
        <v>0</v>
      </c>
      <c r="AM6" s="1">
        <v>0</v>
      </c>
      <c r="AN6" s="1">
        <v>0.65900000000000003</v>
      </c>
      <c r="AO6" s="2">
        <v>5.3239999999999998</v>
      </c>
      <c r="AP6" s="3">
        <v>0.25520579930714737</v>
      </c>
      <c r="AQ6" s="26">
        <v>215.6</v>
      </c>
      <c r="AR6" s="27">
        <v>82.14</v>
      </c>
      <c r="AS6" s="26">
        <v>559.70000000000005</v>
      </c>
      <c r="AT6" s="27">
        <v>70.28</v>
      </c>
      <c r="AU6" s="26">
        <v>3.9</v>
      </c>
      <c r="AV6" s="27">
        <v>0.53300000000000003</v>
      </c>
      <c r="AW6" s="26">
        <v>316</v>
      </c>
      <c r="AX6" s="27">
        <v>45.18</v>
      </c>
      <c r="AY6" s="2">
        <v>5.68</v>
      </c>
      <c r="AZ6" s="3">
        <v>0.3390427701632942</v>
      </c>
      <c r="BA6" s="27">
        <v>168.1</v>
      </c>
      <c r="BB6" s="27">
        <v>71.5</v>
      </c>
      <c r="BC6" s="27">
        <v>180.7</v>
      </c>
      <c r="BD6" s="27">
        <v>72.599999999999994</v>
      </c>
      <c r="BE6" s="27">
        <v>2.383</v>
      </c>
      <c r="BF6" s="27">
        <v>0.8</v>
      </c>
      <c r="BG6" s="25">
        <v>101.8</v>
      </c>
      <c r="BH6" s="25">
        <v>45.7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5">
        <f t="shared" si="0"/>
        <v>0</v>
      </c>
      <c r="BP6" s="25">
        <f t="shared" si="1"/>
        <v>0</v>
      </c>
      <c r="BQ6" s="25">
        <f t="shared" si="2"/>
        <v>0</v>
      </c>
      <c r="BR6" s="21">
        <v>10</v>
      </c>
      <c r="BS6" s="21">
        <v>3</v>
      </c>
      <c r="BT6" s="21">
        <f t="shared" si="3"/>
        <v>90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30">
        <v>0</v>
      </c>
      <c r="CG6" s="30">
        <v>0</v>
      </c>
    </row>
    <row r="7" spans="1:85" ht="15.75" x14ac:dyDescent="0.25">
      <c r="A7" s="20" t="s">
        <v>87</v>
      </c>
      <c r="B7" s="1" t="s">
        <v>84</v>
      </c>
      <c r="C7" s="1">
        <v>388</v>
      </c>
      <c r="D7" s="1">
        <v>5.7</v>
      </c>
      <c r="E7" s="1">
        <v>19.100000000000001</v>
      </c>
      <c r="F7" s="1">
        <v>9.5</v>
      </c>
      <c r="G7" s="1">
        <v>34</v>
      </c>
      <c r="H7" s="1">
        <v>24.5</v>
      </c>
      <c r="I7" s="1">
        <v>17.5</v>
      </c>
      <c r="J7" s="24">
        <v>12.23</v>
      </c>
      <c r="K7" s="24">
        <v>5.92</v>
      </c>
      <c r="L7" s="24">
        <v>6.98</v>
      </c>
      <c r="M7" s="24">
        <v>4.93</v>
      </c>
      <c r="N7" s="1">
        <v>67</v>
      </c>
      <c r="O7" s="1">
        <v>5</v>
      </c>
      <c r="P7" s="1">
        <v>5</v>
      </c>
      <c r="Q7" s="1">
        <v>77</v>
      </c>
      <c r="R7" s="1">
        <v>72.5</v>
      </c>
      <c r="S7" s="25">
        <v>27.271968592649092</v>
      </c>
      <c r="T7" s="25">
        <v>25.823364495087652</v>
      </c>
      <c r="U7" s="22">
        <v>651.08893585237763</v>
      </c>
      <c r="V7" s="25">
        <v>73.990000000000009</v>
      </c>
      <c r="W7" s="26">
        <v>5.4938856103808435E-2</v>
      </c>
      <c r="X7" s="26">
        <v>0.13182046762795832</v>
      </c>
      <c r="Y7" s="26">
        <v>8.4965104427846931E-3</v>
      </c>
      <c r="Z7" s="26">
        <v>0.19525583417455145</v>
      </c>
      <c r="AA7" s="1">
        <v>0.5</v>
      </c>
      <c r="AB7" s="1">
        <v>0</v>
      </c>
      <c r="AC7" s="1">
        <v>15</v>
      </c>
      <c r="AD7" s="1">
        <v>0.8</v>
      </c>
      <c r="AE7" s="1">
        <v>72.5</v>
      </c>
      <c r="AF7" s="1">
        <v>0.4</v>
      </c>
      <c r="AG7" s="1">
        <v>0</v>
      </c>
      <c r="AH7" s="1">
        <v>1.5</v>
      </c>
      <c r="AI7" s="1">
        <v>99.9</v>
      </c>
      <c r="AJ7" s="1">
        <v>0</v>
      </c>
      <c r="AK7" s="1">
        <v>0</v>
      </c>
      <c r="AL7" s="1">
        <v>0</v>
      </c>
      <c r="AM7" s="1">
        <v>0</v>
      </c>
      <c r="AN7" s="1">
        <v>0.74</v>
      </c>
      <c r="AO7" s="2">
        <v>5.7880000000000003</v>
      </c>
      <c r="AP7" s="3">
        <v>0.31870048635042902</v>
      </c>
      <c r="AQ7" s="26">
        <v>44.6</v>
      </c>
      <c r="AR7" s="27">
        <v>9.51</v>
      </c>
      <c r="AS7" s="26">
        <v>395.7</v>
      </c>
      <c r="AT7" s="27">
        <v>19.05</v>
      </c>
      <c r="AU7" s="26">
        <v>2.157</v>
      </c>
      <c r="AV7" s="27">
        <v>0.159</v>
      </c>
      <c r="AW7" s="26">
        <v>131.30000000000001</v>
      </c>
      <c r="AX7" s="27">
        <v>20.92</v>
      </c>
      <c r="AY7" s="2">
        <v>6.2839999999999998</v>
      </c>
      <c r="AZ7" s="3">
        <v>0.30468016016800192</v>
      </c>
      <c r="BA7" s="27">
        <v>81.3</v>
      </c>
      <c r="BB7" s="27">
        <v>17.3</v>
      </c>
      <c r="BC7" s="27">
        <v>72.2</v>
      </c>
      <c r="BD7" s="27">
        <v>9.4</v>
      </c>
      <c r="BE7" s="27">
        <v>1.171</v>
      </c>
      <c r="BF7" s="27">
        <v>0.3</v>
      </c>
      <c r="BG7" s="25">
        <v>60.4</v>
      </c>
      <c r="BH7" s="25">
        <v>13.7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5">
        <f t="shared" si="0"/>
        <v>0</v>
      </c>
      <c r="BP7" s="25">
        <f t="shared" si="1"/>
        <v>0</v>
      </c>
      <c r="BQ7" s="25">
        <f t="shared" si="2"/>
        <v>0</v>
      </c>
      <c r="BR7" s="21">
        <v>10</v>
      </c>
      <c r="BS7" s="21">
        <v>3</v>
      </c>
      <c r="BT7" s="21">
        <f t="shared" si="3"/>
        <v>90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30">
        <v>0</v>
      </c>
      <c r="CG7" s="30">
        <v>0</v>
      </c>
    </row>
    <row r="8" spans="1:85" ht="15.75" x14ac:dyDescent="0.25">
      <c r="A8" s="20" t="s">
        <v>88</v>
      </c>
      <c r="B8" s="1" t="s">
        <v>84</v>
      </c>
      <c r="C8" s="1">
        <v>333</v>
      </c>
      <c r="D8" s="1">
        <v>5.2</v>
      </c>
      <c r="E8" s="1">
        <v>19.62</v>
      </c>
      <c r="F8" s="1">
        <v>8</v>
      </c>
      <c r="G8" s="1">
        <v>34.5</v>
      </c>
      <c r="H8" s="1">
        <v>26.5</v>
      </c>
      <c r="I8" s="1">
        <v>15.2</v>
      </c>
      <c r="J8" s="24">
        <v>12.21</v>
      </c>
      <c r="K8" s="24">
        <v>5.86</v>
      </c>
      <c r="L8" s="24">
        <v>6.97</v>
      </c>
      <c r="M8" s="24">
        <v>4.9400000000000004</v>
      </c>
      <c r="N8" s="1">
        <v>65</v>
      </c>
      <c r="O8" s="1">
        <v>6</v>
      </c>
      <c r="P8" s="1">
        <v>4</v>
      </c>
      <c r="Q8" s="1">
        <v>75</v>
      </c>
      <c r="R8" s="1">
        <v>70</v>
      </c>
      <c r="S8" s="25">
        <v>25.231162461630984</v>
      </c>
      <c r="T8" s="25">
        <v>22.139707917374761</v>
      </c>
      <c r="U8" s="22">
        <v>1056</v>
      </c>
      <c r="V8" s="25">
        <v>74.220000000000013</v>
      </c>
      <c r="W8" s="26">
        <v>2.4630086404143978E-3</v>
      </c>
      <c r="X8" s="26">
        <v>0.51508799999999988</v>
      </c>
      <c r="Y8" s="26">
        <v>7.4895568861580667E-3</v>
      </c>
      <c r="Z8" s="26">
        <v>0.52504056552657241</v>
      </c>
      <c r="AA8" s="1">
        <v>0.01</v>
      </c>
      <c r="AB8" s="1">
        <v>0</v>
      </c>
      <c r="AC8" s="1">
        <v>15</v>
      </c>
      <c r="AD8" s="1">
        <v>0.8</v>
      </c>
      <c r="AE8" s="1">
        <v>70</v>
      </c>
      <c r="AF8" s="1">
        <v>0.35</v>
      </c>
      <c r="AG8" s="1">
        <v>0</v>
      </c>
      <c r="AH8" s="1">
        <v>2.1</v>
      </c>
      <c r="AI8" s="1">
        <v>100</v>
      </c>
      <c r="AJ8" s="1">
        <v>0</v>
      </c>
      <c r="AK8" s="1">
        <v>0</v>
      </c>
      <c r="AL8" s="1">
        <v>0</v>
      </c>
      <c r="AM8" s="1">
        <v>0</v>
      </c>
      <c r="AN8" s="1">
        <v>0.74199999999999999</v>
      </c>
      <c r="AO8" s="2">
        <v>5.6740000000000004</v>
      </c>
      <c r="AP8" s="3">
        <v>0.45970642806034401</v>
      </c>
      <c r="AQ8" s="26">
        <v>42.9</v>
      </c>
      <c r="AR8" s="27">
        <v>5</v>
      </c>
      <c r="AS8" s="26">
        <v>427.4</v>
      </c>
      <c r="AT8" s="27">
        <v>38.11</v>
      </c>
      <c r="AU8" s="26">
        <v>2.258</v>
      </c>
      <c r="AV8" s="27">
        <v>0.26</v>
      </c>
      <c r="AW8" s="26">
        <v>144.69999999999999</v>
      </c>
      <c r="AX8" s="27">
        <v>23.56</v>
      </c>
      <c r="AY8" s="2">
        <v>6.2</v>
      </c>
      <c r="AZ8" s="3">
        <v>0.24269322199024923</v>
      </c>
      <c r="BA8" s="27">
        <v>72.400000000000006</v>
      </c>
      <c r="BB8" s="27">
        <v>7.1</v>
      </c>
      <c r="BC8" s="27">
        <v>69.3</v>
      </c>
      <c r="BD8" s="27">
        <v>8.4</v>
      </c>
      <c r="BE8" s="27">
        <v>1.0900000000000001</v>
      </c>
      <c r="BF8" s="27">
        <v>0.1</v>
      </c>
      <c r="BG8" s="25">
        <v>58.1</v>
      </c>
      <c r="BH8" s="25">
        <v>10.5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5">
        <f t="shared" si="0"/>
        <v>0</v>
      </c>
      <c r="BP8" s="25">
        <f t="shared" si="1"/>
        <v>0</v>
      </c>
      <c r="BQ8" s="25">
        <f t="shared" si="2"/>
        <v>0</v>
      </c>
      <c r="BR8" s="21">
        <v>10</v>
      </c>
      <c r="BS8" s="21">
        <v>3</v>
      </c>
      <c r="BT8" s="21">
        <f t="shared" si="3"/>
        <v>90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30">
        <v>0</v>
      </c>
      <c r="CG8" s="30">
        <v>0</v>
      </c>
    </row>
    <row r="9" spans="1:85" ht="15.75" x14ac:dyDescent="0.25">
      <c r="A9" s="20" t="s">
        <v>89</v>
      </c>
      <c r="B9" s="1" t="s">
        <v>84</v>
      </c>
      <c r="C9" s="1">
        <v>341</v>
      </c>
      <c r="D9" s="1">
        <v>4.5</v>
      </c>
      <c r="E9" s="1">
        <v>21.39</v>
      </c>
      <c r="F9" s="1">
        <v>9</v>
      </c>
      <c r="G9" s="1">
        <v>43</v>
      </c>
      <c r="H9" s="1">
        <v>34</v>
      </c>
      <c r="I9" s="1">
        <v>17.5</v>
      </c>
      <c r="J9" s="24">
        <v>12.24</v>
      </c>
      <c r="K9" s="24">
        <v>5.9</v>
      </c>
      <c r="L9" s="24">
        <v>6.91</v>
      </c>
      <c r="M9" s="24">
        <v>4.8600000000000003</v>
      </c>
      <c r="N9" s="1">
        <v>65</v>
      </c>
      <c r="O9" s="1">
        <v>6</v>
      </c>
      <c r="P9" s="1">
        <v>5</v>
      </c>
      <c r="Q9" s="1">
        <v>76</v>
      </c>
      <c r="R9" s="1">
        <v>72.5</v>
      </c>
      <c r="S9" s="25">
        <v>27.354509293957978</v>
      </c>
      <c r="T9" s="25">
        <v>25.984610830258742</v>
      </c>
      <c r="U9" s="22">
        <v>613.02617887389567</v>
      </c>
      <c r="V9" s="25">
        <v>73.53</v>
      </c>
      <c r="W9" s="26">
        <v>5.2438921389372985E-2</v>
      </c>
      <c r="X9" s="26">
        <v>0</v>
      </c>
      <c r="Y9" s="26">
        <v>0</v>
      </c>
      <c r="Z9" s="26">
        <v>5.2438921389372985E-2</v>
      </c>
      <c r="AA9" s="1">
        <v>3</v>
      </c>
      <c r="AB9" s="1">
        <v>0</v>
      </c>
      <c r="AC9" s="1">
        <v>20</v>
      </c>
      <c r="AD9" s="1">
        <v>0.8</v>
      </c>
      <c r="AE9" s="1">
        <v>75</v>
      </c>
      <c r="AF9" s="1">
        <v>0.4</v>
      </c>
      <c r="AG9" s="1">
        <v>0</v>
      </c>
      <c r="AH9" s="1">
        <v>1.6</v>
      </c>
      <c r="AI9" s="1">
        <v>100</v>
      </c>
      <c r="AJ9" s="1">
        <v>0</v>
      </c>
      <c r="AK9" s="1">
        <v>0</v>
      </c>
      <c r="AL9" s="1">
        <v>0</v>
      </c>
      <c r="AM9" s="1">
        <v>0</v>
      </c>
      <c r="AN9" s="1">
        <v>0.73499999999999999</v>
      </c>
      <c r="AO9" s="2">
        <v>6.0600000000000005</v>
      </c>
      <c r="AP9" s="3">
        <v>0.32840523747346062</v>
      </c>
      <c r="AQ9" s="26">
        <v>34.4</v>
      </c>
      <c r="AR9" s="27">
        <v>9.77</v>
      </c>
      <c r="AS9" s="26">
        <v>407.9</v>
      </c>
      <c r="AT9" s="27">
        <v>18.190000000000001</v>
      </c>
      <c r="AU9" s="26">
        <v>2.16</v>
      </c>
      <c r="AV9" s="27">
        <v>0.17299999999999999</v>
      </c>
      <c r="AW9" s="26">
        <v>132.6</v>
      </c>
      <c r="AX9" s="27">
        <v>20.329999999999998</v>
      </c>
      <c r="AY9" s="2">
        <v>6.2819999999999991</v>
      </c>
      <c r="AZ9" s="3">
        <v>0.38127417956111292</v>
      </c>
      <c r="BA9" s="27">
        <v>93.4</v>
      </c>
      <c r="BB9" s="27">
        <v>8.1</v>
      </c>
      <c r="BC9" s="27">
        <v>114.9</v>
      </c>
      <c r="BD9" s="27">
        <v>18.2</v>
      </c>
      <c r="BE9" s="27">
        <v>1.379</v>
      </c>
      <c r="BF9" s="27">
        <v>0.1</v>
      </c>
      <c r="BG9" s="25">
        <v>80.900000000000006</v>
      </c>
      <c r="BH9" s="25">
        <v>8.3000000000000007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5">
        <f t="shared" si="0"/>
        <v>0</v>
      </c>
      <c r="BP9" s="25">
        <f t="shared" si="1"/>
        <v>0</v>
      </c>
      <c r="BQ9" s="25">
        <f t="shared" si="2"/>
        <v>0</v>
      </c>
      <c r="BR9" s="21">
        <v>10</v>
      </c>
      <c r="BS9" s="21">
        <v>3</v>
      </c>
      <c r="BT9" s="21">
        <f t="shared" si="3"/>
        <v>90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30">
        <v>0</v>
      </c>
      <c r="CG9" s="30">
        <v>0</v>
      </c>
    </row>
    <row r="10" spans="1:85" ht="15.75" x14ac:dyDescent="0.25">
      <c r="A10" s="20" t="s">
        <v>90</v>
      </c>
      <c r="B10" s="1" t="s">
        <v>84</v>
      </c>
      <c r="C10" s="1">
        <v>294</v>
      </c>
      <c r="D10" s="1">
        <v>-1</v>
      </c>
      <c r="E10" s="1">
        <v>19.600000000000001</v>
      </c>
      <c r="F10" s="1">
        <v>4.5</v>
      </c>
      <c r="G10" s="1">
        <v>60.5</v>
      </c>
      <c r="H10" s="1">
        <v>56</v>
      </c>
      <c r="I10" s="1">
        <v>27.2</v>
      </c>
      <c r="J10" s="24">
        <v>13.26</v>
      </c>
      <c r="K10" s="24">
        <v>6.74</v>
      </c>
      <c r="L10" s="24">
        <v>7.85</v>
      </c>
      <c r="M10" s="24">
        <v>7.44</v>
      </c>
      <c r="N10" s="1">
        <v>31</v>
      </c>
      <c r="O10" s="1">
        <v>4</v>
      </c>
      <c r="P10" s="1">
        <v>3</v>
      </c>
      <c r="Q10" s="1">
        <v>38</v>
      </c>
      <c r="R10" s="1">
        <v>30</v>
      </c>
      <c r="S10" s="25">
        <v>14.599527375344294</v>
      </c>
      <c r="T10" s="25">
        <v>12.369886196204163</v>
      </c>
      <c r="U10" s="22">
        <v>1353.5579542698263</v>
      </c>
      <c r="V10" s="25">
        <v>57.41</v>
      </c>
      <c r="W10" s="26">
        <v>0</v>
      </c>
      <c r="X10" s="26">
        <v>0.72142732542927845</v>
      </c>
      <c r="Y10" s="26">
        <v>4.2897601877130855E-2</v>
      </c>
      <c r="Z10" s="26">
        <v>0.76432492730640944</v>
      </c>
      <c r="AA10" s="1">
        <v>0</v>
      </c>
      <c r="AB10" s="1">
        <v>0</v>
      </c>
      <c r="AC10" s="1">
        <v>5</v>
      </c>
      <c r="AD10" s="1">
        <v>0</v>
      </c>
      <c r="AE10" s="1">
        <v>100</v>
      </c>
      <c r="AF10" s="1">
        <v>1</v>
      </c>
      <c r="AG10" s="1">
        <v>0</v>
      </c>
      <c r="AH10" s="1">
        <v>4</v>
      </c>
      <c r="AI10" s="1">
        <v>100</v>
      </c>
      <c r="AJ10" s="1">
        <v>0</v>
      </c>
      <c r="AK10" s="1">
        <v>0</v>
      </c>
      <c r="AL10" s="1">
        <v>0</v>
      </c>
      <c r="AM10" s="1">
        <v>0</v>
      </c>
      <c r="AN10" s="1">
        <v>0.57399999999999995</v>
      </c>
      <c r="AO10" s="2">
        <v>6.403999999999999</v>
      </c>
      <c r="AP10" s="3">
        <v>0.21686401268998068</v>
      </c>
      <c r="AQ10" s="26">
        <v>119</v>
      </c>
      <c r="AR10" s="27">
        <v>16.05</v>
      </c>
      <c r="AS10" s="26">
        <v>322.5</v>
      </c>
      <c r="AT10" s="27">
        <v>74.849999999999994</v>
      </c>
      <c r="AU10" s="21">
        <v>3.6890000000000001</v>
      </c>
      <c r="AV10" s="27">
        <v>1.36</v>
      </c>
      <c r="AW10" s="21">
        <v>133.1</v>
      </c>
      <c r="AX10" s="27">
        <v>34.68</v>
      </c>
      <c r="AY10" s="2">
        <v>6.0620000000000003</v>
      </c>
      <c r="AZ10" s="3">
        <v>0.20741263220931966</v>
      </c>
      <c r="BA10" s="27">
        <v>67.7</v>
      </c>
      <c r="BB10" s="27">
        <v>23.4</v>
      </c>
      <c r="BC10" s="27">
        <v>50.5</v>
      </c>
      <c r="BD10" s="27">
        <v>23.6</v>
      </c>
      <c r="BE10" s="27">
        <v>0.77600000000000002</v>
      </c>
      <c r="BF10" s="27">
        <v>0.6</v>
      </c>
      <c r="BG10" s="25">
        <v>23.1</v>
      </c>
      <c r="BH10" s="25">
        <v>11.6</v>
      </c>
      <c r="BI10" s="21">
        <v>3</v>
      </c>
      <c r="BJ10" s="21">
        <v>3</v>
      </c>
      <c r="BK10" s="21">
        <v>1</v>
      </c>
      <c r="BL10" s="21">
        <v>17</v>
      </c>
      <c r="BM10" s="21">
        <v>16</v>
      </c>
      <c r="BN10" s="21">
        <v>1</v>
      </c>
      <c r="BO10" s="25">
        <f t="shared" ref="BO10:BO36" si="4">BL10*100/BT10</f>
        <v>18.888888888888889</v>
      </c>
      <c r="BP10" s="25">
        <f t="shared" ref="BP10:BP36" si="5">BM10*100/BT10</f>
        <v>17.777777777777779</v>
      </c>
      <c r="BQ10" s="25">
        <f t="shared" ref="BQ10:BQ36" si="6">BN10*100/BT10</f>
        <v>1.1111111111111112</v>
      </c>
      <c r="BR10" s="21">
        <v>10</v>
      </c>
      <c r="BS10" s="21">
        <v>3</v>
      </c>
      <c r="BT10" s="21">
        <f t="shared" ref="BT10:BT44" si="7">BR10*BS10*3</f>
        <v>90</v>
      </c>
      <c r="BU10" s="22">
        <v>3</v>
      </c>
      <c r="BV10" s="22">
        <v>0</v>
      </c>
      <c r="BW10" s="22">
        <v>10</v>
      </c>
      <c r="BX10" s="22">
        <v>0</v>
      </c>
      <c r="BY10" s="22">
        <v>0</v>
      </c>
      <c r="BZ10" s="22">
        <v>3</v>
      </c>
      <c r="CA10" s="22">
        <v>0</v>
      </c>
      <c r="CB10" s="22">
        <v>0</v>
      </c>
      <c r="CC10" s="22">
        <v>1</v>
      </c>
      <c r="CD10" s="22">
        <v>0</v>
      </c>
      <c r="CE10" s="22">
        <v>0</v>
      </c>
      <c r="CF10" s="30">
        <v>0</v>
      </c>
      <c r="CG10" s="30">
        <v>0</v>
      </c>
    </row>
    <row r="11" spans="1:85" ht="15.75" x14ac:dyDescent="0.25">
      <c r="A11" s="20" t="s">
        <v>91</v>
      </c>
      <c r="B11" s="1" t="s">
        <v>84</v>
      </c>
      <c r="C11" s="1">
        <v>292</v>
      </c>
      <c r="D11" s="1">
        <v>-0.7</v>
      </c>
      <c r="E11" s="1">
        <v>18.399999999999999</v>
      </c>
      <c r="F11" s="1">
        <v>6</v>
      </c>
      <c r="G11" s="1">
        <v>47</v>
      </c>
      <c r="H11" s="1">
        <v>41</v>
      </c>
      <c r="I11" s="1">
        <v>24.3</v>
      </c>
      <c r="J11" s="24">
        <v>13.24</v>
      </c>
      <c r="K11" s="24">
        <v>6.73</v>
      </c>
      <c r="L11" s="24">
        <v>7.82</v>
      </c>
      <c r="M11" s="24">
        <v>7.3</v>
      </c>
      <c r="N11" s="1">
        <v>25</v>
      </c>
      <c r="O11" s="1">
        <v>2</v>
      </c>
      <c r="P11" s="1">
        <v>4</v>
      </c>
      <c r="Q11" s="1">
        <v>31</v>
      </c>
      <c r="R11" s="1">
        <v>30</v>
      </c>
      <c r="S11" s="25">
        <v>14.834602447761675</v>
      </c>
      <c r="T11" s="25">
        <v>14.558458639180106</v>
      </c>
      <c r="U11" s="22">
        <v>624</v>
      </c>
      <c r="V11" s="25">
        <v>76.88000000000001</v>
      </c>
      <c r="W11" s="26">
        <v>1.4199998794225865E-3</v>
      </c>
      <c r="X11" s="26">
        <v>0.53491199999999994</v>
      </c>
      <c r="Y11" s="26">
        <v>7.0120348028124141E-2</v>
      </c>
      <c r="Z11" s="26">
        <v>0.60645234790754676</v>
      </c>
      <c r="AA11" s="1">
        <v>0</v>
      </c>
      <c r="AB11" s="1">
        <v>0</v>
      </c>
      <c r="AC11" s="1">
        <v>10</v>
      </c>
      <c r="AD11" s="1">
        <v>0</v>
      </c>
      <c r="AE11" s="1">
        <v>90</v>
      </c>
      <c r="AF11" s="1">
        <v>1.3</v>
      </c>
      <c r="AG11" s="1">
        <v>0</v>
      </c>
      <c r="AH11" s="1">
        <v>4.4000000000000004</v>
      </c>
      <c r="AI11" s="1">
        <v>100</v>
      </c>
      <c r="AJ11" s="1">
        <v>0</v>
      </c>
      <c r="AK11" s="1">
        <v>0</v>
      </c>
      <c r="AL11" s="1">
        <v>0</v>
      </c>
      <c r="AM11" s="1">
        <v>1</v>
      </c>
      <c r="AN11" s="1">
        <v>0.76900000000000002</v>
      </c>
      <c r="AO11" s="2">
        <v>6.2080000000000002</v>
      </c>
      <c r="AP11" s="3">
        <v>0.43939731451159308</v>
      </c>
      <c r="AQ11" s="26">
        <v>147.9</v>
      </c>
      <c r="AR11" s="27">
        <v>25.63</v>
      </c>
      <c r="AS11" s="26">
        <v>472.6</v>
      </c>
      <c r="AT11" s="27">
        <v>80.900000000000006</v>
      </c>
      <c r="AU11" s="26">
        <v>4.5720000000000001</v>
      </c>
      <c r="AV11" s="27">
        <v>0.248</v>
      </c>
      <c r="AW11" s="26">
        <v>205.8</v>
      </c>
      <c r="AX11" s="27">
        <v>67.28</v>
      </c>
      <c r="AY11" s="2">
        <v>6.0579999999999998</v>
      </c>
      <c r="AZ11" s="3">
        <v>0.20400980368600369</v>
      </c>
      <c r="BA11" s="27">
        <v>33.6</v>
      </c>
      <c r="BB11" s="27">
        <v>4.5999999999999996</v>
      </c>
      <c r="BC11" s="27">
        <v>22.1</v>
      </c>
      <c r="BD11" s="27">
        <v>4.0999999999999996</v>
      </c>
      <c r="BE11" s="27">
        <v>0.20399999999999999</v>
      </c>
      <c r="BF11" s="27">
        <v>0.1</v>
      </c>
      <c r="BG11" s="25">
        <v>8.6</v>
      </c>
      <c r="BH11" s="25">
        <v>1.4</v>
      </c>
      <c r="BI11" s="21">
        <v>5</v>
      </c>
      <c r="BJ11" s="21">
        <v>3</v>
      </c>
      <c r="BK11" s="21">
        <v>2</v>
      </c>
      <c r="BL11" s="21">
        <v>18</v>
      </c>
      <c r="BM11" s="21">
        <v>15</v>
      </c>
      <c r="BN11" s="21">
        <v>3</v>
      </c>
      <c r="BO11" s="25">
        <f t="shared" si="4"/>
        <v>20</v>
      </c>
      <c r="BP11" s="25">
        <f t="shared" si="5"/>
        <v>16.666666666666668</v>
      </c>
      <c r="BQ11" s="25">
        <f t="shared" si="6"/>
        <v>3.3333333333333335</v>
      </c>
      <c r="BR11" s="21">
        <v>10</v>
      </c>
      <c r="BS11" s="21">
        <v>3</v>
      </c>
      <c r="BT11" s="21">
        <f t="shared" si="7"/>
        <v>90</v>
      </c>
      <c r="BU11" s="22">
        <v>3</v>
      </c>
      <c r="BV11" s="22">
        <v>0</v>
      </c>
      <c r="BW11" s="22">
        <v>10</v>
      </c>
      <c r="BX11" s="22">
        <v>0</v>
      </c>
      <c r="BY11" s="22">
        <v>0</v>
      </c>
      <c r="BZ11" s="22">
        <v>2.2222222222222223</v>
      </c>
      <c r="CA11" s="22">
        <v>0</v>
      </c>
      <c r="CB11" s="22">
        <v>0</v>
      </c>
      <c r="CC11" s="22">
        <v>2</v>
      </c>
      <c r="CD11" s="22">
        <v>1.1111111111111112</v>
      </c>
      <c r="CE11" s="22">
        <v>0</v>
      </c>
      <c r="CF11" s="30">
        <v>0</v>
      </c>
      <c r="CG11" s="30">
        <v>0</v>
      </c>
    </row>
    <row r="12" spans="1:85" ht="15.75" x14ac:dyDescent="0.25">
      <c r="A12" s="20" t="s">
        <v>92</v>
      </c>
      <c r="B12" s="1" t="s">
        <v>84</v>
      </c>
      <c r="C12" s="1">
        <v>295</v>
      </c>
      <c r="D12" s="1">
        <v>-0.4</v>
      </c>
      <c r="E12" s="1">
        <v>17.2</v>
      </c>
      <c r="F12" s="1">
        <v>5.5</v>
      </c>
      <c r="G12" s="1">
        <v>47</v>
      </c>
      <c r="H12" s="1">
        <v>41.5</v>
      </c>
      <c r="I12" s="1">
        <v>23.9</v>
      </c>
      <c r="J12" s="24">
        <v>13.32</v>
      </c>
      <c r="K12" s="24">
        <v>6.43</v>
      </c>
      <c r="L12" s="24">
        <v>6.72</v>
      </c>
      <c r="M12" s="24">
        <v>7.83</v>
      </c>
      <c r="N12" s="1">
        <v>15</v>
      </c>
      <c r="O12" s="1">
        <v>1</v>
      </c>
      <c r="P12" s="1">
        <v>1</v>
      </c>
      <c r="Q12" s="1">
        <v>17</v>
      </c>
      <c r="R12" s="1">
        <v>40</v>
      </c>
      <c r="S12" s="25">
        <v>15.08298773803851</v>
      </c>
      <c r="T12" s="25">
        <v>17.293026932489433</v>
      </c>
      <c r="U12" s="22">
        <v>656</v>
      </c>
      <c r="V12" s="25">
        <v>86.86999999999999</v>
      </c>
      <c r="W12" s="26">
        <v>0</v>
      </c>
      <c r="X12" s="26">
        <v>0.4267200000000001</v>
      </c>
      <c r="Y12" s="26">
        <v>9.9176938481176175E-2</v>
      </c>
      <c r="Z12" s="26">
        <v>0.52589693848117625</v>
      </c>
      <c r="AA12" s="1">
        <v>0</v>
      </c>
      <c r="AB12" s="1">
        <v>0</v>
      </c>
      <c r="AC12" s="1">
        <v>30</v>
      </c>
      <c r="AD12" s="1">
        <v>1.1000000000000001</v>
      </c>
      <c r="AE12" s="1">
        <v>100</v>
      </c>
      <c r="AF12" s="1">
        <v>1.4</v>
      </c>
      <c r="AG12" s="1">
        <v>0</v>
      </c>
      <c r="AH12" s="1">
        <v>3.2</v>
      </c>
      <c r="AI12" s="1">
        <v>95</v>
      </c>
      <c r="AJ12" s="1">
        <v>0</v>
      </c>
      <c r="AK12" s="1">
        <v>0</v>
      </c>
      <c r="AL12" s="1">
        <v>0</v>
      </c>
      <c r="AM12" s="1">
        <v>0</v>
      </c>
      <c r="AN12" s="1">
        <v>0.86899999999999999</v>
      </c>
      <c r="AO12" s="2">
        <v>6.7100000000000009</v>
      </c>
      <c r="AP12" s="3">
        <v>0.1721917535772258</v>
      </c>
      <c r="AQ12" s="21">
        <v>154.19999999999999</v>
      </c>
      <c r="AR12" s="27">
        <v>24.75</v>
      </c>
      <c r="AS12" s="21">
        <v>451.3</v>
      </c>
      <c r="AT12" s="27">
        <v>78.930000000000007</v>
      </c>
      <c r="AU12" s="21">
        <v>5.8449999999999998</v>
      </c>
      <c r="AV12" s="27">
        <v>1.411</v>
      </c>
      <c r="AW12" s="21">
        <v>189.3</v>
      </c>
      <c r="AX12" s="27">
        <v>43.86</v>
      </c>
      <c r="AY12" s="2">
        <v>5.88</v>
      </c>
      <c r="AZ12" s="3">
        <v>0.19196353820452769</v>
      </c>
      <c r="BA12" s="27">
        <v>40.9</v>
      </c>
      <c r="BB12" s="27">
        <v>7.7</v>
      </c>
      <c r="BC12" s="27">
        <v>37.700000000000003</v>
      </c>
      <c r="BD12" s="27">
        <v>14</v>
      </c>
      <c r="BE12" s="27">
        <v>0.59299999999999997</v>
      </c>
      <c r="BF12" s="27">
        <v>0.3</v>
      </c>
      <c r="BG12" s="25">
        <v>11.6</v>
      </c>
      <c r="BH12" s="25">
        <v>3.6</v>
      </c>
      <c r="BI12" s="21">
        <v>2</v>
      </c>
      <c r="BJ12" s="21">
        <v>2</v>
      </c>
      <c r="BK12" s="21">
        <v>0</v>
      </c>
      <c r="BL12" s="21">
        <v>22</v>
      </c>
      <c r="BM12" s="21">
        <v>21</v>
      </c>
      <c r="BN12" s="21">
        <v>1</v>
      </c>
      <c r="BO12" s="25">
        <f t="shared" si="4"/>
        <v>24.444444444444443</v>
      </c>
      <c r="BP12" s="25">
        <f t="shared" si="5"/>
        <v>23.333333333333332</v>
      </c>
      <c r="BQ12" s="25">
        <f t="shared" si="6"/>
        <v>1.1111111111111112</v>
      </c>
      <c r="BR12" s="21">
        <v>10</v>
      </c>
      <c r="BS12" s="21">
        <v>3</v>
      </c>
      <c r="BT12" s="21">
        <f t="shared" si="7"/>
        <v>90</v>
      </c>
      <c r="BU12" s="22">
        <v>0</v>
      </c>
      <c r="BV12" s="22">
        <v>0</v>
      </c>
      <c r="BW12" s="22">
        <v>21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1</v>
      </c>
      <c r="CD12" s="22">
        <v>0</v>
      </c>
      <c r="CE12" s="22">
        <v>0</v>
      </c>
      <c r="CF12" s="30">
        <v>0</v>
      </c>
      <c r="CG12" s="30">
        <v>0</v>
      </c>
    </row>
    <row r="13" spans="1:85" ht="15.75" x14ac:dyDescent="0.25">
      <c r="A13" s="20" t="s">
        <v>93</v>
      </c>
      <c r="B13" s="1" t="s">
        <v>84</v>
      </c>
      <c r="C13" s="1">
        <v>303</v>
      </c>
      <c r="D13" s="1">
        <v>-0.4</v>
      </c>
      <c r="E13" s="1">
        <v>19.100000000000001</v>
      </c>
      <c r="F13" s="1">
        <v>3.5</v>
      </c>
      <c r="G13" s="1">
        <v>38</v>
      </c>
      <c r="H13" s="1">
        <v>34.5</v>
      </c>
      <c r="I13" s="1">
        <v>61.5</v>
      </c>
      <c r="J13" s="24">
        <v>14.77</v>
      </c>
      <c r="K13" s="24">
        <v>6.6</v>
      </c>
      <c r="L13" s="24">
        <v>7.16</v>
      </c>
      <c r="M13" s="24">
        <v>5.54</v>
      </c>
      <c r="N13" s="1">
        <v>50</v>
      </c>
      <c r="O13" s="1">
        <v>2</v>
      </c>
      <c r="P13" s="1">
        <v>2</v>
      </c>
      <c r="Q13" s="1">
        <v>54</v>
      </c>
      <c r="R13" s="1">
        <v>20</v>
      </c>
      <c r="S13" s="25">
        <v>11.046873430615715</v>
      </c>
      <c r="T13" s="25">
        <v>13.865064009949618</v>
      </c>
      <c r="U13" s="22">
        <v>400</v>
      </c>
      <c r="V13" s="25">
        <v>0.51519999999999999</v>
      </c>
      <c r="W13" s="26">
        <v>3.8704421492226251E-3</v>
      </c>
      <c r="X13" s="26">
        <v>0</v>
      </c>
      <c r="Y13" s="26">
        <v>0</v>
      </c>
      <c r="Z13" s="26">
        <v>3.8704421492226256E-3</v>
      </c>
      <c r="AA13" s="1">
        <v>2</v>
      </c>
      <c r="AB13" s="1">
        <v>0</v>
      </c>
      <c r="AC13" s="1">
        <v>4</v>
      </c>
      <c r="AD13" s="1">
        <v>1</v>
      </c>
      <c r="AE13" s="1">
        <v>80</v>
      </c>
      <c r="AF13" s="1">
        <v>0.75</v>
      </c>
      <c r="AG13" s="1">
        <v>1</v>
      </c>
      <c r="AH13" s="1">
        <v>1.8</v>
      </c>
      <c r="AI13" s="1">
        <v>0</v>
      </c>
      <c r="AJ13" s="1">
        <v>85</v>
      </c>
      <c r="AK13" s="1">
        <v>0</v>
      </c>
      <c r="AL13" s="1">
        <v>0</v>
      </c>
      <c r="AM13" s="1">
        <v>0</v>
      </c>
      <c r="AN13" s="1">
        <v>0.51500000000000001</v>
      </c>
      <c r="AO13" s="2">
        <v>6.3719999999999999</v>
      </c>
      <c r="AP13" s="3">
        <v>0.55899016091519882</v>
      </c>
      <c r="AQ13" s="26">
        <v>58.5</v>
      </c>
      <c r="AR13" s="27">
        <v>16.73</v>
      </c>
      <c r="AS13" s="26">
        <v>460.6</v>
      </c>
      <c r="AT13" s="27">
        <v>42.35</v>
      </c>
      <c r="AU13" s="26">
        <v>2.9540000000000002</v>
      </c>
      <c r="AV13" s="27">
        <v>0.27</v>
      </c>
      <c r="AW13" s="26">
        <v>177.3</v>
      </c>
      <c r="AX13" s="27">
        <v>44.6</v>
      </c>
      <c r="AY13" s="2">
        <v>6.8079999999999998</v>
      </c>
      <c r="AZ13" s="3">
        <v>0.70538641892228848</v>
      </c>
      <c r="BA13" s="27">
        <v>82.2</v>
      </c>
      <c r="BB13" s="27">
        <v>34</v>
      </c>
      <c r="BC13" s="27">
        <v>86.6</v>
      </c>
      <c r="BD13" s="27">
        <v>41.9</v>
      </c>
      <c r="BE13" s="27">
        <v>1.294</v>
      </c>
      <c r="BF13" s="27">
        <v>0.52800000000000002</v>
      </c>
      <c r="BG13" s="25">
        <v>48.5</v>
      </c>
      <c r="BH13" s="25">
        <v>20</v>
      </c>
      <c r="BI13" s="21">
        <v>2</v>
      </c>
      <c r="BJ13" s="21">
        <v>1</v>
      </c>
      <c r="BK13" s="21">
        <v>1</v>
      </c>
      <c r="BL13" s="21">
        <v>3</v>
      </c>
      <c r="BM13" s="21">
        <v>1</v>
      </c>
      <c r="BN13" s="21">
        <v>2</v>
      </c>
      <c r="BO13" s="25">
        <f t="shared" si="4"/>
        <v>3.3333333333333335</v>
      </c>
      <c r="BP13" s="25">
        <f t="shared" si="5"/>
        <v>1.1111111111111112</v>
      </c>
      <c r="BQ13" s="25">
        <f t="shared" si="6"/>
        <v>2.2222222222222223</v>
      </c>
      <c r="BR13" s="21">
        <v>10</v>
      </c>
      <c r="BS13" s="21">
        <v>3</v>
      </c>
      <c r="BT13" s="21">
        <f t="shared" si="7"/>
        <v>90</v>
      </c>
      <c r="BU13" s="22">
        <v>0</v>
      </c>
      <c r="BV13" s="22">
        <v>1.1111111111111112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2</v>
      </c>
      <c r="CD13" s="22">
        <v>0</v>
      </c>
      <c r="CE13" s="22">
        <v>0</v>
      </c>
      <c r="CF13" s="30">
        <v>0</v>
      </c>
      <c r="CG13" s="30">
        <v>0</v>
      </c>
    </row>
    <row r="14" spans="1:85" ht="15.75" x14ac:dyDescent="0.25">
      <c r="A14" s="20" t="s">
        <v>94</v>
      </c>
      <c r="B14" s="1" t="s">
        <v>84</v>
      </c>
      <c r="C14" s="1">
        <v>299</v>
      </c>
      <c r="D14" s="1">
        <v>-0.1</v>
      </c>
      <c r="E14" s="1">
        <v>18</v>
      </c>
      <c r="F14" s="1">
        <v>2</v>
      </c>
      <c r="G14" s="1">
        <v>52.5</v>
      </c>
      <c r="H14" s="1">
        <v>50.5</v>
      </c>
      <c r="I14" s="1">
        <v>54.8</v>
      </c>
      <c r="J14" s="24">
        <v>14.53</v>
      </c>
      <c r="K14" s="24">
        <v>6.82</v>
      </c>
      <c r="L14" s="24">
        <v>7.11</v>
      </c>
      <c r="M14" s="24">
        <v>5.6</v>
      </c>
      <c r="N14" s="1">
        <v>58</v>
      </c>
      <c r="O14" s="1">
        <v>4</v>
      </c>
      <c r="P14" s="1">
        <v>3</v>
      </c>
      <c r="Q14" s="1">
        <v>65</v>
      </c>
      <c r="R14" s="1">
        <v>40</v>
      </c>
      <c r="S14" s="25">
        <v>13.200169867251745</v>
      </c>
      <c r="T14" s="25">
        <v>18.162231874598074</v>
      </c>
      <c r="U14" s="22">
        <v>227.19168117630309</v>
      </c>
      <c r="V14" s="25">
        <v>0.17061538461538464</v>
      </c>
      <c r="W14" s="26">
        <v>2.2589988628496958E-2</v>
      </c>
      <c r="X14" s="26">
        <v>1.9720237926103105E-2</v>
      </c>
      <c r="Y14" s="26">
        <v>5.9597600331105722E-3</v>
      </c>
      <c r="Z14" s="26">
        <v>4.8269986587710638E-2</v>
      </c>
      <c r="AA14" s="1">
        <v>5</v>
      </c>
      <c r="AB14" s="1">
        <v>0</v>
      </c>
      <c r="AC14" s="1">
        <v>10</v>
      </c>
      <c r="AD14" s="1">
        <v>2</v>
      </c>
      <c r="AE14" s="1">
        <v>87.5</v>
      </c>
      <c r="AF14" s="1">
        <v>1.1000000000000001</v>
      </c>
      <c r="AG14" s="1">
        <v>1</v>
      </c>
      <c r="AH14" s="1">
        <v>1.7</v>
      </c>
      <c r="AI14" s="1">
        <v>0</v>
      </c>
      <c r="AJ14" s="1">
        <v>85</v>
      </c>
      <c r="AK14" s="1">
        <v>0</v>
      </c>
      <c r="AL14" s="1">
        <v>0</v>
      </c>
      <c r="AM14" s="1">
        <v>1</v>
      </c>
      <c r="AN14" s="1">
        <v>0.17100000000000001</v>
      </c>
      <c r="AO14" s="2">
        <v>5.8520000000000003</v>
      </c>
      <c r="AP14" s="3">
        <v>0.1948589233265953</v>
      </c>
      <c r="AQ14" s="26">
        <v>34.6</v>
      </c>
      <c r="AR14" s="27">
        <v>17.329999999999998</v>
      </c>
      <c r="AS14" s="26">
        <v>238.4</v>
      </c>
      <c r="AT14" s="27">
        <v>80.17</v>
      </c>
      <c r="AU14" s="26">
        <v>1.657</v>
      </c>
      <c r="AV14" s="27">
        <v>0.44600000000000001</v>
      </c>
      <c r="AW14" s="26">
        <v>108.1</v>
      </c>
      <c r="AX14" s="27">
        <v>53.51</v>
      </c>
      <c r="AY14" s="2">
        <v>5.875</v>
      </c>
      <c r="AZ14" s="3">
        <v>0.59775413005683287</v>
      </c>
      <c r="BA14" s="27">
        <v>87</v>
      </c>
      <c r="BB14" s="27">
        <v>48.5</v>
      </c>
      <c r="BC14" s="27">
        <v>117.8</v>
      </c>
      <c r="BD14" s="27">
        <v>70.599999999999994</v>
      </c>
      <c r="BE14" s="27">
        <v>0.97299999999999998</v>
      </c>
      <c r="BF14" s="27">
        <v>0.50700000000000001</v>
      </c>
      <c r="BG14" s="25">
        <v>58.2</v>
      </c>
      <c r="BH14" s="25">
        <v>38.799999999999997</v>
      </c>
      <c r="BI14" s="21">
        <v>3</v>
      </c>
      <c r="BJ14" s="21">
        <v>1</v>
      </c>
      <c r="BK14" s="21">
        <v>2</v>
      </c>
      <c r="BL14" s="21">
        <v>9</v>
      </c>
      <c r="BM14" s="21">
        <v>7</v>
      </c>
      <c r="BN14" s="21">
        <v>2</v>
      </c>
      <c r="BO14" s="25">
        <f t="shared" si="4"/>
        <v>10</v>
      </c>
      <c r="BP14" s="25">
        <f t="shared" si="5"/>
        <v>7.7777777777777777</v>
      </c>
      <c r="BQ14" s="25">
        <f t="shared" si="6"/>
        <v>2.2222222222222223</v>
      </c>
      <c r="BR14" s="21">
        <v>10</v>
      </c>
      <c r="BS14" s="21">
        <v>3</v>
      </c>
      <c r="BT14" s="21">
        <f t="shared" si="7"/>
        <v>90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7</v>
      </c>
      <c r="CB14" s="22">
        <v>1.1111111111111112</v>
      </c>
      <c r="CC14" s="22">
        <v>1</v>
      </c>
      <c r="CD14" s="22">
        <v>0</v>
      </c>
      <c r="CE14" s="22">
        <v>0</v>
      </c>
      <c r="CF14" s="30">
        <v>0</v>
      </c>
      <c r="CG14" s="30">
        <v>0</v>
      </c>
    </row>
    <row r="15" spans="1:85" ht="15.75" x14ac:dyDescent="0.25">
      <c r="A15" s="20" t="s">
        <v>95</v>
      </c>
      <c r="B15" s="1" t="s">
        <v>84</v>
      </c>
      <c r="C15" s="1">
        <v>294</v>
      </c>
      <c r="D15" s="1">
        <v>-0.2</v>
      </c>
      <c r="E15" s="1">
        <v>21.82</v>
      </c>
      <c r="F15" s="1">
        <v>3.5</v>
      </c>
      <c r="G15" s="1">
        <v>56</v>
      </c>
      <c r="H15" s="1">
        <v>52.5</v>
      </c>
      <c r="I15" s="1">
        <v>50.2</v>
      </c>
      <c r="J15" s="24">
        <v>14.78</v>
      </c>
      <c r="K15" s="24">
        <v>6.72</v>
      </c>
      <c r="L15" s="24">
        <v>6.89</v>
      </c>
      <c r="M15" s="24">
        <v>4.62</v>
      </c>
      <c r="N15" s="1">
        <v>25</v>
      </c>
      <c r="O15" s="1">
        <v>2</v>
      </c>
      <c r="P15" s="1">
        <v>3</v>
      </c>
      <c r="Q15" s="1">
        <v>30</v>
      </c>
      <c r="R15" s="1">
        <v>0</v>
      </c>
      <c r="S15" s="25">
        <v>9.8642815216126909</v>
      </c>
      <c r="T15" s="25">
        <v>8.5655368222097774</v>
      </c>
      <c r="U15" s="22">
        <v>275.0490273052223</v>
      </c>
      <c r="V15" s="25">
        <v>13.125</v>
      </c>
      <c r="W15" s="26">
        <v>0</v>
      </c>
      <c r="X15" s="26">
        <v>1.5321678447360381</v>
      </c>
      <c r="Y15" s="26">
        <v>7.2765642404977254E-4</v>
      </c>
      <c r="Z15" s="26">
        <v>1.532895501160088</v>
      </c>
      <c r="AA15" s="1">
        <v>4</v>
      </c>
      <c r="AB15" s="1">
        <v>0</v>
      </c>
      <c r="AC15" s="1">
        <v>1</v>
      </c>
      <c r="AD15" s="1">
        <v>0</v>
      </c>
      <c r="AE15" s="1">
        <v>75</v>
      </c>
      <c r="AF15" s="1">
        <v>0.4</v>
      </c>
      <c r="AG15" s="1">
        <v>0</v>
      </c>
      <c r="AH15" s="1">
        <v>1.7</v>
      </c>
      <c r="AI15" s="1">
        <v>0</v>
      </c>
      <c r="AJ15" s="1">
        <v>100</v>
      </c>
      <c r="AK15" s="1">
        <v>0</v>
      </c>
      <c r="AL15" s="1">
        <v>0</v>
      </c>
      <c r="AM15" s="1">
        <v>0</v>
      </c>
      <c r="AN15" s="1">
        <v>0.13100000000000001</v>
      </c>
      <c r="AO15" s="2">
        <v>6.07</v>
      </c>
      <c r="AP15" s="3">
        <v>0.46243918519087457</v>
      </c>
      <c r="AQ15" s="21">
        <v>147.1</v>
      </c>
      <c r="AR15" s="27">
        <v>25.11</v>
      </c>
      <c r="AS15" s="21">
        <v>392.3</v>
      </c>
      <c r="AT15" s="27">
        <v>81.28</v>
      </c>
      <c r="AU15" s="21">
        <v>3.1880000000000002</v>
      </c>
      <c r="AV15" s="27">
        <v>0.36199999999999999</v>
      </c>
      <c r="AW15" s="21">
        <v>235.1</v>
      </c>
      <c r="AX15" s="27">
        <v>29.59</v>
      </c>
      <c r="AY15" s="2">
        <v>6.6020000000000012</v>
      </c>
      <c r="AZ15" s="3">
        <v>0.15482247898800544</v>
      </c>
      <c r="BA15" s="27">
        <v>123.6</v>
      </c>
      <c r="BB15" s="27">
        <v>21.3</v>
      </c>
      <c r="BC15" s="27">
        <v>149.5</v>
      </c>
      <c r="BD15" s="27">
        <v>27.9</v>
      </c>
      <c r="BE15" s="27">
        <v>2.5219999999999998</v>
      </c>
      <c r="BF15" s="27">
        <v>0.6</v>
      </c>
      <c r="BG15" s="25">
        <v>89.3</v>
      </c>
      <c r="BH15" s="25">
        <v>22.3</v>
      </c>
      <c r="BI15" s="21">
        <v>2</v>
      </c>
      <c r="BJ15" s="21">
        <v>1</v>
      </c>
      <c r="BK15" s="21">
        <v>1</v>
      </c>
      <c r="BL15" s="21">
        <v>5</v>
      </c>
      <c r="BM15" s="21">
        <v>3</v>
      </c>
      <c r="BN15" s="21">
        <v>2</v>
      </c>
      <c r="BO15" s="25">
        <f t="shared" si="4"/>
        <v>5.5555555555555554</v>
      </c>
      <c r="BP15" s="25">
        <f t="shared" si="5"/>
        <v>3.3333333333333335</v>
      </c>
      <c r="BQ15" s="25">
        <f t="shared" si="6"/>
        <v>2.2222222222222223</v>
      </c>
      <c r="BR15" s="21">
        <v>10</v>
      </c>
      <c r="BS15" s="21">
        <v>3</v>
      </c>
      <c r="BT15" s="21">
        <f t="shared" si="7"/>
        <v>90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3</v>
      </c>
      <c r="CA15" s="22">
        <v>0</v>
      </c>
      <c r="CB15" s="22">
        <v>0</v>
      </c>
      <c r="CC15" s="22">
        <v>0</v>
      </c>
      <c r="CD15" s="22">
        <v>2</v>
      </c>
      <c r="CE15" s="22">
        <v>0</v>
      </c>
      <c r="CF15" s="30">
        <v>0</v>
      </c>
      <c r="CG15" s="30">
        <v>0</v>
      </c>
    </row>
    <row r="16" spans="1:85" ht="15.75" x14ac:dyDescent="0.25">
      <c r="A16" s="20" t="s">
        <v>96</v>
      </c>
      <c r="B16" s="1" t="s">
        <v>84</v>
      </c>
      <c r="C16" s="1">
        <v>286</v>
      </c>
      <c r="D16" s="1">
        <v>0.1</v>
      </c>
      <c r="E16" s="1">
        <v>18.73</v>
      </c>
      <c r="F16" s="1">
        <v>-1</v>
      </c>
      <c r="G16" s="1">
        <v>42.5</v>
      </c>
      <c r="H16" s="1">
        <v>43.5</v>
      </c>
      <c r="I16" s="1">
        <v>49.8</v>
      </c>
      <c r="J16" s="24">
        <v>14.9</v>
      </c>
      <c r="K16" s="24">
        <v>6.28</v>
      </c>
      <c r="L16" s="24">
        <v>6.89</v>
      </c>
      <c r="M16" s="24">
        <v>4.8499999999999996</v>
      </c>
      <c r="N16" s="1">
        <v>25</v>
      </c>
      <c r="O16" s="1">
        <v>2</v>
      </c>
      <c r="P16" s="1">
        <v>3</v>
      </c>
      <c r="Q16" s="1">
        <v>30</v>
      </c>
      <c r="R16" s="1">
        <v>40</v>
      </c>
      <c r="S16" s="25">
        <v>11.125350496164854</v>
      </c>
      <c r="T16" s="25">
        <v>12.468141218904501</v>
      </c>
      <c r="U16" s="22">
        <v>359.33046128701432</v>
      </c>
      <c r="V16" s="25">
        <v>19.142857142857142</v>
      </c>
      <c r="W16" s="26">
        <v>1.8472417157296072E-3</v>
      </c>
      <c r="X16" s="26">
        <v>8.5063320108307749E-2</v>
      </c>
      <c r="Y16" s="26">
        <v>2.5143012241875206E-3</v>
      </c>
      <c r="Z16" s="26">
        <v>8.9424863048224876E-2</v>
      </c>
      <c r="AA16" s="1">
        <v>10</v>
      </c>
      <c r="AB16" s="1">
        <v>0</v>
      </c>
      <c r="AC16" s="1">
        <v>5</v>
      </c>
      <c r="AD16" s="1">
        <v>0.3</v>
      </c>
      <c r="AE16" s="1">
        <v>65</v>
      </c>
      <c r="AF16" s="1">
        <v>0.45</v>
      </c>
      <c r="AG16" s="1">
        <v>1</v>
      </c>
      <c r="AH16" s="1">
        <v>0</v>
      </c>
      <c r="AI16" s="1">
        <v>0</v>
      </c>
      <c r="AJ16" s="1">
        <v>100</v>
      </c>
      <c r="AK16" s="1">
        <v>0</v>
      </c>
      <c r="AL16" s="1">
        <v>0</v>
      </c>
      <c r="AM16" s="1">
        <v>0</v>
      </c>
      <c r="AN16" s="1">
        <v>0.191</v>
      </c>
      <c r="AO16" s="2">
        <v>6.1020000000000003</v>
      </c>
      <c r="AP16" s="3">
        <v>0.769850634863667</v>
      </c>
      <c r="AQ16" s="26">
        <v>147.69999999999999</v>
      </c>
      <c r="AR16" s="27">
        <v>10.19</v>
      </c>
      <c r="AS16" s="26">
        <v>370.5</v>
      </c>
      <c r="AT16" s="27">
        <v>126.06</v>
      </c>
      <c r="AU16" s="26">
        <v>3.2949999999999999</v>
      </c>
      <c r="AV16" s="27">
        <v>0.71699999999999997</v>
      </c>
      <c r="AW16" s="26">
        <v>230.6</v>
      </c>
      <c r="AX16" s="27">
        <v>33.42</v>
      </c>
      <c r="AY16" s="2">
        <v>6.3839999999999995</v>
      </c>
      <c r="AZ16" s="3">
        <v>0.22176564206388438</v>
      </c>
      <c r="BA16" s="27">
        <v>117.2</v>
      </c>
      <c r="BB16" s="27">
        <v>45.5</v>
      </c>
      <c r="BC16" s="27">
        <v>169.6</v>
      </c>
      <c r="BD16" s="27">
        <v>98.5</v>
      </c>
      <c r="BE16" s="27">
        <v>2.371</v>
      </c>
      <c r="BF16" s="27">
        <v>0.5</v>
      </c>
      <c r="BG16" s="25">
        <v>82.7</v>
      </c>
      <c r="BH16" s="25">
        <v>34.6</v>
      </c>
      <c r="BI16" s="21">
        <v>2</v>
      </c>
      <c r="BJ16" s="21">
        <v>1</v>
      </c>
      <c r="BK16" s="21">
        <v>1</v>
      </c>
      <c r="BL16" s="21">
        <v>5</v>
      </c>
      <c r="BM16" s="21">
        <v>1</v>
      </c>
      <c r="BN16" s="21">
        <v>4</v>
      </c>
      <c r="BO16" s="25">
        <f t="shared" si="4"/>
        <v>5.5555555555555554</v>
      </c>
      <c r="BP16" s="25">
        <f t="shared" si="5"/>
        <v>1.1111111111111112</v>
      </c>
      <c r="BQ16" s="25">
        <f t="shared" si="6"/>
        <v>4.4444444444444446</v>
      </c>
      <c r="BR16" s="21">
        <v>10</v>
      </c>
      <c r="BS16" s="21">
        <v>3</v>
      </c>
      <c r="BT16" s="21">
        <f t="shared" si="7"/>
        <v>90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1</v>
      </c>
      <c r="CA16" s="22">
        <v>0</v>
      </c>
      <c r="CB16" s="22">
        <v>0</v>
      </c>
      <c r="CC16" s="22">
        <v>4</v>
      </c>
      <c r="CD16" s="22">
        <v>0</v>
      </c>
      <c r="CE16" s="22">
        <v>0</v>
      </c>
      <c r="CF16" s="30">
        <v>0</v>
      </c>
      <c r="CG16" s="30">
        <v>0</v>
      </c>
    </row>
    <row r="17" spans="1:85" ht="15.75" x14ac:dyDescent="0.25">
      <c r="A17" s="20" t="s">
        <v>97</v>
      </c>
      <c r="B17" s="1" t="s">
        <v>84</v>
      </c>
      <c r="C17" s="1">
        <v>298</v>
      </c>
      <c r="D17" s="1">
        <v>0.1</v>
      </c>
      <c r="E17" s="1">
        <v>17.7</v>
      </c>
      <c r="F17" s="1">
        <v>0.5</v>
      </c>
      <c r="G17" s="1">
        <v>47.5</v>
      </c>
      <c r="H17" s="1">
        <v>47</v>
      </c>
      <c r="I17" s="1">
        <v>49.4</v>
      </c>
      <c r="J17" s="24">
        <v>15.18</v>
      </c>
      <c r="K17" s="24">
        <v>5.82</v>
      </c>
      <c r="L17" s="24">
        <v>6.45</v>
      </c>
      <c r="M17" s="24">
        <v>4.29</v>
      </c>
      <c r="N17" s="1">
        <v>25</v>
      </c>
      <c r="O17" s="1">
        <v>1</v>
      </c>
      <c r="P17" s="1">
        <v>2</v>
      </c>
      <c r="Q17" s="1">
        <v>28</v>
      </c>
      <c r="R17" s="1">
        <v>60</v>
      </c>
      <c r="S17" s="25">
        <v>10.130693317461647</v>
      </c>
      <c r="T17" s="25">
        <v>9.2725612511788089</v>
      </c>
      <c r="U17" s="22">
        <v>917.11824256013335</v>
      </c>
      <c r="V17" s="25">
        <v>21.477777777777778</v>
      </c>
      <c r="W17" s="26">
        <v>3.104364622251771E-2</v>
      </c>
      <c r="X17" s="26">
        <v>0.22431633250382557</v>
      </c>
      <c r="Y17" s="26">
        <v>3.6721328561667901E-3</v>
      </c>
      <c r="Z17" s="26">
        <v>0.25903211158251011</v>
      </c>
      <c r="AA17" s="1">
        <v>8</v>
      </c>
      <c r="AB17" s="1">
        <v>0</v>
      </c>
      <c r="AC17" s="1">
        <v>1</v>
      </c>
      <c r="AD17" s="1">
        <v>0.3</v>
      </c>
      <c r="AE17" s="1">
        <v>70</v>
      </c>
      <c r="AF17" s="1">
        <v>0</v>
      </c>
      <c r="AG17" s="1">
        <v>0</v>
      </c>
      <c r="AH17" s="1">
        <v>0</v>
      </c>
      <c r="AI17" s="1">
        <v>0</v>
      </c>
      <c r="AJ17" s="1">
        <v>100</v>
      </c>
      <c r="AK17" s="1">
        <v>0</v>
      </c>
      <c r="AL17" s="1">
        <v>0</v>
      </c>
      <c r="AM17" s="1">
        <v>0</v>
      </c>
      <c r="AN17" s="1">
        <v>0.215</v>
      </c>
      <c r="AO17" s="2">
        <v>6.0259999999999998</v>
      </c>
      <c r="AP17" s="3">
        <v>0.22165288177689005</v>
      </c>
      <c r="AQ17" s="26">
        <v>210.6</v>
      </c>
      <c r="AR17" s="27">
        <v>104.4</v>
      </c>
      <c r="AS17" s="26">
        <v>321.3</v>
      </c>
      <c r="AT17" s="27">
        <v>109.95</v>
      </c>
      <c r="AU17" s="26">
        <v>2.9790000000000001</v>
      </c>
      <c r="AV17" s="27">
        <v>0.19800000000000001</v>
      </c>
      <c r="AW17" s="26">
        <v>224.7</v>
      </c>
      <c r="AX17" s="27">
        <v>54.9</v>
      </c>
      <c r="AY17" s="2">
        <v>6.3179999999999996</v>
      </c>
      <c r="AZ17" s="3">
        <v>0.32468446220907338</v>
      </c>
      <c r="BA17" s="27">
        <v>96.7</v>
      </c>
      <c r="BB17" s="27">
        <v>63.7</v>
      </c>
      <c r="BC17" s="27">
        <v>114.5</v>
      </c>
      <c r="BD17" s="27">
        <v>79.599999999999994</v>
      </c>
      <c r="BE17" s="27">
        <v>1.8129999999999999</v>
      </c>
      <c r="BF17" s="27">
        <v>0.9</v>
      </c>
      <c r="BG17" s="25">
        <v>52.1</v>
      </c>
      <c r="BH17" s="25">
        <v>33</v>
      </c>
      <c r="BI17" s="21">
        <v>3</v>
      </c>
      <c r="BJ17" s="21">
        <v>1</v>
      </c>
      <c r="BK17" s="21">
        <v>2</v>
      </c>
      <c r="BL17" s="21">
        <v>4</v>
      </c>
      <c r="BM17" s="21">
        <v>1</v>
      </c>
      <c r="BN17" s="21">
        <v>3</v>
      </c>
      <c r="BO17" s="25">
        <f t="shared" si="4"/>
        <v>4.4444444444444446</v>
      </c>
      <c r="BP17" s="25">
        <f t="shared" si="5"/>
        <v>1.1111111111111112</v>
      </c>
      <c r="BQ17" s="25">
        <f t="shared" si="6"/>
        <v>3.3333333333333335</v>
      </c>
      <c r="BR17" s="21">
        <v>10</v>
      </c>
      <c r="BS17" s="21">
        <v>3</v>
      </c>
      <c r="BT17" s="21">
        <f t="shared" si="7"/>
        <v>90</v>
      </c>
      <c r="BU17" s="22">
        <v>1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2</v>
      </c>
      <c r="CD17" s="22">
        <v>1</v>
      </c>
      <c r="CE17" s="22">
        <v>0</v>
      </c>
      <c r="CF17" s="30">
        <v>0</v>
      </c>
      <c r="CG17" s="30">
        <v>0</v>
      </c>
    </row>
    <row r="18" spans="1:85" ht="15.75" x14ac:dyDescent="0.25">
      <c r="A18" s="20" t="s">
        <v>98</v>
      </c>
      <c r="B18" s="1" t="s">
        <v>84</v>
      </c>
      <c r="C18" s="1">
        <v>291</v>
      </c>
      <c r="D18" s="1">
        <v>0.5</v>
      </c>
      <c r="E18" s="1">
        <v>17.7</v>
      </c>
      <c r="F18" s="1">
        <v>6</v>
      </c>
      <c r="G18" s="1">
        <v>29.5</v>
      </c>
      <c r="H18" s="1">
        <v>23.5</v>
      </c>
      <c r="I18" s="1">
        <v>51.8</v>
      </c>
      <c r="J18" s="24">
        <v>14.66</v>
      </c>
      <c r="K18" s="24">
        <v>6.35</v>
      </c>
      <c r="L18" s="24">
        <v>7.2</v>
      </c>
      <c r="M18" s="24">
        <v>4.49</v>
      </c>
      <c r="N18" s="1">
        <v>51</v>
      </c>
      <c r="O18" s="1">
        <v>2</v>
      </c>
      <c r="P18" s="1">
        <v>2</v>
      </c>
      <c r="Q18" s="1">
        <v>55</v>
      </c>
      <c r="R18" s="1">
        <v>0</v>
      </c>
      <c r="S18" s="1">
        <v>0</v>
      </c>
      <c r="T18" s="1">
        <v>0</v>
      </c>
      <c r="U18" s="19">
        <v>0</v>
      </c>
      <c r="V18" s="19">
        <v>0</v>
      </c>
      <c r="W18" s="26">
        <v>0</v>
      </c>
      <c r="X18" s="26">
        <v>0</v>
      </c>
      <c r="Y18" s="26">
        <v>0</v>
      </c>
      <c r="Z18" s="25">
        <v>0</v>
      </c>
      <c r="AA18" s="1">
        <v>10</v>
      </c>
      <c r="AB18" s="1">
        <v>0</v>
      </c>
      <c r="AC18" s="1">
        <v>15</v>
      </c>
      <c r="AD18" s="1">
        <v>0</v>
      </c>
      <c r="AE18" s="1">
        <v>90</v>
      </c>
      <c r="AF18" s="1">
        <v>0.45</v>
      </c>
      <c r="AG18" s="1">
        <v>0.5</v>
      </c>
      <c r="AH18" s="1">
        <v>1.6</v>
      </c>
      <c r="AI18" s="1">
        <v>0</v>
      </c>
      <c r="AJ18" s="1">
        <v>80</v>
      </c>
      <c r="AK18" s="1">
        <v>0</v>
      </c>
      <c r="AL18" s="1">
        <v>0</v>
      </c>
      <c r="AM18" s="1">
        <v>0</v>
      </c>
      <c r="AN18" s="1">
        <v>0</v>
      </c>
      <c r="AO18" s="2">
        <v>6.418000000000001</v>
      </c>
      <c r="AP18" s="3">
        <v>0.48700102669296297</v>
      </c>
      <c r="AQ18" s="21">
        <v>89.2</v>
      </c>
      <c r="AR18" s="21">
        <v>38.14</v>
      </c>
      <c r="AS18" s="21">
        <v>430.6</v>
      </c>
      <c r="AT18" s="21">
        <v>93.84</v>
      </c>
      <c r="AU18" s="21">
        <v>2.988</v>
      </c>
      <c r="AV18" s="21">
        <v>0.70499999999999996</v>
      </c>
      <c r="AW18" s="21">
        <v>196.8</v>
      </c>
      <c r="AX18" s="21">
        <v>49.77</v>
      </c>
      <c r="AY18" s="2">
        <v>6.8180000000000005</v>
      </c>
      <c r="AZ18" s="3">
        <v>0.20228692493584416</v>
      </c>
      <c r="BA18" s="27">
        <v>120.6</v>
      </c>
      <c r="BB18" s="27">
        <v>45</v>
      </c>
      <c r="BC18" s="27">
        <v>183.8</v>
      </c>
      <c r="BD18" s="27">
        <v>80.900000000000006</v>
      </c>
      <c r="BE18" s="27">
        <v>2.0510000000000002</v>
      </c>
      <c r="BF18" s="27">
        <v>0.7</v>
      </c>
      <c r="BG18" s="25">
        <v>87.3</v>
      </c>
      <c r="BH18" s="25">
        <v>37.5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5">
        <f t="shared" si="4"/>
        <v>0</v>
      </c>
      <c r="BP18" s="25">
        <f t="shared" si="5"/>
        <v>0</v>
      </c>
      <c r="BQ18" s="25">
        <f t="shared" si="6"/>
        <v>0</v>
      </c>
      <c r="BR18" s="21">
        <v>10</v>
      </c>
      <c r="BS18" s="21">
        <v>3</v>
      </c>
      <c r="BT18" s="21">
        <f t="shared" si="7"/>
        <v>90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30">
        <v>0</v>
      </c>
      <c r="CG18" s="30">
        <v>0</v>
      </c>
    </row>
    <row r="19" spans="1:85" ht="15.75" x14ac:dyDescent="0.25">
      <c r="A19" s="20" t="s">
        <v>99</v>
      </c>
      <c r="B19" s="1" t="s">
        <v>84</v>
      </c>
      <c r="C19" s="1">
        <v>283</v>
      </c>
      <c r="D19" s="1">
        <v>-0.1</v>
      </c>
      <c r="E19" s="1">
        <v>19.89</v>
      </c>
      <c r="F19" s="1">
        <v>2.5</v>
      </c>
      <c r="G19" s="1">
        <v>41.5</v>
      </c>
      <c r="H19" s="1">
        <v>39</v>
      </c>
      <c r="I19" s="1">
        <v>51.7</v>
      </c>
      <c r="J19" s="24">
        <v>14.4</v>
      </c>
      <c r="K19" s="24">
        <v>6.31</v>
      </c>
      <c r="L19" s="24">
        <v>7</v>
      </c>
      <c r="M19" s="24">
        <v>4.66</v>
      </c>
      <c r="N19" s="1">
        <v>37</v>
      </c>
      <c r="O19" s="1">
        <v>1</v>
      </c>
      <c r="P19" s="1">
        <v>3</v>
      </c>
      <c r="Q19" s="1">
        <v>41</v>
      </c>
      <c r="R19" s="1">
        <v>0</v>
      </c>
      <c r="S19" s="1">
        <v>0</v>
      </c>
      <c r="T19" s="1">
        <v>0</v>
      </c>
      <c r="U19" s="19">
        <v>0</v>
      </c>
      <c r="V19" s="19">
        <v>0</v>
      </c>
      <c r="W19" s="26">
        <v>0</v>
      </c>
      <c r="X19" s="26">
        <v>0</v>
      </c>
      <c r="Y19" s="26">
        <v>0</v>
      </c>
      <c r="Z19" s="25">
        <v>0</v>
      </c>
      <c r="AA19" s="1">
        <v>13</v>
      </c>
      <c r="AB19" s="1">
        <v>0</v>
      </c>
      <c r="AC19" s="1">
        <v>5</v>
      </c>
      <c r="AD19" s="1">
        <v>0.3</v>
      </c>
      <c r="AE19" s="1">
        <v>85</v>
      </c>
      <c r="AF19" s="1">
        <v>0.45</v>
      </c>
      <c r="AG19" s="1">
        <v>0</v>
      </c>
      <c r="AH19" s="1">
        <v>0</v>
      </c>
      <c r="AI19" s="1">
        <v>0</v>
      </c>
      <c r="AJ19" s="1">
        <v>100</v>
      </c>
      <c r="AK19" s="1">
        <v>0</v>
      </c>
      <c r="AL19" s="1">
        <v>0</v>
      </c>
      <c r="AM19" s="1">
        <v>0</v>
      </c>
      <c r="AN19" s="1">
        <v>0</v>
      </c>
      <c r="AO19" s="2">
        <v>6.5579999999999998</v>
      </c>
      <c r="AP19" s="3">
        <v>0.29029295547773787</v>
      </c>
      <c r="AQ19" s="26">
        <v>145.6</v>
      </c>
      <c r="AR19" s="27">
        <v>27.36</v>
      </c>
      <c r="AS19" s="26">
        <v>463.4</v>
      </c>
      <c r="AT19" s="27">
        <v>73.95</v>
      </c>
      <c r="AU19" s="26">
        <v>3.5430000000000001</v>
      </c>
      <c r="AV19" s="27">
        <v>0.63700000000000001</v>
      </c>
      <c r="AW19" s="26">
        <v>241.8</v>
      </c>
      <c r="AX19" s="27">
        <v>67.72</v>
      </c>
      <c r="AY19" s="2">
        <v>6.5439999999999996</v>
      </c>
      <c r="AZ19" s="3">
        <v>0.19641792178925596</v>
      </c>
      <c r="BA19" s="27">
        <v>113.4</v>
      </c>
      <c r="BB19" s="27">
        <v>61.2</v>
      </c>
      <c r="BC19" s="27">
        <v>181</v>
      </c>
      <c r="BD19" s="27">
        <v>86.9</v>
      </c>
      <c r="BE19" s="27">
        <v>2.6070000000000002</v>
      </c>
      <c r="BF19" s="27">
        <v>1</v>
      </c>
      <c r="BG19" s="25">
        <v>86.9</v>
      </c>
      <c r="BH19" s="25">
        <v>42.5</v>
      </c>
      <c r="BI19" s="21">
        <v>1</v>
      </c>
      <c r="BJ19" s="21">
        <v>0</v>
      </c>
      <c r="BK19" s="21">
        <v>1</v>
      </c>
      <c r="BL19" s="21">
        <v>1</v>
      </c>
      <c r="BM19" s="21">
        <v>0</v>
      </c>
      <c r="BN19" s="21">
        <v>1</v>
      </c>
      <c r="BO19" s="25">
        <f t="shared" si="4"/>
        <v>1.1111111111111112</v>
      </c>
      <c r="BP19" s="25">
        <f t="shared" si="5"/>
        <v>0</v>
      </c>
      <c r="BQ19" s="25">
        <f t="shared" si="6"/>
        <v>1.1111111111111112</v>
      </c>
      <c r="BR19" s="21">
        <v>10</v>
      </c>
      <c r="BS19" s="21">
        <v>3</v>
      </c>
      <c r="BT19" s="21">
        <f t="shared" si="7"/>
        <v>90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1</v>
      </c>
      <c r="CD19" s="22">
        <v>0</v>
      </c>
      <c r="CE19" s="22">
        <v>0</v>
      </c>
      <c r="CF19" s="30">
        <v>0</v>
      </c>
      <c r="CG19" s="30">
        <v>0</v>
      </c>
    </row>
    <row r="20" spans="1:85" ht="15.75" x14ac:dyDescent="0.25">
      <c r="A20" s="20" t="s">
        <v>100</v>
      </c>
      <c r="B20" s="1" t="s">
        <v>84</v>
      </c>
      <c r="C20" s="1">
        <v>283</v>
      </c>
      <c r="D20" s="1">
        <v>-0.3</v>
      </c>
      <c r="E20" s="1">
        <v>17.7</v>
      </c>
      <c r="F20" s="1">
        <v>5.5</v>
      </c>
      <c r="G20" s="1">
        <v>37</v>
      </c>
      <c r="H20" s="1">
        <v>31.5</v>
      </c>
      <c r="I20" s="1">
        <v>45.8</v>
      </c>
      <c r="J20" s="24">
        <v>14.55</v>
      </c>
      <c r="K20" s="24">
        <v>6.56</v>
      </c>
      <c r="L20" s="24">
        <v>6.63</v>
      </c>
      <c r="M20" s="24">
        <v>4.6500000000000004</v>
      </c>
      <c r="N20" s="1">
        <v>32</v>
      </c>
      <c r="O20" s="1">
        <v>2</v>
      </c>
      <c r="P20" s="1">
        <v>2</v>
      </c>
      <c r="Q20" s="1">
        <v>36</v>
      </c>
      <c r="R20" s="1">
        <v>0</v>
      </c>
      <c r="S20" s="1">
        <v>0</v>
      </c>
      <c r="T20" s="1">
        <v>0</v>
      </c>
      <c r="U20" s="19">
        <v>0</v>
      </c>
      <c r="V20" s="19">
        <v>0</v>
      </c>
      <c r="W20" s="26">
        <v>0</v>
      </c>
      <c r="X20" s="26">
        <v>0</v>
      </c>
      <c r="Y20" s="26">
        <v>0</v>
      </c>
      <c r="Z20" s="25">
        <v>0</v>
      </c>
      <c r="AA20" s="1">
        <v>3</v>
      </c>
      <c r="AB20" s="1">
        <v>0</v>
      </c>
      <c r="AC20" s="1">
        <v>1</v>
      </c>
      <c r="AD20" s="1">
        <v>0.3</v>
      </c>
      <c r="AE20" s="1">
        <v>95</v>
      </c>
      <c r="AF20" s="1">
        <v>0.45</v>
      </c>
      <c r="AG20" s="1">
        <v>0</v>
      </c>
      <c r="AH20" s="1">
        <v>0</v>
      </c>
      <c r="AI20" s="1">
        <v>0</v>
      </c>
      <c r="AJ20" s="1">
        <v>90</v>
      </c>
      <c r="AK20" s="1">
        <v>0</v>
      </c>
      <c r="AL20" s="1">
        <v>0</v>
      </c>
      <c r="AM20" s="1">
        <v>0</v>
      </c>
      <c r="AN20" s="1">
        <v>0</v>
      </c>
      <c r="AO20" s="2">
        <v>6.1199999999999992</v>
      </c>
      <c r="AP20" s="3">
        <v>0.73119764769862272</v>
      </c>
      <c r="AQ20" s="26">
        <v>154.6</v>
      </c>
      <c r="AR20" s="27">
        <v>17.52</v>
      </c>
      <c r="AS20" s="26">
        <v>362.6</v>
      </c>
      <c r="AT20" s="27">
        <v>92.61</v>
      </c>
      <c r="AU20" s="26">
        <v>2.9590000000000001</v>
      </c>
      <c r="AV20" s="27">
        <v>0.28799999999999998</v>
      </c>
      <c r="AW20" s="26">
        <v>185.6</v>
      </c>
      <c r="AX20" s="27">
        <v>17.52</v>
      </c>
      <c r="AY20" s="2">
        <v>6.6859999999999999</v>
      </c>
      <c r="AZ20" s="3">
        <v>0.32905926517877215</v>
      </c>
      <c r="BA20" s="27">
        <v>84.8</v>
      </c>
      <c r="BB20" s="27">
        <v>35.299999999999997</v>
      </c>
      <c r="BC20" s="27">
        <v>143.19999999999999</v>
      </c>
      <c r="BD20" s="27">
        <v>72.400000000000006</v>
      </c>
      <c r="BE20" s="27">
        <v>1.962</v>
      </c>
      <c r="BF20" s="27">
        <v>0.5</v>
      </c>
      <c r="BG20" s="25">
        <v>56.3</v>
      </c>
      <c r="BH20" s="25">
        <v>19.600000000000001</v>
      </c>
      <c r="BI20" s="21">
        <v>2</v>
      </c>
      <c r="BJ20" s="21">
        <v>1</v>
      </c>
      <c r="BK20" s="21">
        <v>1</v>
      </c>
      <c r="BL20" s="21">
        <v>7</v>
      </c>
      <c r="BM20" s="21">
        <v>4</v>
      </c>
      <c r="BN20" s="21">
        <v>3</v>
      </c>
      <c r="BO20" s="25">
        <f t="shared" si="4"/>
        <v>7.7777777777777777</v>
      </c>
      <c r="BP20" s="25">
        <f t="shared" si="5"/>
        <v>4.4444444444444446</v>
      </c>
      <c r="BQ20" s="25">
        <f t="shared" si="6"/>
        <v>3.3333333333333335</v>
      </c>
      <c r="BR20" s="21">
        <v>10</v>
      </c>
      <c r="BS20" s="21">
        <v>3</v>
      </c>
      <c r="BT20" s="21">
        <f t="shared" si="7"/>
        <v>90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4</v>
      </c>
      <c r="CA20" s="22">
        <v>0</v>
      </c>
      <c r="CB20" s="22">
        <v>0</v>
      </c>
      <c r="CC20" s="22">
        <v>3</v>
      </c>
      <c r="CD20" s="22">
        <v>0</v>
      </c>
      <c r="CE20" s="22">
        <v>0</v>
      </c>
      <c r="CF20" s="30">
        <v>0</v>
      </c>
      <c r="CG20" s="30">
        <v>0</v>
      </c>
    </row>
    <row r="21" spans="1:85" ht="15.75" x14ac:dyDescent="0.25">
      <c r="A21" s="20" t="s">
        <v>101</v>
      </c>
      <c r="B21" s="1" t="s">
        <v>84</v>
      </c>
      <c r="C21" s="1">
        <v>292</v>
      </c>
      <c r="D21" s="1">
        <v>0.2</v>
      </c>
      <c r="E21" s="1">
        <v>23.32</v>
      </c>
      <c r="F21" s="1">
        <v>5</v>
      </c>
      <c r="G21" s="1">
        <v>48.5</v>
      </c>
      <c r="H21" s="1">
        <v>43.5</v>
      </c>
      <c r="I21" s="1">
        <v>19.2</v>
      </c>
      <c r="J21" s="24">
        <v>11.38</v>
      </c>
      <c r="K21" s="24">
        <v>7.87</v>
      </c>
      <c r="L21" s="24">
        <v>8.26</v>
      </c>
      <c r="M21" s="24">
        <v>6.8</v>
      </c>
      <c r="N21" s="1">
        <v>71</v>
      </c>
      <c r="O21" s="1">
        <v>0</v>
      </c>
      <c r="P21" s="1">
        <v>1</v>
      </c>
      <c r="Q21" s="1">
        <v>72</v>
      </c>
      <c r="R21" s="1">
        <v>0</v>
      </c>
      <c r="S21" s="1">
        <v>0</v>
      </c>
      <c r="T21" s="1">
        <v>0</v>
      </c>
      <c r="U21" s="19">
        <v>0</v>
      </c>
      <c r="V21" s="19">
        <v>0</v>
      </c>
      <c r="W21" s="26">
        <v>0</v>
      </c>
      <c r="X21" s="26">
        <v>0</v>
      </c>
      <c r="Y21" s="26">
        <v>0</v>
      </c>
      <c r="Z21" s="25">
        <v>0</v>
      </c>
      <c r="AA21" s="1">
        <v>0</v>
      </c>
      <c r="AB21" s="1">
        <v>0</v>
      </c>
      <c r="AC21" s="1">
        <v>0</v>
      </c>
      <c r="AD21" s="1">
        <v>0</v>
      </c>
      <c r="AE21" s="1">
        <v>80</v>
      </c>
      <c r="AF21" s="1">
        <v>0.9</v>
      </c>
      <c r="AG21" s="1">
        <v>0</v>
      </c>
      <c r="AH21" s="1">
        <v>0.4</v>
      </c>
      <c r="AI21" s="1">
        <v>0</v>
      </c>
      <c r="AJ21" s="1">
        <v>10</v>
      </c>
      <c r="AK21" s="1">
        <v>80</v>
      </c>
      <c r="AL21" s="1">
        <v>0</v>
      </c>
      <c r="AM21" s="1">
        <v>0.6</v>
      </c>
      <c r="AN21" s="1">
        <v>0</v>
      </c>
      <c r="AO21" s="2">
        <v>5.9333333333333336</v>
      </c>
      <c r="AP21" s="3">
        <v>0.46360903068569886</v>
      </c>
      <c r="AQ21" s="26">
        <v>20</v>
      </c>
      <c r="AR21" s="27">
        <v>5.4</v>
      </c>
      <c r="AS21" s="26">
        <v>169.6</v>
      </c>
      <c r="AT21" s="27">
        <v>21.74</v>
      </c>
      <c r="AU21" s="26">
        <v>1.2490000000000001</v>
      </c>
      <c r="AV21" s="27">
        <v>0.186</v>
      </c>
      <c r="AW21" s="26">
        <v>72.8</v>
      </c>
      <c r="AX21" s="27">
        <v>20.87</v>
      </c>
      <c r="AY21" s="2">
        <v>6.8433333333333337</v>
      </c>
      <c r="AZ21" s="3">
        <v>0.22233608194201385</v>
      </c>
      <c r="BA21" s="27">
        <v>22.4</v>
      </c>
      <c r="BB21" s="27">
        <v>8.1</v>
      </c>
      <c r="BC21" s="27">
        <v>30.8</v>
      </c>
      <c r="BD21" s="27">
        <v>11.8</v>
      </c>
      <c r="BE21" s="27">
        <v>0.22700000000000001</v>
      </c>
      <c r="BF21" s="27">
        <v>4.9000000000000002E-2</v>
      </c>
      <c r="BG21" s="25">
        <v>21.7</v>
      </c>
      <c r="BH21" s="25">
        <v>18.3</v>
      </c>
      <c r="BI21" s="21">
        <v>3</v>
      </c>
      <c r="BJ21" s="21">
        <v>3</v>
      </c>
      <c r="BK21" s="21">
        <v>0</v>
      </c>
      <c r="BL21" s="21">
        <v>8</v>
      </c>
      <c r="BM21" s="21">
        <v>8</v>
      </c>
      <c r="BN21" s="21">
        <v>0</v>
      </c>
      <c r="BO21" s="25">
        <f t="shared" si="4"/>
        <v>8.8888888888888893</v>
      </c>
      <c r="BP21" s="25">
        <f t="shared" si="5"/>
        <v>8.8888888888888893</v>
      </c>
      <c r="BQ21" s="25">
        <f t="shared" si="6"/>
        <v>0</v>
      </c>
      <c r="BR21" s="21">
        <v>10</v>
      </c>
      <c r="BS21" s="21">
        <v>3</v>
      </c>
      <c r="BT21" s="21">
        <f t="shared" si="7"/>
        <v>90</v>
      </c>
      <c r="BU21" s="22">
        <v>5</v>
      </c>
      <c r="BV21" s="22">
        <v>0</v>
      </c>
      <c r="BW21" s="22">
        <v>0</v>
      </c>
      <c r="BX21" s="22">
        <v>0</v>
      </c>
      <c r="BY21" s="22">
        <v>1</v>
      </c>
      <c r="BZ21" s="22">
        <v>0</v>
      </c>
      <c r="CA21" s="22">
        <v>2</v>
      </c>
      <c r="CB21" s="22">
        <v>0</v>
      </c>
      <c r="CC21" s="22">
        <v>0</v>
      </c>
      <c r="CD21" s="22">
        <v>0</v>
      </c>
      <c r="CE21" s="22">
        <v>0</v>
      </c>
      <c r="CF21" s="30">
        <v>0</v>
      </c>
      <c r="CG21" s="30">
        <v>0</v>
      </c>
    </row>
    <row r="22" spans="1:85" ht="15.75" x14ac:dyDescent="0.25">
      <c r="A22" s="20" t="s">
        <v>102</v>
      </c>
      <c r="B22" s="1" t="s">
        <v>84</v>
      </c>
      <c r="C22" s="1">
        <v>292</v>
      </c>
      <c r="D22" s="1">
        <v>-0.1</v>
      </c>
      <c r="E22" s="1">
        <v>24.14</v>
      </c>
      <c r="F22" s="1">
        <v>7</v>
      </c>
      <c r="G22" s="1">
        <v>54</v>
      </c>
      <c r="H22" s="1">
        <v>47</v>
      </c>
      <c r="I22" s="1">
        <v>19.7</v>
      </c>
      <c r="J22" s="24">
        <v>11.98</v>
      </c>
      <c r="K22" s="24">
        <v>8.16</v>
      </c>
      <c r="L22" s="24">
        <v>7.66</v>
      </c>
      <c r="M22" s="24">
        <v>6.64</v>
      </c>
      <c r="N22" s="1">
        <v>65</v>
      </c>
      <c r="O22" s="1">
        <v>0</v>
      </c>
      <c r="P22" s="1">
        <v>0</v>
      </c>
      <c r="Q22" s="1">
        <v>65</v>
      </c>
      <c r="R22" s="1">
        <v>0</v>
      </c>
      <c r="S22" s="1">
        <v>0</v>
      </c>
      <c r="T22" s="1">
        <v>0</v>
      </c>
      <c r="U22" s="19">
        <v>0</v>
      </c>
      <c r="V22" s="19">
        <v>0</v>
      </c>
      <c r="W22" s="26">
        <v>0</v>
      </c>
      <c r="X22" s="26">
        <v>0</v>
      </c>
      <c r="Y22" s="26">
        <v>0</v>
      </c>
      <c r="Z22" s="25">
        <v>0</v>
      </c>
      <c r="AA22" s="1">
        <v>0</v>
      </c>
      <c r="AB22" s="1">
        <v>0</v>
      </c>
      <c r="AC22" s="1">
        <v>0</v>
      </c>
      <c r="AD22" s="1">
        <v>0</v>
      </c>
      <c r="AE22" s="1">
        <v>75</v>
      </c>
      <c r="AF22" s="1">
        <v>0.9</v>
      </c>
      <c r="AG22" s="1">
        <v>0</v>
      </c>
      <c r="AH22" s="1">
        <v>0.5</v>
      </c>
      <c r="AI22" s="1">
        <v>0</v>
      </c>
      <c r="AJ22" s="1">
        <v>80</v>
      </c>
      <c r="AK22" s="1">
        <v>80</v>
      </c>
      <c r="AL22" s="1">
        <v>0</v>
      </c>
      <c r="AM22" s="1">
        <v>0.3</v>
      </c>
      <c r="AN22" s="1">
        <v>0</v>
      </c>
      <c r="AO22" s="2">
        <v>5.8059999999999992</v>
      </c>
      <c r="AP22" s="3">
        <v>0.52880052950049128</v>
      </c>
      <c r="AQ22" s="26">
        <v>20.399999999999999</v>
      </c>
      <c r="AR22" s="27">
        <v>4.2699999999999996</v>
      </c>
      <c r="AS22" s="26">
        <v>169.7</v>
      </c>
      <c r="AT22" s="27">
        <v>13.42</v>
      </c>
      <c r="AU22" s="26">
        <v>1.177</v>
      </c>
      <c r="AV22" s="27">
        <v>0.126</v>
      </c>
      <c r="AW22" s="26">
        <v>67.900000000000006</v>
      </c>
      <c r="AX22" s="27">
        <v>9.3800000000000008</v>
      </c>
      <c r="AY22" s="2">
        <v>6.895999999999999</v>
      </c>
      <c r="AZ22" s="3">
        <v>0.15093044755784557</v>
      </c>
      <c r="BA22" s="27">
        <v>22.9</v>
      </c>
      <c r="BB22" s="27">
        <v>4.8</v>
      </c>
      <c r="BC22" s="27">
        <v>41.9</v>
      </c>
      <c r="BD22" s="27">
        <v>20.399999999999999</v>
      </c>
      <c r="BE22" s="27">
        <v>0.22900000000000001</v>
      </c>
      <c r="BF22" s="27">
        <v>8.7999999999999995E-2</v>
      </c>
      <c r="BG22" s="25">
        <v>14.3</v>
      </c>
      <c r="BH22" s="25">
        <v>7.7</v>
      </c>
      <c r="BI22" s="21">
        <v>4</v>
      </c>
      <c r="BJ22" s="21">
        <v>3</v>
      </c>
      <c r="BK22" s="21">
        <v>1</v>
      </c>
      <c r="BL22" s="21">
        <v>7</v>
      </c>
      <c r="BM22" s="21">
        <v>5</v>
      </c>
      <c r="BN22" s="21">
        <v>2</v>
      </c>
      <c r="BO22" s="25">
        <f t="shared" si="4"/>
        <v>7.7777777777777777</v>
      </c>
      <c r="BP22" s="25">
        <f t="shared" si="5"/>
        <v>5.5555555555555554</v>
      </c>
      <c r="BQ22" s="25">
        <f t="shared" si="6"/>
        <v>2.2222222222222223</v>
      </c>
      <c r="BR22" s="21">
        <v>10</v>
      </c>
      <c r="BS22" s="21">
        <v>3</v>
      </c>
      <c r="BT22" s="21">
        <f t="shared" si="7"/>
        <v>90</v>
      </c>
      <c r="BU22" s="22">
        <v>3</v>
      </c>
      <c r="BV22" s="22">
        <v>0</v>
      </c>
      <c r="BW22" s="22">
        <v>0</v>
      </c>
      <c r="BX22" s="22">
        <v>0</v>
      </c>
      <c r="BY22" s="22">
        <v>1</v>
      </c>
      <c r="BZ22" s="22">
        <v>1.1111111111111112</v>
      </c>
      <c r="CA22" s="22">
        <v>0</v>
      </c>
      <c r="CB22" s="22">
        <v>0</v>
      </c>
      <c r="CC22" s="22">
        <v>2</v>
      </c>
      <c r="CD22" s="22">
        <v>0</v>
      </c>
      <c r="CE22" s="22">
        <v>0</v>
      </c>
      <c r="CF22" s="30">
        <v>0</v>
      </c>
      <c r="CG22" s="30">
        <v>0</v>
      </c>
    </row>
    <row r="23" spans="1:85" ht="15.75" x14ac:dyDescent="0.25">
      <c r="A23" s="20" t="s">
        <v>103</v>
      </c>
      <c r="B23" s="1" t="s">
        <v>104</v>
      </c>
      <c r="C23" s="1">
        <v>314</v>
      </c>
      <c r="D23" s="1">
        <v>4.9000000000000004</v>
      </c>
      <c r="E23" s="1">
        <v>19.600000000000001</v>
      </c>
      <c r="F23" s="1">
        <v>7.5</v>
      </c>
      <c r="G23" s="1">
        <v>40.5</v>
      </c>
      <c r="H23" s="1">
        <v>33</v>
      </c>
      <c r="I23" s="1">
        <v>10.9</v>
      </c>
      <c r="J23" s="24">
        <v>13.81</v>
      </c>
      <c r="K23" s="24">
        <v>4.72</v>
      </c>
      <c r="L23" s="24">
        <v>6.05</v>
      </c>
      <c r="M23" s="24">
        <v>4.6900000000000004</v>
      </c>
      <c r="N23" s="1">
        <v>13</v>
      </c>
      <c r="O23" s="1">
        <v>1</v>
      </c>
      <c r="P23" s="1">
        <v>6</v>
      </c>
      <c r="Q23" s="1">
        <v>20</v>
      </c>
      <c r="R23" s="1">
        <f>130/2</f>
        <v>65</v>
      </c>
      <c r="S23" s="25">
        <v>20.008822351752809</v>
      </c>
      <c r="T23" s="25">
        <v>21.347883802783425</v>
      </c>
      <c r="U23" s="22">
        <v>862.869898706703</v>
      </c>
      <c r="V23" s="25">
        <v>58.129999999999995</v>
      </c>
      <c r="W23" s="26">
        <v>0.13546667640685586</v>
      </c>
      <c r="X23" s="26">
        <v>0</v>
      </c>
      <c r="Y23" s="26">
        <v>0</v>
      </c>
      <c r="Z23" s="26">
        <v>0.13546667640685586</v>
      </c>
      <c r="AA23" s="1">
        <v>85</v>
      </c>
      <c r="AB23" s="1">
        <v>0</v>
      </c>
      <c r="AC23" s="1">
        <v>1</v>
      </c>
      <c r="AD23" s="1">
        <v>0.7</v>
      </c>
      <c r="AE23" s="1">
        <v>25</v>
      </c>
      <c r="AF23" s="1">
        <v>0.2</v>
      </c>
      <c r="AG23" s="1">
        <v>0.01</v>
      </c>
      <c r="AH23" s="1">
        <v>7.4</v>
      </c>
      <c r="AI23" s="1">
        <v>99</v>
      </c>
      <c r="AJ23" s="1">
        <v>0</v>
      </c>
      <c r="AK23" s="1">
        <v>0.5</v>
      </c>
      <c r="AL23" s="1">
        <v>0</v>
      </c>
      <c r="AM23" s="1">
        <v>0.5</v>
      </c>
      <c r="AN23" s="1">
        <v>0.58099999999999996</v>
      </c>
      <c r="AO23" s="2">
        <v>5.1320000000000006</v>
      </c>
      <c r="AP23" s="3">
        <v>0.3870012919875076</v>
      </c>
      <c r="AQ23" s="21">
        <v>3070.4</v>
      </c>
      <c r="AR23" s="26">
        <v>293.77999999999997</v>
      </c>
      <c r="AS23" s="21">
        <v>1724.5</v>
      </c>
      <c r="AT23" s="26">
        <v>290.58</v>
      </c>
      <c r="AU23" s="21">
        <v>12.87</v>
      </c>
      <c r="AV23" s="26">
        <v>3.1739999999999999</v>
      </c>
      <c r="AW23" s="21">
        <v>1544.2</v>
      </c>
      <c r="AX23" s="26">
        <v>53.98</v>
      </c>
      <c r="AY23" s="2">
        <v>4.7919999999999998</v>
      </c>
      <c r="AZ23" s="3">
        <v>0.16130716041145274</v>
      </c>
      <c r="BA23" s="27">
        <v>370.8</v>
      </c>
      <c r="BB23" s="27">
        <v>136.4</v>
      </c>
      <c r="BC23" s="27">
        <v>216.9</v>
      </c>
      <c r="BD23" s="27">
        <v>65.099999999999994</v>
      </c>
      <c r="BE23" s="27">
        <v>4.6289999999999996</v>
      </c>
      <c r="BF23" s="27">
        <v>1.3</v>
      </c>
      <c r="BG23" s="25">
        <v>60.6</v>
      </c>
      <c r="BH23" s="25">
        <v>25.7</v>
      </c>
      <c r="BI23" s="21">
        <v>1</v>
      </c>
      <c r="BJ23" s="21">
        <v>1</v>
      </c>
      <c r="BK23" s="21">
        <v>0</v>
      </c>
      <c r="BL23" s="21">
        <v>1</v>
      </c>
      <c r="BM23" s="21">
        <v>1</v>
      </c>
      <c r="BN23" s="21">
        <v>0</v>
      </c>
      <c r="BO23" s="25">
        <f t="shared" si="4"/>
        <v>1.1111111111111112</v>
      </c>
      <c r="BP23" s="25">
        <f t="shared" si="5"/>
        <v>1.1111111111111112</v>
      </c>
      <c r="BQ23" s="25">
        <f t="shared" si="6"/>
        <v>0</v>
      </c>
      <c r="BR23" s="21">
        <v>10</v>
      </c>
      <c r="BS23" s="21">
        <v>3</v>
      </c>
      <c r="BT23" s="21">
        <f t="shared" si="7"/>
        <v>90</v>
      </c>
      <c r="BU23" s="22">
        <v>0</v>
      </c>
      <c r="BV23" s="22">
        <v>0</v>
      </c>
      <c r="BW23" s="22">
        <v>1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30">
        <v>0</v>
      </c>
      <c r="CG23" s="30">
        <v>0</v>
      </c>
    </row>
    <row r="24" spans="1:85" ht="15.75" x14ac:dyDescent="0.25">
      <c r="A24" s="20" t="s">
        <v>105</v>
      </c>
      <c r="B24" s="1" t="s">
        <v>104</v>
      </c>
      <c r="C24" s="1">
        <v>322</v>
      </c>
      <c r="D24" s="1">
        <v>5.5</v>
      </c>
      <c r="E24" s="1">
        <v>19.3</v>
      </c>
      <c r="F24" s="1">
        <v>6.5</v>
      </c>
      <c r="G24" s="1">
        <v>39.5</v>
      </c>
      <c r="H24" s="1">
        <v>33</v>
      </c>
      <c r="I24" s="1">
        <v>6.1</v>
      </c>
      <c r="J24" s="24">
        <v>13.86</v>
      </c>
      <c r="K24" s="24">
        <v>4.6900000000000004</v>
      </c>
      <c r="L24" s="24">
        <v>5.92</v>
      </c>
      <c r="M24" s="24">
        <v>4.6500000000000004</v>
      </c>
      <c r="N24" s="1">
        <v>7</v>
      </c>
      <c r="O24" s="1">
        <v>1</v>
      </c>
      <c r="P24" s="1">
        <v>7</v>
      </c>
      <c r="Q24" s="1">
        <v>15</v>
      </c>
      <c r="R24" s="1">
        <v>60</v>
      </c>
      <c r="S24" s="25">
        <v>18.817709428801354</v>
      </c>
      <c r="T24" s="25">
        <v>19.617392927276491</v>
      </c>
      <c r="U24" s="22">
        <v>1025.0145063907373</v>
      </c>
      <c r="V24" s="25">
        <v>59.06</v>
      </c>
      <c r="W24" s="26">
        <v>0.20129643666352795</v>
      </c>
      <c r="X24" s="26">
        <v>0</v>
      </c>
      <c r="Y24" s="26">
        <v>0</v>
      </c>
      <c r="Z24" s="26">
        <v>0.20129643666352798</v>
      </c>
      <c r="AA24" s="1">
        <v>65</v>
      </c>
      <c r="AB24" s="1">
        <v>0.25</v>
      </c>
      <c r="AC24" s="1">
        <v>1</v>
      </c>
      <c r="AD24" s="1">
        <v>0.7</v>
      </c>
      <c r="AE24" s="1">
        <v>20</v>
      </c>
      <c r="AF24" s="1">
        <v>0.2</v>
      </c>
      <c r="AG24" s="1">
        <v>0.01</v>
      </c>
      <c r="AH24" s="1">
        <v>8.3000000000000007</v>
      </c>
      <c r="AI24" s="1">
        <v>99</v>
      </c>
      <c r="AJ24" s="1">
        <v>0</v>
      </c>
      <c r="AK24" s="1">
        <v>0.5</v>
      </c>
      <c r="AL24" s="1">
        <v>0.5</v>
      </c>
      <c r="AM24" s="1">
        <v>0</v>
      </c>
      <c r="AN24" s="1">
        <v>0.59099999999999997</v>
      </c>
      <c r="AO24" s="2">
        <v>4.88</v>
      </c>
      <c r="AP24" s="3">
        <v>0.25961509971494323</v>
      </c>
      <c r="AQ24" s="21">
        <v>3620.3</v>
      </c>
      <c r="AR24" s="27">
        <v>196.99</v>
      </c>
      <c r="AS24" s="21">
        <v>1239.8</v>
      </c>
      <c r="AT24" s="27">
        <v>282.26</v>
      </c>
      <c r="AU24" s="21">
        <v>9.8219999999999992</v>
      </c>
      <c r="AV24" s="27">
        <v>2.165</v>
      </c>
      <c r="AW24" s="21">
        <v>1499.5</v>
      </c>
      <c r="AX24" s="27">
        <v>221.59</v>
      </c>
      <c r="AY24" s="2">
        <v>4.6680000000000001</v>
      </c>
      <c r="AZ24" s="3">
        <v>0.2148720549536399</v>
      </c>
      <c r="BA24" s="27">
        <v>550.70000000000005</v>
      </c>
      <c r="BB24" s="27">
        <v>374</v>
      </c>
      <c r="BC24" s="27">
        <v>237.8</v>
      </c>
      <c r="BD24" s="27">
        <v>91.9</v>
      </c>
      <c r="BE24" s="27">
        <v>4.7759999999999998</v>
      </c>
      <c r="BF24" s="27">
        <v>0.8</v>
      </c>
      <c r="BG24" s="25">
        <v>103.6</v>
      </c>
      <c r="BH24" s="25">
        <v>65.099999999999994</v>
      </c>
      <c r="BI24" s="21">
        <v>1</v>
      </c>
      <c r="BJ24" s="21">
        <v>1</v>
      </c>
      <c r="BK24" s="21">
        <v>0</v>
      </c>
      <c r="BL24" s="21">
        <v>1</v>
      </c>
      <c r="BM24" s="21">
        <v>1</v>
      </c>
      <c r="BN24" s="21">
        <v>0</v>
      </c>
      <c r="BO24" s="25">
        <f t="shared" si="4"/>
        <v>1.1111111111111112</v>
      </c>
      <c r="BP24" s="25">
        <f t="shared" si="5"/>
        <v>1.1111111111111112</v>
      </c>
      <c r="BQ24" s="25">
        <f t="shared" si="6"/>
        <v>0</v>
      </c>
      <c r="BR24" s="21">
        <v>10</v>
      </c>
      <c r="BS24" s="21">
        <v>3</v>
      </c>
      <c r="BT24" s="21">
        <f t="shared" si="7"/>
        <v>90</v>
      </c>
      <c r="BU24" s="22">
        <v>1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30">
        <v>0</v>
      </c>
      <c r="CG24" s="30">
        <v>0</v>
      </c>
    </row>
    <row r="25" spans="1:85" ht="15.75" x14ac:dyDescent="0.25">
      <c r="A25" s="20" t="s">
        <v>106</v>
      </c>
      <c r="B25" s="1" t="s">
        <v>104</v>
      </c>
      <c r="C25" s="1">
        <v>299</v>
      </c>
      <c r="D25" s="1">
        <v>3.8</v>
      </c>
      <c r="E25" s="1">
        <v>19.7</v>
      </c>
      <c r="F25" s="1">
        <v>7.5</v>
      </c>
      <c r="G25" s="1">
        <v>40</v>
      </c>
      <c r="H25" s="1">
        <v>32.5</v>
      </c>
      <c r="I25" s="1">
        <v>9.6</v>
      </c>
      <c r="J25" s="24">
        <v>13.73</v>
      </c>
      <c r="K25" s="24">
        <v>4.7699999999999996</v>
      </c>
      <c r="L25" s="24">
        <v>5.66</v>
      </c>
      <c r="M25" s="24">
        <v>4.47</v>
      </c>
      <c r="N25" s="1">
        <v>10</v>
      </c>
      <c r="O25" s="1">
        <v>2</v>
      </c>
      <c r="P25" s="1">
        <v>4</v>
      </c>
      <c r="Q25" s="1">
        <v>16</v>
      </c>
      <c r="R25" s="1">
        <v>65</v>
      </c>
      <c r="S25" s="25">
        <v>17.391948387485872</v>
      </c>
      <c r="T25" s="25">
        <v>17.729448195962931</v>
      </c>
      <c r="U25" s="22">
        <v>1299.9986027799898</v>
      </c>
      <c r="V25" s="25">
        <v>56.889999999999993</v>
      </c>
      <c r="W25" s="26">
        <v>0.3688692884667531</v>
      </c>
      <c r="X25" s="26">
        <v>0.16379982395027823</v>
      </c>
      <c r="Y25" s="26">
        <v>9.9007662064741811E-4</v>
      </c>
      <c r="Z25" s="26">
        <v>0.53365918903767873</v>
      </c>
      <c r="AA25" s="1">
        <v>70</v>
      </c>
      <c r="AB25" s="1">
        <v>0.25</v>
      </c>
      <c r="AC25" s="1">
        <v>0.5</v>
      </c>
      <c r="AD25" s="1">
        <v>0</v>
      </c>
      <c r="AE25" s="1">
        <v>17</v>
      </c>
      <c r="AF25" s="1">
        <v>0.2</v>
      </c>
      <c r="AG25" s="1">
        <v>0.01</v>
      </c>
      <c r="AH25" s="1">
        <v>8</v>
      </c>
      <c r="AI25" s="1">
        <v>100</v>
      </c>
      <c r="AJ25" s="1">
        <v>0</v>
      </c>
      <c r="AK25" s="1">
        <v>0</v>
      </c>
      <c r="AL25" s="1">
        <v>0</v>
      </c>
      <c r="AM25" s="1">
        <v>0</v>
      </c>
      <c r="AN25" s="1">
        <v>0.56899999999999995</v>
      </c>
      <c r="AO25" s="2">
        <v>4.8780000000000001</v>
      </c>
      <c r="AP25" s="3">
        <v>0.1759829537199554</v>
      </c>
      <c r="AQ25" s="26">
        <v>3130.2</v>
      </c>
      <c r="AR25" s="27">
        <v>791.75</v>
      </c>
      <c r="AS25" s="26">
        <v>1537</v>
      </c>
      <c r="AT25" s="27">
        <v>186.22</v>
      </c>
      <c r="AU25" s="26">
        <v>10.929</v>
      </c>
      <c r="AV25" s="27">
        <v>0.98899999999999999</v>
      </c>
      <c r="AW25" s="26">
        <v>1442.1</v>
      </c>
      <c r="AX25" s="27">
        <v>197.58</v>
      </c>
      <c r="AY25" s="2">
        <v>4.8420000000000005</v>
      </c>
      <c r="AZ25" s="3">
        <v>0.18019433953374769</v>
      </c>
      <c r="BA25" s="27">
        <v>320.7</v>
      </c>
      <c r="BB25" s="27">
        <v>152.30000000000001</v>
      </c>
      <c r="BC25" s="27">
        <v>238.7</v>
      </c>
      <c r="BD25" s="27">
        <v>103.6</v>
      </c>
      <c r="BE25" s="27">
        <v>4.5209999999999999</v>
      </c>
      <c r="BF25" s="27">
        <v>1.5</v>
      </c>
      <c r="BG25" s="25">
        <v>61</v>
      </c>
      <c r="BH25" s="25">
        <v>28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5">
        <f t="shared" si="4"/>
        <v>0</v>
      </c>
      <c r="BP25" s="25">
        <f t="shared" si="5"/>
        <v>0</v>
      </c>
      <c r="BQ25" s="25">
        <f t="shared" si="6"/>
        <v>0</v>
      </c>
      <c r="BR25" s="21">
        <v>10</v>
      </c>
      <c r="BS25" s="21">
        <v>3</v>
      </c>
      <c r="BT25" s="21">
        <f t="shared" si="7"/>
        <v>90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30">
        <v>0</v>
      </c>
      <c r="CG25" s="30">
        <v>0</v>
      </c>
    </row>
    <row r="26" spans="1:85" ht="15.75" x14ac:dyDescent="0.25">
      <c r="A26" s="20" t="s">
        <v>107</v>
      </c>
      <c r="B26" s="1" t="s">
        <v>104</v>
      </c>
      <c r="C26" s="23">
        <v>350</v>
      </c>
      <c r="D26" s="1">
        <v>4.5999999999999996</v>
      </c>
      <c r="E26" s="1">
        <v>21.7</v>
      </c>
      <c r="F26" s="1">
        <v>7.5</v>
      </c>
      <c r="G26" s="1">
        <v>47</v>
      </c>
      <c r="H26" s="1">
        <v>39.5</v>
      </c>
      <c r="I26" s="1">
        <v>15.3</v>
      </c>
      <c r="J26" s="24">
        <v>13.67</v>
      </c>
      <c r="K26" s="24">
        <v>5.05</v>
      </c>
      <c r="L26" s="24">
        <v>6.05</v>
      </c>
      <c r="M26" s="24">
        <v>4.83</v>
      </c>
      <c r="N26" s="1">
        <v>7</v>
      </c>
      <c r="O26" s="1">
        <v>1</v>
      </c>
      <c r="P26" s="1">
        <v>4</v>
      </c>
      <c r="Q26" s="1">
        <v>12</v>
      </c>
      <c r="R26" s="1">
        <v>25</v>
      </c>
      <c r="S26" s="25">
        <v>17.858759439542776</v>
      </c>
      <c r="T26" s="25">
        <v>12.833849473470238</v>
      </c>
      <c r="U26" s="22">
        <v>1001.5454181417082</v>
      </c>
      <c r="V26" s="25">
        <v>38.588888888888889</v>
      </c>
      <c r="W26" s="26">
        <v>2.1589472102003824E-2</v>
      </c>
      <c r="X26" s="26">
        <v>0.658154015238538</v>
      </c>
      <c r="Y26" s="26">
        <v>6.0508610151355996E-3</v>
      </c>
      <c r="Z26" s="26">
        <v>0.68579434835567743</v>
      </c>
      <c r="AA26" s="1">
        <v>8</v>
      </c>
      <c r="AB26" s="1">
        <v>0</v>
      </c>
      <c r="AC26" s="1">
        <v>0.5</v>
      </c>
      <c r="AD26" s="1">
        <v>0</v>
      </c>
      <c r="AE26" s="1">
        <v>2</v>
      </c>
      <c r="AF26" s="1">
        <v>0</v>
      </c>
      <c r="AG26" s="1">
        <v>25</v>
      </c>
      <c r="AH26" s="1">
        <v>6.6</v>
      </c>
      <c r="AI26" s="1">
        <v>70</v>
      </c>
      <c r="AJ26" s="1">
        <v>0</v>
      </c>
      <c r="AK26" s="1">
        <v>3</v>
      </c>
      <c r="AL26" s="1">
        <v>2</v>
      </c>
      <c r="AM26" s="1">
        <v>0</v>
      </c>
      <c r="AN26" s="1">
        <v>0.38600000000000001</v>
      </c>
      <c r="AO26" s="2">
        <v>5.5179999999999998</v>
      </c>
      <c r="AP26" s="3">
        <v>0.44245903765207478</v>
      </c>
      <c r="AQ26" s="26">
        <v>4691.2</v>
      </c>
      <c r="AR26" s="26">
        <v>1224.08</v>
      </c>
      <c r="AS26" s="26">
        <v>3688.9</v>
      </c>
      <c r="AT26" s="27">
        <v>1456.49</v>
      </c>
      <c r="AU26" s="26">
        <v>15.324</v>
      </c>
      <c r="AV26" s="27">
        <v>5.5119999999999996</v>
      </c>
      <c r="AW26" s="26">
        <v>1937.3</v>
      </c>
      <c r="AX26" s="27">
        <v>262.61</v>
      </c>
      <c r="AY26" s="31">
        <v>5.8740000000000006</v>
      </c>
      <c r="AZ26" s="32">
        <v>0.54843413460505541</v>
      </c>
      <c r="BA26" s="27">
        <v>526</v>
      </c>
      <c r="BB26" s="27">
        <v>368.7</v>
      </c>
      <c r="BC26" s="27">
        <v>285.2</v>
      </c>
      <c r="BD26" s="27">
        <v>104.55</v>
      </c>
      <c r="BE26" s="27">
        <v>2.5880000000000001</v>
      </c>
      <c r="BF26" s="27">
        <v>0.54300000000000004</v>
      </c>
      <c r="BG26" s="25">
        <v>112.2</v>
      </c>
      <c r="BH26" s="25">
        <v>75.69</v>
      </c>
      <c r="BI26" s="21">
        <v>1</v>
      </c>
      <c r="BJ26" s="21">
        <v>1</v>
      </c>
      <c r="BK26" s="21">
        <v>0</v>
      </c>
      <c r="BL26" s="21">
        <v>1</v>
      </c>
      <c r="BM26" s="21">
        <v>1</v>
      </c>
      <c r="BN26" s="21">
        <v>0</v>
      </c>
      <c r="BO26" s="25">
        <f t="shared" si="4"/>
        <v>1.1111111111111112</v>
      </c>
      <c r="BP26" s="25">
        <f t="shared" si="5"/>
        <v>1.1111111111111112</v>
      </c>
      <c r="BQ26" s="25">
        <f t="shared" si="6"/>
        <v>0</v>
      </c>
      <c r="BR26" s="21">
        <v>10</v>
      </c>
      <c r="BS26" s="21">
        <v>3</v>
      </c>
      <c r="BT26" s="21">
        <f t="shared" si="7"/>
        <v>90</v>
      </c>
      <c r="BU26" s="22">
        <v>0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30">
        <v>0</v>
      </c>
      <c r="CG26" s="30">
        <v>0</v>
      </c>
    </row>
    <row r="27" spans="1:85" ht="15.75" x14ac:dyDescent="0.25">
      <c r="A27" s="20" t="s">
        <v>108</v>
      </c>
      <c r="B27" s="1" t="s">
        <v>104</v>
      </c>
      <c r="C27" s="1">
        <v>347</v>
      </c>
      <c r="D27" s="1">
        <v>5.3</v>
      </c>
      <c r="E27" s="1">
        <v>21</v>
      </c>
      <c r="F27" s="1">
        <v>7.5</v>
      </c>
      <c r="G27" s="1">
        <v>44.5</v>
      </c>
      <c r="H27" s="1">
        <v>37</v>
      </c>
      <c r="I27" s="1">
        <v>9.4</v>
      </c>
      <c r="J27" s="24">
        <v>13.66</v>
      </c>
      <c r="K27" s="24">
        <v>5</v>
      </c>
      <c r="L27" s="24">
        <v>5.95</v>
      </c>
      <c r="M27" s="24">
        <v>4.76</v>
      </c>
      <c r="N27" s="1">
        <v>10</v>
      </c>
      <c r="O27" s="1">
        <v>1</v>
      </c>
      <c r="P27" s="1">
        <v>4</v>
      </c>
      <c r="Q27" s="1">
        <v>15</v>
      </c>
      <c r="R27" s="1">
        <v>40</v>
      </c>
      <c r="S27" s="25">
        <v>22.444942439172813</v>
      </c>
      <c r="T27" s="25">
        <v>19.725387425622571</v>
      </c>
      <c r="U27" s="22">
        <v>677.96920612669521</v>
      </c>
      <c r="V27" s="25">
        <v>39.720000000000006</v>
      </c>
      <c r="W27" s="26">
        <v>3.1646003109159139E-2</v>
      </c>
      <c r="X27" s="26">
        <v>0.58340791026306893</v>
      </c>
      <c r="Y27" s="26">
        <v>1.5066643927687619E-2</v>
      </c>
      <c r="Z27" s="26">
        <v>0.63012055729991578</v>
      </c>
      <c r="AA27" s="1">
        <v>5</v>
      </c>
      <c r="AB27" s="1">
        <v>0</v>
      </c>
      <c r="AC27" s="1">
        <v>1</v>
      </c>
      <c r="AD27" s="1">
        <v>0.7</v>
      </c>
      <c r="AE27" s="1">
        <v>5</v>
      </c>
      <c r="AF27" s="1">
        <v>0.1</v>
      </c>
      <c r="AG27" s="1">
        <v>15</v>
      </c>
      <c r="AH27" s="1">
        <v>4.3</v>
      </c>
      <c r="AI27" s="1">
        <v>85</v>
      </c>
      <c r="AJ27" s="1">
        <v>0</v>
      </c>
      <c r="AK27" s="1">
        <v>0</v>
      </c>
      <c r="AL27" s="1">
        <v>0</v>
      </c>
      <c r="AM27" s="1">
        <v>0</v>
      </c>
      <c r="AN27" s="1">
        <v>0.39700000000000002</v>
      </c>
      <c r="AO27" s="2">
        <v>5.9479999999999995</v>
      </c>
      <c r="AP27" s="3">
        <v>0.10686440005914029</v>
      </c>
      <c r="AQ27" s="26">
        <v>4029.7</v>
      </c>
      <c r="AR27" s="26">
        <v>1009.72</v>
      </c>
      <c r="AS27" s="26">
        <v>5877.4</v>
      </c>
      <c r="AT27" s="27">
        <v>403.47</v>
      </c>
      <c r="AU27" s="26">
        <v>28.396999999999998</v>
      </c>
      <c r="AV27" s="27">
        <v>4.8940000000000001</v>
      </c>
      <c r="AW27" s="26">
        <v>2635</v>
      </c>
      <c r="AX27" s="27">
        <v>1083.1500000000001</v>
      </c>
      <c r="AY27" s="2">
        <v>5.7919999999999998</v>
      </c>
      <c r="AZ27" s="3">
        <v>9.066421565315308E-2</v>
      </c>
      <c r="BA27" s="27">
        <v>2254.5</v>
      </c>
      <c r="BB27" s="27">
        <v>1341.65</v>
      </c>
      <c r="BC27" s="27">
        <v>1163.2</v>
      </c>
      <c r="BD27" s="27">
        <v>746.86</v>
      </c>
      <c r="BE27" s="27">
        <v>10.52</v>
      </c>
      <c r="BF27" s="27">
        <v>6.8540000000000001</v>
      </c>
      <c r="BG27" s="25">
        <v>529.79999999999995</v>
      </c>
      <c r="BH27" s="25">
        <v>319.69</v>
      </c>
      <c r="BI27" s="21">
        <v>1</v>
      </c>
      <c r="BJ27" s="21">
        <v>1</v>
      </c>
      <c r="BK27" s="21">
        <v>0</v>
      </c>
      <c r="BL27" s="21">
        <v>1</v>
      </c>
      <c r="BM27" s="21">
        <v>1</v>
      </c>
      <c r="BN27" s="21">
        <v>0</v>
      </c>
      <c r="BO27" s="25">
        <f t="shared" si="4"/>
        <v>1.1111111111111112</v>
      </c>
      <c r="BP27" s="25">
        <f t="shared" si="5"/>
        <v>1.1111111111111112</v>
      </c>
      <c r="BQ27" s="25">
        <f t="shared" si="6"/>
        <v>0</v>
      </c>
      <c r="BR27" s="21">
        <v>10</v>
      </c>
      <c r="BS27" s="21">
        <v>3</v>
      </c>
      <c r="BT27" s="21">
        <f t="shared" si="7"/>
        <v>90</v>
      </c>
      <c r="BU27" s="22">
        <v>1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30">
        <v>0</v>
      </c>
      <c r="CG27" s="30">
        <v>0</v>
      </c>
    </row>
    <row r="28" spans="1:85" ht="15.75" x14ac:dyDescent="0.25">
      <c r="A28" s="20" t="s">
        <v>109</v>
      </c>
      <c r="B28" s="1" t="s">
        <v>104</v>
      </c>
      <c r="C28" s="1">
        <v>357</v>
      </c>
      <c r="D28" s="1">
        <v>6</v>
      </c>
      <c r="E28" s="1">
        <v>20</v>
      </c>
      <c r="F28" s="1">
        <v>8.5</v>
      </c>
      <c r="G28" s="1">
        <v>38</v>
      </c>
      <c r="H28" s="1">
        <v>29.5</v>
      </c>
      <c r="I28" s="1">
        <v>9.6</v>
      </c>
      <c r="J28" s="24">
        <v>13.68</v>
      </c>
      <c r="K28" s="24">
        <v>5.12</v>
      </c>
      <c r="L28" s="24">
        <v>6</v>
      </c>
      <c r="M28" s="24">
        <v>4.83</v>
      </c>
      <c r="N28" s="1">
        <v>6</v>
      </c>
      <c r="O28" s="1">
        <v>1</v>
      </c>
      <c r="P28" s="1">
        <v>4</v>
      </c>
      <c r="Q28" s="1">
        <v>11</v>
      </c>
      <c r="R28" s="1">
        <v>40</v>
      </c>
      <c r="S28" s="25">
        <v>22.031504843278579</v>
      </c>
      <c r="T28" s="25">
        <v>18.975692953800742</v>
      </c>
      <c r="U28" s="22">
        <v>636.99490864516144</v>
      </c>
      <c r="V28" s="25">
        <v>45.569999999999993</v>
      </c>
      <c r="W28" s="26">
        <v>5.2057197830723323E-2</v>
      </c>
      <c r="X28" s="26">
        <v>1.0900559449533738</v>
      </c>
      <c r="Y28" s="26">
        <v>2.2435992002149588E-2</v>
      </c>
      <c r="Z28" s="26">
        <v>1.1645491347862464</v>
      </c>
      <c r="AA28" s="1">
        <v>2</v>
      </c>
      <c r="AB28" s="1">
        <v>0</v>
      </c>
      <c r="AC28" s="1">
        <v>0</v>
      </c>
      <c r="AD28" s="1">
        <v>0</v>
      </c>
      <c r="AE28" s="1">
        <v>8</v>
      </c>
      <c r="AF28" s="1">
        <v>7.0000000000000007E-2</v>
      </c>
      <c r="AG28" s="1">
        <v>25</v>
      </c>
      <c r="AH28" s="1">
        <v>4.2</v>
      </c>
      <c r="AI28" s="1">
        <v>70</v>
      </c>
      <c r="AJ28" s="1">
        <v>0</v>
      </c>
      <c r="AK28" s="1">
        <v>1</v>
      </c>
      <c r="AL28" s="1">
        <v>5</v>
      </c>
      <c r="AM28" s="1">
        <v>0</v>
      </c>
      <c r="AN28" s="1">
        <v>0.45600000000000002</v>
      </c>
      <c r="AO28" s="2">
        <v>5.7219999999999995</v>
      </c>
      <c r="AP28" s="3">
        <v>5.5856960175075715E-2</v>
      </c>
      <c r="AQ28" s="26">
        <v>4035</v>
      </c>
      <c r="AR28" s="27">
        <v>568.29</v>
      </c>
      <c r="AS28" s="26">
        <v>5740.9</v>
      </c>
      <c r="AT28" s="27">
        <v>381.58</v>
      </c>
      <c r="AU28" s="26">
        <v>29.216999999999999</v>
      </c>
      <c r="AV28" s="27">
        <v>4.3339999999999996</v>
      </c>
      <c r="AW28" s="26">
        <v>2769</v>
      </c>
      <c r="AX28" s="27">
        <v>562.16</v>
      </c>
      <c r="AY28" s="2">
        <v>5.4820000000000002</v>
      </c>
      <c r="AZ28" s="3">
        <v>0.26138094804327255</v>
      </c>
      <c r="BA28" s="27">
        <v>730.4</v>
      </c>
      <c r="BB28" s="27">
        <v>292.26</v>
      </c>
      <c r="BC28" s="27">
        <v>361</v>
      </c>
      <c r="BD28" s="27">
        <v>88.33</v>
      </c>
      <c r="BE28" s="27">
        <v>5.1459999999999999</v>
      </c>
      <c r="BF28" s="27">
        <v>1.9019999999999999</v>
      </c>
      <c r="BG28" s="25">
        <v>135</v>
      </c>
      <c r="BH28" s="25">
        <v>55.89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5">
        <f t="shared" si="4"/>
        <v>0</v>
      </c>
      <c r="BP28" s="25">
        <f t="shared" si="5"/>
        <v>0</v>
      </c>
      <c r="BQ28" s="25">
        <f t="shared" si="6"/>
        <v>0</v>
      </c>
      <c r="BR28" s="21">
        <v>10</v>
      </c>
      <c r="BS28" s="21">
        <v>3</v>
      </c>
      <c r="BT28" s="21">
        <f t="shared" si="7"/>
        <v>90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30">
        <v>0</v>
      </c>
      <c r="CG28" s="30">
        <v>0</v>
      </c>
    </row>
    <row r="29" spans="1:85" ht="15.75" x14ac:dyDescent="0.25">
      <c r="A29" s="20" t="s">
        <v>110</v>
      </c>
      <c r="B29" s="1" t="s">
        <v>104</v>
      </c>
      <c r="C29" s="1">
        <v>276</v>
      </c>
      <c r="D29" s="1">
        <v>-0.5</v>
      </c>
      <c r="E29" s="1">
        <v>19.7</v>
      </c>
      <c r="F29" s="1">
        <v>8</v>
      </c>
      <c r="G29" s="1">
        <v>56</v>
      </c>
      <c r="H29" s="1">
        <v>48</v>
      </c>
      <c r="I29" s="1">
        <v>13.2</v>
      </c>
      <c r="J29" s="24">
        <v>13.87</v>
      </c>
      <c r="K29" s="24">
        <v>7.25</v>
      </c>
      <c r="L29" s="24">
        <v>8</v>
      </c>
      <c r="M29" s="24">
        <v>7</v>
      </c>
      <c r="N29" s="1">
        <v>46</v>
      </c>
      <c r="O29" s="1">
        <v>2</v>
      </c>
      <c r="P29" s="1">
        <v>4</v>
      </c>
      <c r="Q29" s="1">
        <v>52</v>
      </c>
      <c r="R29" s="1">
        <v>20</v>
      </c>
      <c r="S29" s="25">
        <v>16.996010886360374</v>
      </c>
      <c r="T29" s="25">
        <v>16.25320481217986</v>
      </c>
      <c r="U29" s="22">
        <v>323.68879149181203</v>
      </c>
      <c r="V29" s="25">
        <v>42.210000000000008</v>
      </c>
      <c r="W29" s="26">
        <v>0</v>
      </c>
      <c r="X29" s="26">
        <v>0</v>
      </c>
      <c r="Y29" s="26">
        <v>4.8221460016028693E-2</v>
      </c>
      <c r="Z29" s="26">
        <v>4.8221460016028693E-2</v>
      </c>
      <c r="AA29" s="1">
        <v>0</v>
      </c>
      <c r="AB29" s="1">
        <v>0</v>
      </c>
      <c r="AC29" s="1">
        <v>1</v>
      </c>
      <c r="AD29" s="1">
        <v>0</v>
      </c>
      <c r="AE29" s="1">
        <v>99</v>
      </c>
      <c r="AF29" s="1">
        <v>1.1000000000000001</v>
      </c>
      <c r="AG29" s="1">
        <v>0</v>
      </c>
      <c r="AH29" s="1">
        <v>0.4</v>
      </c>
      <c r="AI29" s="1">
        <v>70</v>
      </c>
      <c r="AJ29" s="1">
        <v>0</v>
      </c>
      <c r="AK29" s="1">
        <v>0</v>
      </c>
      <c r="AL29" s="1">
        <v>15</v>
      </c>
      <c r="AM29" s="1">
        <v>0</v>
      </c>
      <c r="AN29" s="1">
        <v>0.42199999999999999</v>
      </c>
      <c r="AO29" s="2">
        <v>5.7125000000000004</v>
      </c>
      <c r="AP29" s="3">
        <v>0.18661457606521506</v>
      </c>
      <c r="AQ29" s="26">
        <v>178.6</v>
      </c>
      <c r="AR29" s="27">
        <v>79.13</v>
      </c>
      <c r="AS29" s="26">
        <v>875.7</v>
      </c>
      <c r="AT29" s="27">
        <v>337.26</v>
      </c>
      <c r="AU29" s="26">
        <v>6.0119999999999996</v>
      </c>
      <c r="AV29" s="27">
        <v>2.036</v>
      </c>
      <c r="AW29" s="26">
        <v>447.9</v>
      </c>
      <c r="AX29" s="27">
        <v>248.6</v>
      </c>
      <c r="AY29" s="2">
        <v>6.282</v>
      </c>
      <c r="AZ29" s="3">
        <v>0.62910253536287619</v>
      </c>
      <c r="BA29" s="27">
        <v>179.2</v>
      </c>
      <c r="BB29" s="27">
        <v>179.2</v>
      </c>
      <c r="BC29" s="27">
        <v>227.3</v>
      </c>
      <c r="BD29" s="27">
        <v>144.4</v>
      </c>
      <c r="BE29" s="27">
        <v>1.5449999999999999</v>
      </c>
      <c r="BF29" s="27">
        <v>0.9</v>
      </c>
      <c r="BG29" s="25">
        <v>96.1</v>
      </c>
      <c r="BH29" s="25">
        <v>63</v>
      </c>
      <c r="BI29" s="21">
        <v>4</v>
      </c>
      <c r="BJ29" s="21">
        <v>3</v>
      </c>
      <c r="BK29" s="21">
        <v>1</v>
      </c>
      <c r="BL29" s="21">
        <v>16</v>
      </c>
      <c r="BM29" s="21">
        <v>12</v>
      </c>
      <c r="BN29" s="21">
        <v>4</v>
      </c>
      <c r="BO29" s="25">
        <f t="shared" si="4"/>
        <v>17.777777777777779</v>
      </c>
      <c r="BP29" s="25">
        <f t="shared" si="5"/>
        <v>13.333333333333334</v>
      </c>
      <c r="BQ29" s="25">
        <f t="shared" si="6"/>
        <v>4.4444444444444446</v>
      </c>
      <c r="BR29" s="21">
        <v>10</v>
      </c>
      <c r="BS29" s="21">
        <v>3</v>
      </c>
      <c r="BT29" s="21">
        <f t="shared" si="7"/>
        <v>90</v>
      </c>
      <c r="BU29" s="22">
        <v>2</v>
      </c>
      <c r="BV29" s="22">
        <v>0</v>
      </c>
      <c r="BW29" s="22">
        <v>3</v>
      </c>
      <c r="BX29" s="22">
        <v>0</v>
      </c>
      <c r="BY29" s="22">
        <v>0</v>
      </c>
      <c r="BZ29" s="22">
        <v>0</v>
      </c>
      <c r="CA29" s="22">
        <v>7</v>
      </c>
      <c r="CB29" s="22">
        <v>0</v>
      </c>
      <c r="CC29" s="22">
        <v>4</v>
      </c>
      <c r="CD29" s="22">
        <v>0</v>
      </c>
      <c r="CE29" s="22">
        <v>0</v>
      </c>
      <c r="CF29" s="30">
        <v>0</v>
      </c>
      <c r="CG29" s="30">
        <v>0</v>
      </c>
    </row>
    <row r="30" spans="1:85" ht="15.75" x14ac:dyDescent="0.25">
      <c r="A30" s="20" t="s">
        <v>111</v>
      </c>
      <c r="B30" s="1" t="s">
        <v>104</v>
      </c>
      <c r="C30" s="1">
        <v>282</v>
      </c>
      <c r="D30" s="1">
        <v>-0.4</v>
      </c>
      <c r="E30" s="1">
        <v>20.100000000000001</v>
      </c>
      <c r="F30" s="1">
        <v>8</v>
      </c>
      <c r="G30" s="1">
        <v>56</v>
      </c>
      <c r="H30" s="1">
        <v>48</v>
      </c>
      <c r="I30" s="1">
        <v>18.7</v>
      </c>
      <c r="J30" s="24">
        <v>13.78</v>
      </c>
      <c r="K30" s="24">
        <v>7.22</v>
      </c>
      <c r="L30" s="24">
        <v>8.09</v>
      </c>
      <c r="M30" s="24">
        <v>7.26</v>
      </c>
      <c r="N30" s="1">
        <v>51</v>
      </c>
      <c r="O30" s="1">
        <v>5</v>
      </c>
      <c r="P30" s="1">
        <v>4</v>
      </c>
      <c r="Q30" s="1">
        <v>60</v>
      </c>
      <c r="R30" s="1">
        <v>35</v>
      </c>
      <c r="S30" s="25">
        <v>13.788995134577778</v>
      </c>
      <c r="T30" s="25">
        <v>12.120231020900547</v>
      </c>
      <c r="U30" s="22">
        <v>480</v>
      </c>
      <c r="V30" s="25">
        <v>73.350000000000009</v>
      </c>
      <c r="W30" s="26">
        <v>0</v>
      </c>
      <c r="X30" s="26">
        <v>0</v>
      </c>
      <c r="Y30" s="26">
        <v>4.5747872221574559E-2</v>
      </c>
      <c r="Z30" s="26">
        <v>4.5747872221574559E-2</v>
      </c>
      <c r="AA30" s="1">
        <v>0.01</v>
      </c>
      <c r="AB30" s="1">
        <v>0</v>
      </c>
      <c r="AC30" s="1">
        <v>30</v>
      </c>
      <c r="AD30" s="1">
        <v>0</v>
      </c>
      <c r="AE30" s="1">
        <v>100</v>
      </c>
      <c r="AF30" s="1">
        <v>1.4</v>
      </c>
      <c r="AG30" s="1">
        <v>0</v>
      </c>
      <c r="AH30" s="1">
        <v>0.4</v>
      </c>
      <c r="AI30" s="1">
        <v>70</v>
      </c>
      <c r="AJ30" s="1">
        <v>0</v>
      </c>
      <c r="AK30" s="1">
        <v>0</v>
      </c>
      <c r="AL30" s="1">
        <v>30</v>
      </c>
      <c r="AM30" s="1">
        <v>0.5</v>
      </c>
      <c r="AN30" s="1">
        <v>0.73399999999999999</v>
      </c>
      <c r="AO30" s="2">
        <v>6.29</v>
      </c>
      <c r="AP30" s="3">
        <v>0.30789608636681287</v>
      </c>
      <c r="AQ30" s="26">
        <v>152.19999999999999</v>
      </c>
      <c r="AR30" s="27">
        <v>39.380000000000003</v>
      </c>
      <c r="AS30" s="26">
        <v>699.9</v>
      </c>
      <c r="AT30" s="27">
        <v>208.5</v>
      </c>
      <c r="AU30" s="26">
        <v>4.8890000000000002</v>
      </c>
      <c r="AV30" s="27">
        <v>1.1579999999999999</v>
      </c>
      <c r="AW30" s="26">
        <v>265.5</v>
      </c>
      <c r="AX30" s="27">
        <v>66.89</v>
      </c>
      <c r="AY30" s="2">
        <v>6.28</v>
      </c>
      <c r="AZ30" s="3">
        <v>0.39943710393501097</v>
      </c>
      <c r="BA30" s="27">
        <v>147.1</v>
      </c>
      <c r="BB30" s="27">
        <v>22.7</v>
      </c>
      <c r="BC30" s="27">
        <v>229.5</v>
      </c>
      <c r="BD30" s="27">
        <v>43.4</v>
      </c>
      <c r="BE30" s="27">
        <v>1.5409999999999999</v>
      </c>
      <c r="BF30" s="27">
        <v>0.3</v>
      </c>
      <c r="BG30" s="25">
        <v>106.4</v>
      </c>
      <c r="BH30" s="25">
        <v>16.899999999999999</v>
      </c>
      <c r="BI30" s="21">
        <v>4</v>
      </c>
      <c r="BJ30" s="21">
        <v>3</v>
      </c>
      <c r="BK30" s="21">
        <v>1</v>
      </c>
      <c r="BL30" s="21">
        <v>18</v>
      </c>
      <c r="BM30" s="21">
        <v>17</v>
      </c>
      <c r="BN30" s="21">
        <v>1</v>
      </c>
      <c r="BO30" s="25">
        <f t="shared" si="4"/>
        <v>20</v>
      </c>
      <c r="BP30" s="25">
        <f t="shared" si="5"/>
        <v>18.888888888888889</v>
      </c>
      <c r="BQ30" s="25">
        <f t="shared" si="6"/>
        <v>1.1111111111111112</v>
      </c>
      <c r="BR30" s="21">
        <v>10</v>
      </c>
      <c r="BS30" s="21">
        <v>3</v>
      </c>
      <c r="BT30" s="21">
        <f t="shared" si="7"/>
        <v>90</v>
      </c>
      <c r="BU30" s="22">
        <v>5</v>
      </c>
      <c r="BV30" s="22">
        <v>0</v>
      </c>
      <c r="BW30" s="22">
        <v>8</v>
      </c>
      <c r="BX30" s="22">
        <v>0</v>
      </c>
      <c r="BY30" s="22">
        <v>0</v>
      </c>
      <c r="BZ30" s="22">
        <v>0</v>
      </c>
      <c r="CA30" s="22">
        <v>4</v>
      </c>
      <c r="CB30" s="22">
        <v>0</v>
      </c>
      <c r="CC30" s="22">
        <v>1.1111111111111112</v>
      </c>
      <c r="CD30" s="22">
        <v>0</v>
      </c>
      <c r="CE30" s="22">
        <v>0</v>
      </c>
      <c r="CF30" s="30">
        <v>0</v>
      </c>
      <c r="CG30" s="30">
        <v>0</v>
      </c>
    </row>
    <row r="31" spans="1:85" ht="15.75" x14ac:dyDescent="0.25">
      <c r="A31" s="20" t="s">
        <v>112</v>
      </c>
      <c r="B31" s="1" t="s">
        <v>104</v>
      </c>
      <c r="C31" s="1">
        <v>278</v>
      </c>
      <c r="D31" s="1">
        <v>-0.2</v>
      </c>
      <c r="E31" s="1">
        <v>18.3</v>
      </c>
      <c r="F31" s="1">
        <v>6</v>
      </c>
      <c r="G31" s="1">
        <v>36</v>
      </c>
      <c r="H31" s="1">
        <v>30</v>
      </c>
      <c r="I31" s="1">
        <v>18</v>
      </c>
      <c r="J31" s="24">
        <v>13.16</v>
      </c>
      <c r="K31" s="24">
        <v>6.77</v>
      </c>
      <c r="L31" s="24">
        <v>7.13</v>
      </c>
      <c r="M31" s="24">
        <v>6.59</v>
      </c>
      <c r="N31" s="1">
        <v>44</v>
      </c>
      <c r="O31" s="1">
        <v>5</v>
      </c>
      <c r="P31" s="1">
        <v>3</v>
      </c>
      <c r="Q31" s="1">
        <v>52</v>
      </c>
      <c r="R31" s="1">
        <v>60</v>
      </c>
      <c r="S31" s="25">
        <v>23.857215740159692</v>
      </c>
      <c r="T31" s="25">
        <v>30.44831686645421</v>
      </c>
      <c r="U31" s="22">
        <v>160</v>
      </c>
      <c r="V31" s="25">
        <v>65.811111111111117</v>
      </c>
      <c r="W31" s="26">
        <v>0</v>
      </c>
      <c r="X31" s="26">
        <v>0</v>
      </c>
      <c r="Y31" s="26">
        <v>2.3530528975387557E-2</v>
      </c>
      <c r="Z31" s="26">
        <v>2.3530528975387557E-2</v>
      </c>
      <c r="AA31" s="1">
        <v>2</v>
      </c>
      <c r="AB31" s="1">
        <v>0</v>
      </c>
      <c r="AC31" s="1">
        <v>5</v>
      </c>
      <c r="AD31" s="1">
        <v>1.3</v>
      </c>
      <c r="AE31" s="1">
        <v>75</v>
      </c>
      <c r="AF31" s="1">
        <v>0.95</v>
      </c>
      <c r="AG31" s="1">
        <v>0</v>
      </c>
      <c r="AH31" s="1">
        <v>3.5</v>
      </c>
      <c r="AI31" s="1">
        <v>100</v>
      </c>
      <c r="AJ31" s="1">
        <v>0</v>
      </c>
      <c r="AK31" s="1">
        <v>0</v>
      </c>
      <c r="AL31" s="1">
        <v>30</v>
      </c>
      <c r="AM31" s="1">
        <v>5</v>
      </c>
      <c r="AN31" s="1">
        <v>0.65800000000000003</v>
      </c>
      <c r="AO31" s="2">
        <v>5.99</v>
      </c>
      <c r="AP31" s="3">
        <v>0.21529050141611006</v>
      </c>
      <c r="AQ31" s="26">
        <v>312.5</v>
      </c>
      <c r="AR31" s="27">
        <v>37.79</v>
      </c>
      <c r="AS31" s="26">
        <v>1044.7</v>
      </c>
      <c r="AT31" s="27">
        <v>90.34</v>
      </c>
      <c r="AU31" s="26">
        <v>6.7050000000000001</v>
      </c>
      <c r="AV31" s="27">
        <v>0.63</v>
      </c>
      <c r="AW31" s="26">
        <v>528.5</v>
      </c>
      <c r="AX31" s="27">
        <v>27.21</v>
      </c>
      <c r="AY31" s="2">
        <v>6.5340000000000007</v>
      </c>
      <c r="AZ31" s="3">
        <v>0.36225681498073709</v>
      </c>
      <c r="BA31" s="27">
        <v>289.2</v>
      </c>
      <c r="BB31" s="27">
        <v>52.8</v>
      </c>
      <c r="BC31" s="27">
        <v>223.4</v>
      </c>
      <c r="BD31" s="27">
        <v>45.8</v>
      </c>
      <c r="BE31" s="27">
        <v>1.3480000000000001</v>
      </c>
      <c r="BF31" s="27">
        <v>0.3</v>
      </c>
      <c r="BG31" s="25">
        <v>90.5</v>
      </c>
      <c r="BH31" s="25">
        <v>27.1</v>
      </c>
      <c r="BI31" s="21">
        <v>4</v>
      </c>
      <c r="BJ31" s="21">
        <v>3</v>
      </c>
      <c r="BK31" s="21">
        <v>1</v>
      </c>
      <c r="BL31" s="21">
        <v>7</v>
      </c>
      <c r="BM31" s="21">
        <v>6</v>
      </c>
      <c r="BN31" s="21">
        <v>1</v>
      </c>
      <c r="BO31" s="25">
        <f t="shared" si="4"/>
        <v>7.7777777777777777</v>
      </c>
      <c r="BP31" s="25">
        <f t="shared" si="5"/>
        <v>6.666666666666667</v>
      </c>
      <c r="BQ31" s="25">
        <f t="shared" si="6"/>
        <v>1.1111111111111112</v>
      </c>
      <c r="BR31" s="21">
        <v>10</v>
      </c>
      <c r="BS31" s="21">
        <v>3</v>
      </c>
      <c r="BT31" s="21">
        <f t="shared" si="7"/>
        <v>90</v>
      </c>
      <c r="BU31" s="22">
        <v>4</v>
      </c>
      <c r="BV31" s="22">
        <v>0</v>
      </c>
      <c r="BW31" s="22">
        <v>1</v>
      </c>
      <c r="BX31" s="22">
        <v>1</v>
      </c>
      <c r="BY31" s="22">
        <v>0</v>
      </c>
      <c r="BZ31" s="22">
        <v>0</v>
      </c>
      <c r="CA31" s="22">
        <v>0</v>
      </c>
      <c r="CB31" s="22">
        <v>1.1111111111111112</v>
      </c>
      <c r="CC31" s="22">
        <v>0</v>
      </c>
      <c r="CD31" s="22">
        <v>0</v>
      </c>
      <c r="CE31" s="22">
        <v>0</v>
      </c>
      <c r="CF31" s="30">
        <v>0</v>
      </c>
      <c r="CG31" s="30">
        <v>0</v>
      </c>
    </row>
    <row r="32" spans="1:85" ht="15.75" x14ac:dyDescent="0.25">
      <c r="A32" s="20" t="s">
        <v>113</v>
      </c>
      <c r="B32" s="1" t="s">
        <v>104</v>
      </c>
      <c r="C32" s="1">
        <v>330</v>
      </c>
      <c r="D32" s="1">
        <v>-0.2</v>
      </c>
      <c r="E32" s="1">
        <v>19.3</v>
      </c>
      <c r="F32" s="1">
        <v>-0.5</v>
      </c>
      <c r="G32" s="1">
        <v>43.5</v>
      </c>
      <c r="H32" s="1">
        <v>44</v>
      </c>
      <c r="I32" s="1">
        <v>18.399999999999999</v>
      </c>
      <c r="J32" s="24">
        <v>14.4</v>
      </c>
      <c r="K32" s="24">
        <v>6.71</v>
      </c>
      <c r="L32" s="24">
        <v>6.73</v>
      </c>
      <c r="M32" s="24">
        <v>5.35</v>
      </c>
      <c r="N32" s="1">
        <v>9</v>
      </c>
      <c r="O32" s="1">
        <v>3</v>
      </c>
      <c r="P32" s="1">
        <v>1</v>
      </c>
      <c r="Q32" s="1">
        <v>13</v>
      </c>
      <c r="R32" s="1">
        <v>0</v>
      </c>
      <c r="S32" s="25">
        <v>0</v>
      </c>
      <c r="T32" s="1">
        <v>0</v>
      </c>
      <c r="U32" s="19">
        <v>0</v>
      </c>
      <c r="V32" s="25">
        <v>0.2072</v>
      </c>
      <c r="W32" s="26">
        <v>3.0254305075678002E-4</v>
      </c>
      <c r="X32" s="26">
        <v>0</v>
      </c>
      <c r="Y32" s="26">
        <v>3.0254305075677995E-8</v>
      </c>
      <c r="Z32" s="26">
        <v>0</v>
      </c>
      <c r="AA32" s="1">
        <v>20</v>
      </c>
      <c r="AB32" s="1">
        <v>0</v>
      </c>
      <c r="AC32" s="1">
        <v>3</v>
      </c>
      <c r="AD32" s="1">
        <v>1</v>
      </c>
      <c r="AE32" s="1">
        <v>70</v>
      </c>
      <c r="AF32" s="1">
        <v>1</v>
      </c>
      <c r="AG32" s="1">
        <v>30</v>
      </c>
      <c r="AH32" s="1">
        <v>2.7</v>
      </c>
      <c r="AI32" s="1">
        <v>100</v>
      </c>
      <c r="AJ32" s="1">
        <v>0</v>
      </c>
      <c r="AK32" s="1">
        <v>0</v>
      </c>
      <c r="AL32" s="1">
        <v>0</v>
      </c>
      <c r="AM32" s="1">
        <v>0</v>
      </c>
      <c r="AN32" s="1">
        <v>0.20699999999999999</v>
      </c>
      <c r="AO32" s="2">
        <v>6.18</v>
      </c>
      <c r="AP32" s="3">
        <v>0.18907670401189008</v>
      </c>
      <c r="AQ32" s="26">
        <v>1194.5</v>
      </c>
      <c r="AR32" s="27">
        <v>717.82</v>
      </c>
      <c r="AS32" s="26">
        <v>4535.7</v>
      </c>
      <c r="AT32" s="27">
        <v>1238.42</v>
      </c>
      <c r="AU32" s="26">
        <v>33.942999999999998</v>
      </c>
      <c r="AV32" s="27">
        <v>8.0009999999999994</v>
      </c>
      <c r="AW32" s="26">
        <v>1897.7</v>
      </c>
      <c r="AX32" s="27">
        <v>243.13</v>
      </c>
      <c r="AY32" s="2">
        <v>5.476</v>
      </c>
      <c r="AZ32" s="3">
        <v>0.44724713526192444</v>
      </c>
      <c r="BA32" s="27">
        <v>4445</v>
      </c>
      <c r="BB32" s="27">
        <v>4730.8</v>
      </c>
      <c r="BC32" s="27">
        <v>1258.2</v>
      </c>
      <c r="BD32" s="27">
        <v>1086.0999999999999</v>
      </c>
      <c r="BE32" s="27">
        <v>11.305999999999999</v>
      </c>
      <c r="BF32" s="27">
        <v>9.4</v>
      </c>
      <c r="BG32" s="25">
        <v>892.9</v>
      </c>
      <c r="BH32" s="25">
        <v>603.4</v>
      </c>
      <c r="BI32" s="21">
        <v>2</v>
      </c>
      <c r="BJ32" s="21">
        <v>2</v>
      </c>
      <c r="BK32" s="21">
        <v>0</v>
      </c>
      <c r="BL32" s="21">
        <v>3</v>
      </c>
      <c r="BM32" s="21">
        <v>3</v>
      </c>
      <c r="BN32" s="21">
        <v>0</v>
      </c>
      <c r="BO32" s="25">
        <f t="shared" si="4"/>
        <v>3.3333333333333335</v>
      </c>
      <c r="BP32" s="25">
        <f t="shared" si="5"/>
        <v>3.3333333333333335</v>
      </c>
      <c r="BQ32" s="25">
        <f t="shared" si="6"/>
        <v>0</v>
      </c>
      <c r="BR32" s="21">
        <v>10</v>
      </c>
      <c r="BS32" s="21">
        <v>3</v>
      </c>
      <c r="BT32" s="21">
        <f t="shared" si="7"/>
        <v>90</v>
      </c>
      <c r="BU32" s="22">
        <v>1.1111111111111112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2.2222222222222223</v>
      </c>
      <c r="CB32" s="22">
        <v>0</v>
      </c>
      <c r="CC32" s="22">
        <v>0</v>
      </c>
      <c r="CD32" s="22">
        <v>0</v>
      </c>
      <c r="CE32" s="22">
        <v>0</v>
      </c>
      <c r="CF32" s="30">
        <v>0</v>
      </c>
      <c r="CG32" s="30">
        <v>0</v>
      </c>
    </row>
    <row r="33" spans="1:85" ht="15.75" x14ac:dyDescent="0.25">
      <c r="A33" s="20" t="s">
        <v>114</v>
      </c>
      <c r="B33" s="1" t="s">
        <v>104</v>
      </c>
      <c r="C33" s="1">
        <v>329</v>
      </c>
      <c r="D33" s="1">
        <v>-0.1</v>
      </c>
      <c r="E33" s="1">
        <v>17.7</v>
      </c>
      <c r="F33" s="1">
        <v>1</v>
      </c>
      <c r="G33" s="1">
        <v>35.5</v>
      </c>
      <c r="H33" s="1">
        <v>34.5</v>
      </c>
      <c r="I33" s="1">
        <v>37.1</v>
      </c>
      <c r="J33" s="24">
        <v>14.66</v>
      </c>
      <c r="K33" s="24">
        <v>6.49</v>
      </c>
      <c r="L33" s="24">
        <v>6.53</v>
      </c>
      <c r="M33" s="24">
        <v>5.33</v>
      </c>
      <c r="N33" s="1">
        <v>8</v>
      </c>
      <c r="O33" s="1">
        <v>1</v>
      </c>
      <c r="P33" s="1">
        <v>1</v>
      </c>
      <c r="Q33" s="1">
        <v>10</v>
      </c>
      <c r="R33" s="1">
        <v>0</v>
      </c>
      <c r="S33" s="25">
        <v>4.3833429915333033</v>
      </c>
      <c r="T33" s="25">
        <v>5.9999999999999964</v>
      </c>
      <c r="U33" s="22">
        <v>16</v>
      </c>
      <c r="V33" s="25">
        <v>7.7200000000000005E-2</v>
      </c>
      <c r="W33" s="26">
        <v>1.0178760197630929E-3</v>
      </c>
      <c r="X33" s="26">
        <v>0</v>
      </c>
      <c r="Y33" s="26">
        <v>1.0178760197630929E-7</v>
      </c>
      <c r="Z33" s="26">
        <v>1.0179778073650693E-3</v>
      </c>
      <c r="AA33" s="1">
        <v>40</v>
      </c>
      <c r="AB33" s="1">
        <v>0</v>
      </c>
      <c r="AC33" s="1">
        <v>0</v>
      </c>
      <c r="AD33" s="1">
        <v>0</v>
      </c>
      <c r="AE33" s="1">
        <v>70</v>
      </c>
      <c r="AF33" s="1">
        <v>1</v>
      </c>
      <c r="AG33" s="1">
        <v>80</v>
      </c>
      <c r="AH33" s="1">
        <v>2.7</v>
      </c>
      <c r="AI33" s="1">
        <v>98</v>
      </c>
      <c r="AJ33" s="1">
        <v>0</v>
      </c>
      <c r="AK33" s="1">
        <v>0</v>
      </c>
      <c r="AL33" s="1">
        <v>0</v>
      </c>
      <c r="AM33" s="1">
        <v>0</v>
      </c>
      <c r="AN33" s="1">
        <v>7.6999999999999999E-2</v>
      </c>
      <c r="AO33" s="2">
        <v>6.0020000000000007</v>
      </c>
      <c r="AP33" s="3">
        <v>0.34441254332558813</v>
      </c>
      <c r="AQ33" s="26">
        <v>1585.5</v>
      </c>
      <c r="AR33" s="26">
        <v>1195.98</v>
      </c>
      <c r="AS33" s="26">
        <v>4070</v>
      </c>
      <c r="AT33" s="27">
        <v>1047.97</v>
      </c>
      <c r="AU33" s="26">
        <v>30.97</v>
      </c>
      <c r="AV33" s="27">
        <v>7.5129999999999999</v>
      </c>
      <c r="AW33" s="26">
        <v>1944</v>
      </c>
      <c r="AX33" s="27">
        <v>327</v>
      </c>
      <c r="AY33" s="2">
        <v>5.548</v>
      </c>
      <c r="AZ33" s="3">
        <v>0.53983330760523596</v>
      </c>
      <c r="BA33" s="27">
        <v>2547.1</v>
      </c>
      <c r="BB33" s="27">
        <v>691.1</v>
      </c>
      <c r="BC33" s="27">
        <v>1299.2</v>
      </c>
      <c r="BD33" s="27">
        <v>591.5</v>
      </c>
      <c r="BE33" s="27">
        <v>13.132999999999999</v>
      </c>
      <c r="BF33" s="27">
        <v>5.2</v>
      </c>
      <c r="BG33" s="25">
        <v>837.5</v>
      </c>
      <c r="BH33" s="25">
        <v>153.30000000000001</v>
      </c>
      <c r="BI33" s="21">
        <v>1</v>
      </c>
      <c r="BJ33" s="21">
        <v>1</v>
      </c>
      <c r="BK33" s="21">
        <v>0</v>
      </c>
      <c r="BL33" s="21">
        <v>1</v>
      </c>
      <c r="BM33" s="21">
        <v>1</v>
      </c>
      <c r="BN33" s="21">
        <v>0</v>
      </c>
      <c r="BO33" s="25">
        <f t="shared" si="4"/>
        <v>1.1111111111111112</v>
      </c>
      <c r="BP33" s="25">
        <f t="shared" si="5"/>
        <v>1.1111111111111112</v>
      </c>
      <c r="BQ33" s="25">
        <f t="shared" si="6"/>
        <v>0</v>
      </c>
      <c r="BR33" s="21">
        <v>10</v>
      </c>
      <c r="BS33" s="21">
        <v>3</v>
      </c>
      <c r="BT33" s="21">
        <f t="shared" si="7"/>
        <v>90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1.1111111111111112</v>
      </c>
      <c r="CB33" s="22">
        <v>0</v>
      </c>
      <c r="CC33" s="22">
        <v>0</v>
      </c>
      <c r="CD33" s="22">
        <v>0</v>
      </c>
      <c r="CE33" s="22">
        <v>0</v>
      </c>
      <c r="CF33" s="30">
        <v>0</v>
      </c>
      <c r="CG33" s="30">
        <v>0</v>
      </c>
    </row>
    <row r="34" spans="1:85" ht="15.75" x14ac:dyDescent="0.25">
      <c r="A34" s="20" t="s">
        <v>115</v>
      </c>
      <c r="B34" s="1" t="s">
        <v>104</v>
      </c>
      <c r="C34" s="1">
        <v>327</v>
      </c>
      <c r="D34" s="1">
        <v>-0.5</v>
      </c>
      <c r="E34" s="1">
        <v>19.2</v>
      </c>
      <c r="F34" s="1">
        <v>5.5</v>
      </c>
      <c r="G34" s="1">
        <v>38</v>
      </c>
      <c r="H34" s="1">
        <v>32.5</v>
      </c>
      <c r="I34" s="1">
        <v>53.7</v>
      </c>
      <c r="J34" s="24">
        <v>15.09</v>
      </c>
      <c r="K34" s="24">
        <v>5.33</v>
      </c>
      <c r="L34" s="24">
        <v>6.52</v>
      </c>
      <c r="M34" s="24">
        <v>4.29</v>
      </c>
      <c r="N34" s="1">
        <v>13</v>
      </c>
      <c r="O34" s="1">
        <v>2</v>
      </c>
      <c r="P34" s="1">
        <v>4</v>
      </c>
      <c r="Q34" s="1">
        <v>19</v>
      </c>
      <c r="R34" s="1">
        <v>0</v>
      </c>
      <c r="S34" s="25">
        <v>9.2936533191748261</v>
      </c>
      <c r="T34" s="25">
        <v>10.290232693622087</v>
      </c>
      <c r="U34" s="22">
        <v>134.13708936697461</v>
      </c>
      <c r="V34" s="25">
        <v>9.2900000000000009</v>
      </c>
      <c r="W34" s="26">
        <v>0</v>
      </c>
      <c r="X34" s="26">
        <v>0</v>
      </c>
      <c r="Y34" s="26">
        <v>1.3473225355642087E-2</v>
      </c>
      <c r="Z34" s="26">
        <v>1.3473225355642087E-2</v>
      </c>
      <c r="AA34" s="1">
        <v>80</v>
      </c>
      <c r="AB34" s="1">
        <v>0</v>
      </c>
      <c r="AC34" s="1">
        <v>30</v>
      </c>
      <c r="AD34" s="1">
        <v>0</v>
      </c>
      <c r="AE34" s="1">
        <v>80</v>
      </c>
      <c r="AF34" s="1">
        <v>0.86</v>
      </c>
      <c r="AG34" s="1">
        <v>0.5</v>
      </c>
      <c r="AH34" s="1">
        <v>2</v>
      </c>
      <c r="AI34" s="1">
        <v>97</v>
      </c>
      <c r="AJ34" s="1">
        <v>0</v>
      </c>
      <c r="AK34" s="1">
        <v>0</v>
      </c>
      <c r="AL34" s="1">
        <v>3</v>
      </c>
      <c r="AM34" s="1">
        <v>0</v>
      </c>
      <c r="AN34" s="1">
        <v>9.2999999999999999E-2</v>
      </c>
      <c r="AO34" s="2">
        <v>5.1333333333333337</v>
      </c>
      <c r="AP34" s="3">
        <v>0.44814432199162529</v>
      </c>
      <c r="AQ34" s="26">
        <v>608.4</v>
      </c>
      <c r="AR34" s="27">
        <v>685.44</v>
      </c>
      <c r="AS34" s="26">
        <v>1191.3</v>
      </c>
      <c r="AT34" s="27">
        <v>259.14</v>
      </c>
      <c r="AU34" s="26">
        <v>8.3889999999999993</v>
      </c>
      <c r="AV34" s="27">
        <v>1.5509999999999999</v>
      </c>
      <c r="AW34" s="26">
        <v>781.4</v>
      </c>
      <c r="AX34" s="27">
        <v>371.93</v>
      </c>
      <c r="AY34" s="2">
        <v>5.5879999999999992</v>
      </c>
      <c r="AZ34" s="3">
        <v>0.40295160999802793</v>
      </c>
      <c r="BA34" s="27">
        <v>2149.3000000000002</v>
      </c>
      <c r="BB34" s="27">
        <v>645.27</v>
      </c>
      <c r="BC34" s="27">
        <v>1174.8</v>
      </c>
      <c r="BD34" s="27">
        <v>292.95</v>
      </c>
      <c r="BE34" s="27">
        <v>13.617000000000001</v>
      </c>
      <c r="BF34" s="27">
        <v>3.2570000000000001</v>
      </c>
      <c r="BG34" s="25">
        <v>580.9</v>
      </c>
      <c r="BH34" s="25">
        <v>201.05</v>
      </c>
      <c r="BI34" s="21">
        <v>2</v>
      </c>
      <c r="BJ34" s="21">
        <v>1</v>
      </c>
      <c r="BK34" s="21">
        <v>1</v>
      </c>
      <c r="BL34" s="21">
        <v>4</v>
      </c>
      <c r="BM34" s="21">
        <v>3</v>
      </c>
      <c r="BN34" s="21">
        <v>1</v>
      </c>
      <c r="BO34" s="25">
        <f t="shared" si="4"/>
        <v>4.4444444444444446</v>
      </c>
      <c r="BP34" s="25">
        <f t="shared" si="5"/>
        <v>3.3333333333333335</v>
      </c>
      <c r="BQ34" s="25">
        <f t="shared" si="6"/>
        <v>1.1111111111111112</v>
      </c>
      <c r="BR34" s="21">
        <v>10</v>
      </c>
      <c r="BS34" s="21">
        <v>3</v>
      </c>
      <c r="BT34" s="21">
        <f t="shared" si="7"/>
        <v>90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3</v>
      </c>
      <c r="CA34" s="22">
        <v>0</v>
      </c>
      <c r="CB34" s="22">
        <v>0</v>
      </c>
      <c r="CC34" s="22">
        <v>0</v>
      </c>
      <c r="CD34" s="22">
        <v>1.1111111111111112</v>
      </c>
      <c r="CE34" s="22">
        <v>0</v>
      </c>
      <c r="CF34" s="30">
        <v>0</v>
      </c>
      <c r="CG34" s="30">
        <v>0</v>
      </c>
    </row>
    <row r="35" spans="1:85" ht="15.75" x14ac:dyDescent="0.25">
      <c r="A35" s="20" t="s">
        <v>116</v>
      </c>
      <c r="B35" s="1" t="s">
        <v>104</v>
      </c>
      <c r="C35" s="1">
        <v>327</v>
      </c>
      <c r="D35" s="1">
        <v>-0.7</v>
      </c>
      <c r="E35" s="1">
        <v>18.5</v>
      </c>
      <c r="F35" s="1">
        <v>4</v>
      </c>
      <c r="G35" s="1">
        <v>39.5</v>
      </c>
      <c r="H35" s="1">
        <v>35.5</v>
      </c>
      <c r="I35" s="1">
        <v>53.5</v>
      </c>
      <c r="J35" s="24">
        <v>14.99</v>
      </c>
      <c r="K35" s="24">
        <v>5.22</v>
      </c>
      <c r="L35" s="24">
        <v>5.98</v>
      </c>
      <c r="M35" s="24">
        <v>3.98</v>
      </c>
      <c r="N35" s="1">
        <v>16</v>
      </c>
      <c r="O35" s="1">
        <v>2</v>
      </c>
      <c r="P35" s="1">
        <v>2</v>
      </c>
      <c r="Q35" s="1">
        <v>20</v>
      </c>
      <c r="R35" s="1">
        <v>0</v>
      </c>
      <c r="S35" s="25">
        <v>6.4645327829900303</v>
      </c>
      <c r="T35" s="25">
        <v>8.5673799962415593</v>
      </c>
      <c r="U35" s="22">
        <v>75.730560392101097</v>
      </c>
      <c r="V35" s="25">
        <v>2.6</v>
      </c>
      <c r="W35" s="26">
        <v>0</v>
      </c>
      <c r="X35" s="26">
        <v>4.5483774571495911E-2</v>
      </c>
      <c r="Y35" s="26">
        <v>2.5456859223266732E-3</v>
      </c>
      <c r="Z35" s="26">
        <v>4.8029460493822576E-2</v>
      </c>
      <c r="AA35" s="1">
        <v>65</v>
      </c>
      <c r="AB35" s="1">
        <v>0.8</v>
      </c>
      <c r="AC35" s="1">
        <v>20</v>
      </c>
      <c r="AD35" s="1">
        <v>0.7</v>
      </c>
      <c r="AE35" s="1">
        <v>75</v>
      </c>
      <c r="AF35" s="1">
        <v>0.7</v>
      </c>
      <c r="AG35" s="1">
        <v>10</v>
      </c>
      <c r="AH35" s="1">
        <v>0</v>
      </c>
      <c r="AI35" s="1">
        <v>90</v>
      </c>
      <c r="AJ35" s="1">
        <v>0</v>
      </c>
      <c r="AK35" s="1">
        <v>0</v>
      </c>
      <c r="AL35" s="1">
        <v>3</v>
      </c>
      <c r="AM35" s="1">
        <v>0</v>
      </c>
      <c r="AN35" s="1">
        <v>2.5999999999999999E-2</v>
      </c>
      <c r="AO35" s="2">
        <v>4.6833333333333336</v>
      </c>
      <c r="AP35" s="3">
        <v>0.22854612955229267</v>
      </c>
      <c r="AQ35" s="26">
        <v>385.1</v>
      </c>
      <c r="AR35" s="27">
        <v>116.55</v>
      </c>
      <c r="AS35" s="26">
        <v>1367.4</v>
      </c>
      <c r="AT35" s="27">
        <v>252.71</v>
      </c>
      <c r="AU35" s="26">
        <v>8.9499999999999993</v>
      </c>
      <c r="AV35" s="27">
        <v>1.2330000000000001</v>
      </c>
      <c r="AW35" s="26">
        <v>761.7</v>
      </c>
      <c r="AX35" s="27">
        <v>98.38</v>
      </c>
      <c r="AY35" s="2">
        <v>5.1540000000000008</v>
      </c>
      <c r="AZ35" s="3">
        <v>0.44914362958855769</v>
      </c>
      <c r="BA35" s="27">
        <v>2117.6999999999998</v>
      </c>
      <c r="BB35" s="27">
        <v>559.36</v>
      </c>
      <c r="BC35" s="27">
        <v>1059.8</v>
      </c>
      <c r="BD35" s="27">
        <v>413.94</v>
      </c>
      <c r="BE35" s="27">
        <v>10.961</v>
      </c>
      <c r="BF35" s="27">
        <v>3.41</v>
      </c>
      <c r="BG35" s="25">
        <v>637.6</v>
      </c>
      <c r="BH35" s="25">
        <v>110.71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5">
        <f t="shared" si="4"/>
        <v>0</v>
      </c>
      <c r="BP35" s="25">
        <f t="shared" si="5"/>
        <v>0</v>
      </c>
      <c r="BQ35" s="25">
        <f t="shared" si="6"/>
        <v>0</v>
      </c>
      <c r="BR35" s="21">
        <v>10</v>
      </c>
      <c r="BS35" s="21">
        <v>3</v>
      </c>
      <c r="BT35" s="21">
        <f t="shared" si="7"/>
        <v>90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30">
        <v>0</v>
      </c>
      <c r="CG35" s="30">
        <v>0</v>
      </c>
    </row>
    <row r="36" spans="1:85" ht="15.75" x14ac:dyDescent="0.25">
      <c r="A36" s="20" t="s">
        <v>117</v>
      </c>
      <c r="B36" s="1" t="s">
        <v>104</v>
      </c>
      <c r="C36" s="1">
        <v>327</v>
      </c>
      <c r="D36" s="1">
        <v>0.2</v>
      </c>
      <c r="E36" s="1">
        <v>17.7</v>
      </c>
      <c r="F36" s="1">
        <v>4.5</v>
      </c>
      <c r="G36" s="1">
        <v>32.5</v>
      </c>
      <c r="H36" s="1">
        <v>28</v>
      </c>
      <c r="I36" s="1">
        <v>53.3</v>
      </c>
      <c r="J36" s="24">
        <v>15.19</v>
      </c>
      <c r="K36" s="24">
        <v>5.04</v>
      </c>
      <c r="L36" s="24">
        <v>5.98</v>
      </c>
      <c r="M36" s="24">
        <v>3.99</v>
      </c>
      <c r="N36" s="1">
        <v>19</v>
      </c>
      <c r="O36" s="1">
        <v>3</v>
      </c>
      <c r="P36" s="1">
        <v>3</v>
      </c>
      <c r="Q36" s="1">
        <v>25</v>
      </c>
      <c r="R36" s="1">
        <v>0</v>
      </c>
      <c r="S36" s="25">
        <v>16.828098047256514</v>
      </c>
      <c r="T36" s="25">
        <v>16.763054614240207</v>
      </c>
      <c r="U36" s="22">
        <v>42.453180895001658</v>
      </c>
      <c r="V36" s="25">
        <v>10.569999999999999</v>
      </c>
      <c r="W36" s="26">
        <v>2.3714960029654533E-3</v>
      </c>
      <c r="X36" s="26">
        <v>0</v>
      </c>
      <c r="Y36" s="26">
        <v>4.9180409200338046E-3</v>
      </c>
      <c r="Z36" s="26">
        <v>7.289536922999257E-3</v>
      </c>
      <c r="AA36" s="1">
        <v>70</v>
      </c>
      <c r="AB36" s="1">
        <v>0.8</v>
      </c>
      <c r="AC36" s="1">
        <v>25</v>
      </c>
      <c r="AD36" s="1">
        <v>0.6</v>
      </c>
      <c r="AE36" s="1">
        <v>80</v>
      </c>
      <c r="AF36" s="1">
        <v>0.55000000000000004</v>
      </c>
      <c r="AG36" s="1">
        <v>2</v>
      </c>
      <c r="AH36" s="1">
        <v>0</v>
      </c>
      <c r="AI36" s="1">
        <v>98</v>
      </c>
      <c r="AJ36" s="1">
        <v>0</v>
      </c>
      <c r="AK36" s="1">
        <v>0</v>
      </c>
      <c r="AL36" s="1">
        <v>2</v>
      </c>
      <c r="AM36" s="1">
        <v>0</v>
      </c>
      <c r="AN36" s="1">
        <v>0.106</v>
      </c>
      <c r="AO36" s="2">
        <v>5.0199999999999996</v>
      </c>
      <c r="AP36" s="3">
        <v>0.13747727084867498</v>
      </c>
      <c r="AQ36" s="26">
        <v>279.89999999999998</v>
      </c>
      <c r="AR36" s="27">
        <v>46.19</v>
      </c>
      <c r="AS36" s="26">
        <v>945.9</v>
      </c>
      <c r="AT36" s="27">
        <v>31.55</v>
      </c>
      <c r="AU36" s="26">
        <v>7.3789999999999996</v>
      </c>
      <c r="AV36" s="27">
        <v>0.255</v>
      </c>
      <c r="AW36" s="26">
        <v>557</v>
      </c>
      <c r="AX36" s="27">
        <v>5.42</v>
      </c>
      <c r="AY36" s="2">
        <v>5.3739999999999997</v>
      </c>
      <c r="AZ36" s="3">
        <v>0.36280848942659588</v>
      </c>
      <c r="BA36" s="27">
        <v>1638.2</v>
      </c>
      <c r="BB36" s="27">
        <v>219.67</v>
      </c>
      <c r="BC36" s="27">
        <v>696.5</v>
      </c>
      <c r="BD36" s="27">
        <v>200.02</v>
      </c>
      <c r="BE36" s="27">
        <v>7.3390000000000004</v>
      </c>
      <c r="BF36" s="27">
        <v>2.238</v>
      </c>
      <c r="BG36" s="25">
        <v>922.1</v>
      </c>
      <c r="BH36" s="25">
        <v>445.59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5">
        <f t="shared" si="4"/>
        <v>0</v>
      </c>
      <c r="BP36" s="25">
        <f t="shared" si="5"/>
        <v>0</v>
      </c>
      <c r="BQ36" s="25">
        <f t="shared" si="6"/>
        <v>0</v>
      </c>
      <c r="BR36" s="21">
        <v>10</v>
      </c>
      <c r="BS36" s="21">
        <v>3</v>
      </c>
      <c r="BT36" s="21">
        <f t="shared" si="7"/>
        <v>90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30">
        <v>0</v>
      </c>
      <c r="CG36" s="30">
        <v>0</v>
      </c>
    </row>
    <row r="37" spans="1:85" ht="15.75" x14ac:dyDescent="0.25">
      <c r="A37" s="20" t="s">
        <v>118</v>
      </c>
      <c r="B37" s="1" t="s">
        <v>104</v>
      </c>
      <c r="C37" s="1">
        <v>339</v>
      </c>
      <c r="D37" s="1">
        <v>-1.2</v>
      </c>
      <c r="E37" s="1">
        <v>17.5</v>
      </c>
      <c r="F37" s="1">
        <v>0.5</v>
      </c>
      <c r="G37" s="1">
        <v>26.4</v>
      </c>
      <c r="H37" s="1">
        <v>25.9</v>
      </c>
      <c r="I37" s="1">
        <v>10.1</v>
      </c>
      <c r="J37" s="24">
        <v>14.45</v>
      </c>
      <c r="K37" s="24">
        <v>6.11</v>
      </c>
      <c r="L37" s="24">
        <v>6.52</v>
      </c>
      <c r="M37" s="24">
        <v>4.6100000000000003</v>
      </c>
      <c r="N37" s="1">
        <v>36</v>
      </c>
      <c r="O37" s="1">
        <v>1</v>
      </c>
      <c r="P37" s="1">
        <v>2</v>
      </c>
      <c r="Q37" s="1">
        <v>39</v>
      </c>
      <c r="R37" s="1">
        <v>0</v>
      </c>
      <c r="S37" s="1">
        <v>0</v>
      </c>
      <c r="T37" s="1">
        <v>0</v>
      </c>
      <c r="U37" s="19">
        <v>0</v>
      </c>
      <c r="V37" s="19">
        <v>0</v>
      </c>
      <c r="W37" s="2">
        <v>0</v>
      </c>
      <c r="X37" s="2">
        <v>0</v>
      </c>
      <c r="Y37" s="2">
        <v>0</v>
      </c>
      <c r="Z37" s="19">
        <v>0</v>
      </c>
      <c r="AA37" s="1">
        <v>3</v>
      </c>
      <c r="AB37" s="1">
        <v>0</v>
      </c>
      <c r="AC37" s="1">
        <v>0</v>
      </c>
      <c r="AD37" s="1">
        <v>0</v>
      </c>
      <c r="AE37" s="1">
        <v>87.5</v>
      </c>
      <c r="AF37" s="1">
        <v>0.65</v>
      </c>
      <c r="AG37" s="1">
        <v>0</v>
      </c>
      <c r="AH37" s="1">
        <v>3.3</v>
      </c>
      <c r="AI37" s="1">
        <v>100</v>
      </c>
      <c r="AJ37" s="1">
        <v>0</v>
      </c>
      <c r="AK37" s="1">
        <v>0</v>
      </c>
      <c r="AL37" s="1">
        <v>0</v>
      </c>
      <c r="AM37" s="1">
        <v>0</v>
      </c>
      <c r="AN37" s="1">
        <v>0.28299999999999997</v>
      </c>
      <c r="AO37" s="2">
        <v>5.8420000000000005</v>
      </c>
      <c r="AP37" s="3">
        <v>0.59314416460081598</v>
      </c>
      <c r="AQ37" s="21">
        <v>99.5</v>
      </c>
      <c r="AR37" s="21">
        <v>72.5</v>
      </c>
      <c r="AS37" s="26">
        <v>824.5</v>
      </c>
      <c r="AT37" s="27">
        <v>262.27</v>
      </c>
      <c r="AU37" s="21">
        <v>6.1059999999999999</v>
      </c>
      <c r="AV37" s="21">
        <v>2.3199999999999998</v>
      </c>
      <c r="AW37" s="26">
        <v>426.6</v>
      </c>
      <c r="AX37" s="27">
        <v>204.39</v>
      </c>
      <c r="AY37" s="2">
        <v>5.5020000000000007</v>
      </c>
      <c r="AZ37" s="3">
        <v>0.25103784575237759</v>
      </c>
      <c r="BA37" s="27">
        <v>395.8</v>
      </c>
      <c r="BB37" s="27">
        <v>97.33</v>
      </c>
      <c r="BC37" s="27">
        <v>185.1</v>
      </c>
      <c r="BD37" s="27">
        <v>67.14</v>
      </c>
      <c r="BE37" s="27">
        <v>3.1779999999999999</v>
      </c>
      <c r="BF37" s="27">
        <v>0.68799999999999994</v>
      </c>
      <c r="BG37" s="25">
        <v>203.6</v>
      </c>
      <c r="BH37" s="25">
        <v>67.989999999999995</v>
      </c>
      <c r="BI37" s="21">
        <v>2</v>
      </c>
      <c r="BJ37" s="21">
        <v>1</v>
      </c>
      <c r="BK37" s="21">
        <v>1</v>
      </c>
      <c r="BL37" s="21">
        <v>3</v>
      </c>
      <c r="BM37" s="21">
        <v>1</v>
      </c>
      <c r="BN37" s="21">
        <v>2</v>
      </c>
      <c r="BO37" s="25">
        <f>BL37*100/BT37</f>
        <v>3.3333333333333335</v>
      </c>
      <c r="BP37" s="25">
        <f>BM37*100/BT37</f>
        <v>1.1111111111111112</v>
      </c>
      <c r="BQ37" s="25">
        <f>BN37*100/BT37</f>
        <v>2.2222222222222223</v>
      </c>
      <c r="BR37" s="21">
        <v>10</v>
      </c>
      <c r="BS37" s="21">
        <v>3</v>
      </c>
      <c r="BT37" s="21">
        <f t="shared" si="7"/>
        <v>90</v>
      </c>
      <c r="BU37" s="22">
        <v>0</v>
      </c>
      <c r="BV37" s="22">
        <v>0</v>
      </c>
      <c r="BW37" s="22">
        <v>0</v>
      </c>
      <c r="BX37" s="22">
        <v>0</v>
      </c>
      <c r="BY37" s="22">
        <v>1</v>
      </c>
      <c r="BZ37" s="22">
        <v>0</v>
      </c>
      <c r="CA37" s="22">
        <v>0</v>
      </c>
      <c r="CB37" s="22">
        <v>0</v>
      </c>
      <c r="CC37" s="22">
        <v>2</v>
      </c>
      <c r="CD37" s="22">
        <v>0</v>
      </c>
      <c r="CE37" s="22">
        <v>0</v>
      </c>
      <c r="CF37" s="30">
        <v>0</v>
      </c>
      <c r="CG37" s="30">
        <v>0</v>
      </c>
    </row>
    <row r="38" spans="1:85" ht="15.75" x14ac:dyDescent="0.25">
      <c r="A38" s="20" t="s">
        <v>119</v>
      </c>
      <c r="B38" s="1" t="s">
        <v>104</v>
      </c>
      <c r="C38" s="1">
        <v>340</v>
      </c>
      <c r="D38" s="1">
        <v>-1.1000000000000001</v>
      </c>
      <c r="E38" s="1">
        <v>18.600000000000001</v>
      </c>
      <c r="F38" s="1">
        <v>1</v>
      </c>
      <c r="G38" s="1">
        <v>38.5</v>
      </c>
      <c r="H38" s="1">
        <v>37.5</v>
      </c>
      <c r="I38" s="1">
        <v>5.5</v>
      </c>
      <c r="J38" s="24">
        <v>14.19</v>
      </c>
      <c r="K38" s="24">
        <v>6.55</v>
      </c>
      <c r="L38" s="24">
        <v>6.45</v>
      </c>
      <c r="M38" s="24">
        <v>5.21</v>
      </c>
      <c r="N38" s="1">
        <v>33</v>
      </c>
      <c r="O38" s="1">
        <v>2</v>
      </c>
      <c r="P38" s="1">
        <v>0</v>
      </c>
      <c r="Q38" s="1">
        <v>35</v>
      </c>
      <c r="R38" s="1">
        <v>0</v>
      </c>
      <c r="S38" s="1">
        <v>0</v>
      </c>
      <c r="T38" s="1">
        <v>0</v>
      </c>
      <c r="U38" s="19">
        <v>0</v>
      </c>
      <c r="V38" s="19">
        <v>0</v>
      </c>
      <c r="W38" s="2">
        <v>0</v>
      </c>
      <c r="X38" s="2">
        <v>0</v>
      </c>
      <c r="Y38" s="2">
        <v>0</v>
      </c>
      <c r="Z38" s="19">
        <v>0</v>
      </c>
      <c r="AA38" s="1">
        <v>0</v>
      </c>
      <c r="AB38" s="1">
        <v>0</v>
      </c>
      <c r="AC38" s="1">
        <v>0</v>
      </c>
      <c r="AD38" s="1">
        <v>0</v>
      </c>
      <c r="AE38" s="1">
        <v>99</v>
      </c>
      <c r="AF38" s="1">
        <v>0.9</v>
      </c>
      <c r="AG38" s="1">
        <v>0</v>
      </c>
      <c r="AH38" s="1">
        <v>0</v>
      </c>
      <c r="AI38" s="1">
        <v>100</v>
      </c>
      <c r="AJ38" s="1">
        <v>0</v>
      </c>
      <c r="AK38" s="1">
        <v>0</v>
      </c>
      <c r="AL38" s="1">
        <v>0</v>
      </c>
      <c r="AM38" s="1">
        <v>0</v>
      </c>
      <c r="AN38" s="1">
        <v>0.38200000000000001</v>
      </c>
      <c r="AO38" s="2">
        <v>5.4540000000000006</v>
      </c>
      <c r="AP38" s="3">
        <v>0.22333830840229799</v>
      </c>
      <c r="AQ38" s="26">
        <v>458.2</v>
      </c>
      <c r="AR38" s="27">
        <v>331.15</v>
      </c>
      <c r="AS38" s="26">
        <v>783</v>
      </c>
      <c r="AT38" s="27">
        <v>355.69</v>
      </c>
      <c r="AU38" s="26">
        <v>6.1529999999999996</v>
      </c>
      <c r="AV38" s="27">
        <v>1.827</v>
      </c>
      <c r="AW38" s="26">
        <v>668.3</v>
      </c>
      <c r="AX38" s="27">
        <v>222.51</v>
      </c>
      <c r="AY38" s="2">
        <v>5.266</v>
      </c>
      <c r="AZ38" s="3">
        <v>8.590692637960351E-2</v>
      </c>
      <c r="BA38" s="27">
        <v>535.79999999999995</v>
      </c>
      <c r="BB38" s="27">
        <v>33.33</v>
      </c>
      <c r="BC38" s="27">
        <v>214.3</v>
      </c>
      <c r="BD38" s="27">
        <v>24.33</v>
      </c>
      <c r="BE38" s="27">
        <v>4.2779999999999996</v>
      </c>
      <c r="BF38" s="27">
        <v>0.85499999999999998</v>
      </c>
      <c r="BG38" s="25">
        <v>236.2</v>
      </c>
      <c r="BH38" s="25">
        <v>53.93</v>
      </c>
      <c r="BI38" s="21">
        <v>3</v>
      </c>
      <c r="BJ38" s="21">
        <v>2</v>
      </c>
      <c r="BK38" s="21">
        <v>1</v>
      </c>
      <c r="BL38" s="21">
        <v>10</v>
      </c>
      <c r="BM38" s="21">
        <v>9</v>
      </c>
      <c r="BN38" s="21">
        <v>1</v>
      </c>
      <c r="BO38" s="25">
        <f t="shared" ref="BO38:BO44" si="8">BL38*100/BT38</f>
        <v>11.111111111111111</v>
      </c>
      <c r="BP38" s="25">
        <f t="shared" ref="BP38:BP44" si="9">BM38*100/BT38</f>
        <v>10</v>
      </c>
      <c r="BQ38" s="25">
        <f t="shared" ref="BQ38:BQ44" si="10">BN38*100/BT38</f>
        <v>1.1111111111111112</v>
      </c>
      <c r="BR38" s="21">
        <v>10</v>
      </c>
      <c r="BS38" s="21">
        <v>3</v>
      </c>
      <c r="BT38" s="21">
        <f t="shared" si="7"/>
        <v>90</v>
      </c>
      <c r="BU38" s="22">
        <v>3</v>
      </c>
      <c r="BV38" s="22">
        <v>0</v>
      </c>
      <c r="BW38" s="22">
        <v>0</v>
      </c>
      <c r="BX38" s="22">
        <v>0</v>
      </c>
      <c r="BY38" s="22">
        <v>6</v>
      </c>
      <c r="BZ38" s="22">
        <v>0</v>
      </c>
      <c r="CA38" s="22">
        <v>0</v>
      </c>
      <c r="CB38" s="22">
        <v>0</v>
      </c>
      <c r="CC38" s="22">
        <v>1</v>
      </c>
      <c r="CD38" s="22">
        <v>0</v>
      </c>
      <c r="CE38" s="22">
        <v>0</v>
      </c>
      <c r="CF38" s="30">
        <v>0</v>
      </c>
      <c r="CG38" s="30">
        <v>0</v>
      </c>
    </row>
    <row r="39" spans="1:85" ht="15.75" x14ac:dyDescent="0.25">
      <c r="A39" s="20" t="s">
        <v>120</v>
      </c>
      <c r="B39" s="1" t="s">
        <v>104</v>
      </c>
      <c r="C39" s="1">
        <v>332</v>
      </c>
      <c r="D39" s="1">
        <v>-1.1000000000000001</v>
      </c>
      <c r="E39" s="1">
        <v>17.5</v>
      </c>
      <c r="F39" s="1">
        <v>0.25</v>
      </c>
      <c r="G39" s="1">
        <v>26.4</v>
      </c>
      <c r="H39" s="1">
        <v>26.15</v>
      </c>
      <c r="I39" s="1">
        <v>7.3</v>
      </c>
      <c r="J39" s="24">
        <v>14.33</v>
      </c>
      <c r="K39" s="24">
        <v>6.34</v>
      </c>
      <c r="L39" s="24">
        <v>6.47</v>
      </c>
      <c r="M39" s="24">
        <v>4.6900000000000004</v>
      </c>
      <c r="N39" s="1">
        <v>26</v>
      </c>
      <c r="O39" s="1">
        <v>1</v>
      </c>
      <c r="P39" s="1">
        <v>1</v>
      </c>
      <c r="Q39" s="1">
        <v>28</v>
      </c>
      <c r="R39" s="1">
        <v>0</v>
      </c>
      <c r="S39" s="1">
        <v>0</v>
      </c>
      <c r="T39" s="1">
        <v>0</v>
      </c>
      <c r="U39" s="19">
        <v>0</v>
      </c>
      <c r="V39" s="19">
        <v>0</v>
      </c>
      <c r="W39" s="2">
        <v>0</v>
      </c>
      <c r="X39" s="2">
        <v>0</v>
      </c>
      <c r="Y39" s="2">
        <v>0</v>
      </c>
      <c r="Z39" s="19">
        <v>0</v>
      </c>
      <c r="AA39" s="1">
        <v>0.01</v>
      </c>
      <c r="AB39" s="1">
        <v>0</v>
      </c>
      <c r="AC39" s="1">
        <v>0</v>
      </c>
      <c r="AD39" s="1">
        <v>0</v>
      </c>
      <c r="AE39" s="1">
        <v>100</v>
      </c>
      <c r="AF39" s="1">
        <v>1.2</v>
      </c>
      <c r="AG39" s="1">
        <v>0</v>
      </c>
      <c r="AH39" s="1">
        <v>0</v>
      </c>
      <c r="AI39" s="1">
        <v>100</v>
      </c>
      <c r="AJ39" s="1">
        <v>0</v>
      </c>
      <c r="AK39" s="1">
        <v>0</v>
      </c>
      <c r="AL39" s="1">
        <v>0</v>
      </c>
      <c r="AM39" s="1">
        <v>0</v>
      </c>
      <c r="AN39" s="1">
        <v>0.16400000000000001</v>
      </c>
      <c r="AO39" s="2">
        <v>5.7359999999999998</v>
      </c>
      <c r="AP39" s="3">
        <v>0.41452382319958408</v>
      </c>
      <c r="AQ39" s="26">
        <v>202.4</v>
      </c>
      <c r="AR39" s="27">
        <v>134.35</v>
      </c>
      <c r="AS39" s="26">
        <v>965.2</v>
      </c>
      <c r="AT39" s="27">
        <v>360.89</v>
      </c>
      <c r="AU39" s="26">
        <v>6.8639999999999999</v>
      </c>
      <c r="AV39" s="27">
        <v>1.8740000000000001</v>
      </c>
      <c r="AW39" s="26">
        <v>592.29999999999995</v>
      </c>
      <c r="AX39" s="27">
        <v>237.49</v>
      </c>
      <c r="AY39" s="2">
        <v>5.1959999999999997</v>
      </c>
      <c r="AZ39" s="3">
        <v>0.24141251003210965</v>
      </c>
      <c r="BA39" s="27">
        <v>311.8</v>
      </c>
      <c r="BB39" s="27">
        <v>95.03</v>
      </c>
      <c r="BC39" s="27">
        <v>185</v>
      </c>
      <c r="BD39" s="27">
        <v>50.19</v>
      </c>
      <c r="BE39" s="27">
        <v>2.851</v>
      </c>
      <c r="BF39" s="27">
        <v>1.393</v>
      </c>
      <c r="BG39" s="25">
        <v>143.69999999999999</v>
      </c>
      <c r="BH39" s="25">
        <v>49.04</v>
      </c>
      <c r="BI39" s="21">
        <v>1</v>
      </c>
      <c r="BJ39" s="21">
        <v>1</v>
      </c>
      <c r="BK39" s="21">
        <v>0</v>
      </c>
      <c r="BL39" s="21">
        <v>1</v>
      </c>
      <c r="BM39" s="21">
        <v>1</v>
      </c>
      <c r="BN39" s="21">
        <v>0</v>
      </c>
      <c r="BO39" s="25">
        <f t="shared" si="8"/>
        <v>1.1111111111111112</v>
      </c>
      <c r="BP39" s="25">
        <f t="shared" si="9"/>
        <v>1.1111111111111112</v>
      </c>
      <c r="BQ39" s="25">
        <f t="shared" si="10"/>
        <v>0</v>
      </c>
      <c r="BR39" s="21">
        <v>10</v>
      </c>
      <c r="BS39" s="21">
        <v>3</v>
      </c>
      <c r="BT39" s="21">
        <f t="shared" si="7"/>
        <v>90</v>
      </c>
      <c r="BU39" s="22">
        <v>1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30">
        <v>0</v>
      </c>
      <c r="CG39" s="30">
        <v>0</v>
      </c>
    </row>
    <row r="40" spans="1:85" ht="15.75" x14ac:dyDescent="0.25">
      <c r="A40" s="18" t="s">
        <v>121</v>
      </c>
      <c r="B40" s="1" t="s">
        <v>104</v>
      </c>
      <c r="C40" s="1">
        <v>289</v>
      </c>
      <c r="D40" s="1">
        <v>0.1</v>
      </c>
      <c r="E40" s="1">
        <v>24.07</v>
      </c>
      <c r="F40" s="1">
        <v>7.5</v>
      </c>
      <c r="G40" s="1">
        <v>42.5</v>
      </c>
      <c r="H40" s="1">
        <v>35</v>
      </c>
      <c r="I40" s="1"/>
      <c r="J40" s="24">
        <v>13.18</v>
      </c>
      <c r="K40" s="24">
        <v>5.66</v>
      </c>
      <c r="L40" s="24">
        <v>5.56</v>
      </c>
      <c r="M40" s="24">
        <v>6.22</v>
      </c>
      <c r="N40" s="1">
        <v>18</v>
      </c>
      <c r="O40" s="1">
        <v>1</v>
      </c>
      <c r="P40" s="1">
        <v>3</v>
      </c>
      <c r="Q40" s="1">
        <v>22</v>
      </c>
      <c r="R40" s="1">
        <v>0</v>
      </c>
      <c r="S40" s="1">
        <v>0</v>
      </c>
      <c r="T40" s="1">
        <v>0</v>
      </c>
      <c r="U40" s="19">
        <v>0</v>
      </c>
      <c r="V40" s="19">
        <v>0</v>
      </c>
      <c r="W40" s="2">
        <v>0</v>
      </c>
      <c r="X40" s="2">
        <v>0</v>
      </c>
      <c r="Y40" s="2">
        <v>0</v>
      </c>
      <c r="Z40" s="19">
        <v>0</v>
      </c>
      <c r="AA40" s="1">
        <v>35</v>
      </c>
      <c r="AB40" s="1">
        <v>0</v>
      </c>
      <c r="AC40" s="1">
        <v>0</v>
      </c>
      <c r="AD40" s="1">
        <v>0</v>
      </c>
      <c r="AE40" s="1">
        <v>20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100</v>
      </c>
      <c r="AN40" s="1"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>
        <v>2.3220000000000001</v>
      </c>
      <c r="AZ40" s="3">
        <v>0.20498780451529508</v>
      </c>
      <c r="BA40" s="3"/>
      <c r="BB40" s="3"/>
      <c r="BC40" s="3"/>
      <c r="BD40" s="3"/>
      <c r="BE40" s="3"/>
      <c r="BF40" s="3"/>
      <c r="BG40" s="1"/>
      <c r="BH40" s="1"/>
      <c r="BI40" s="21">
        <v>2</v>
      </c>
      <c r="BJ40" s="21">
        <v>2</v>
      </c>
      <c r="BK40" s="21">
        <v>0</v>
      </c>
      <c r="BL40" s="21">
        <v>3</v>
      </c>
      <c r="BM40" s="21">
        <v>3</v>
      </c>
      <c r="BN40" s="21">
        <v>0</v>
      </c>
      <c r="BO40" s="25">
        <f t="shared" si="8"/>
        <v>3.3333333333333335</v>
      </c>
      <c r="BP40" s="25">
        <f t="shared" si="9"/>
        <v>3.3333333333333335</v>
      </c>
      <c r="BQ40" s="25">
        <f t="shared" si="10"/>
        <v>0</v>
      </c>
      <c r="BR40" s="21">
        <v>10</v>
      </c>
      <c r="BS40" s="21">
        <v>3</v>
      </c>
      <c r="BT40" s="21">
        <f t="shared" si="7"/>
        <v>90</v>
      </c>
      <c r="BU40" s="22">
        <v>2.2222222222222223</v>
      </c>
      <c r="BV40" s="22">
        <v>1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30">
        <v>0</v>
      </c>
      <c r="CG40" s="30">
        <v>0</v>
      </c>
    </row>
    <row r="41" spans="1:85" ht="15.75" x14ac:dyDescent="0.25">
      <c r="A41" s="18" t="s">
        <v>122</v>
      </c>
      <c r="B41" s="1" t="s">
        <v>104</v>
      </c>
      <c r="C41" s="1">
        <v>289</v>
      </c>
      <c r="D41" s="1">
        <v>0.1</v>
      </c>
      <c r="E41" s="1">
        <v>24.07</v>
      </c>
      <c r="F41" s="1">
        <v>7.5</v>
      </c>
      <c r="G41" s="1">
        <v>42.5</v>
      </c>
      <c r="H41" s="1">
        <v>35</v>
      </c>
      <c r="I41" s="1"/>
      <c r="J41" s="24">
        <v>13.18</v>
      </c>
      <c r="K41" s="24">
        <v>5.66</v>
      </c>
      <c r="L41" s="24">
        <v>5.56</v>
      </c>
      <c r="M41" s="24">
        <v>6.22</v>
      </c>
      <c r="N41" s="1">
        <v>18</v>
      </c>
      <c r="O41" s="1">
        <v>1</v>
      </c>
      <c r="P41" s="1">
        <v>3</v>
      </c>
      <c r="Q41" s="1">
        <v>22</v>
      </c>
      <c r="R41" s="1">
        <v>0</v>
      </c>
      <c r="S41" s="1">
        <v>0</v>
      </c>
      <c r="T41" s="1">
        <v>0</v>
      </c>
      <c r="U41" s="19">
        <v>0</v>
      </c>
      <c r="V41" s="19">
        <v>0</v>
      </c>
      <c r="W41" s="2">
        <v>0</v>
      </c>
      <c r="X41" s="2">
        <v>0</v>
      </c>
      <c r="Y41" s="2">
        <v>0</v>
      </c>
      <c r="Z41" s="19">
        <v>0</v>
      </c>
      <c r="AA41" s="1">
        <v>35</v>
      </c>
      <c r="AB41" s="1">
        <v>0</v>
      </c>
      <c r="AC41" s="1">
        <v>0</v>
      </c>
      <c r="AD41" s="1">
        <v>0</v>
      </c>
      <c r="AE41" s="1">
        <v>20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100</v>
      </c>
      <c r="AN41" s="1"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>
        <v>2.3220000000000001</v>
      </c>
      <c r="AZ41" s="3">
        <v>0.20498780451529508</v>
      </c>
      <c r="BA41" s="3"/>
      <c r="BB41" s="3"/>
      <c r="BC41" s="3"/>
      <c r="BD41" s="3"/>
      <c r="BE41" s="3"/>
      <c r="BF41" s="3"/>
      <c r="BG41" s="1"/>
      <c r="BH41" s="1"/>
      <c r="BI41" s="21">
        <v>1</v>
      </c>
      <c r="BJ41" s="21">
        <v>1</v>
      </c>
      <c r="BK41" s="21">
        <v>0</v>
      </c>
      <c r="BL41" s="21">
        <v>1</v>
      </c>
      <c r="BM41" s="21">
        <v>1</v>
      </c>
      <c r="BN41" s="21">
        <v>0</v>
      </c>
      <c r="BO41" s="25">
        <f t="shared" si="8"/>
        <v>1.6666666666666667</v>
      </c>
      <c r="BP41" s="25">
        <f t="shared" si="9"/>
        <v>1.6666666666666667</v>
      </c>
      <c r="BQ41" s="25">
        <f t="shared" si="10"/>
        <v>0</v>
      </c>
      <c r="BR41" s="21">
        <v>10</v>
      </c>
      <c r="BS41" s="21">
        <v>3</v>
      </c>
      <c r="BT41" s="21">
        <v>60</v>
      </c>
      <c r="BU41" s="22">
        <v>1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30">
        <v>0</v>
      </c>
      <c r="CG41" s="30">
        <v>0</v>
      </c>
    </row>
    <row r="42" spans="1:85" ht="15.75" x14ac:dyDescent="0.25">
      <c r="A42" s="18" t="s">
        <v>123</v>
      </c>
      <c r="B42" s="1" t="s">
        <v>104</v>
      </c>
      <c r="C42" s="1">
        <v>378</v>
      </c>
      <c r="D42" s="1">
        <v>5.9</v>
      </c>
      <c r="E42" s="1">
        <v>22.9</v>
      </c>
      <c r="F42" s="1">
        <v>11.5</v>
      </c>
      <c r="G42" s="1">
        <v>39.5</v>
      </c>
      <c r="H42" s="1">
        <v>28</v>
      </c>
      <c r="I42" s="1"/>
      <c r="J42" s="24"/>
      <c r="K42" s="24"/>
      <c r="L42" s="24"/>
      <c r="M42" s="24"/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9">
        <v>0</v>
      </c>
      <c r="V42" s="19">
        <v>0</v>
      </c>
      <c r="W42" s="2">
        <v>0</v>
      </c>
      <c r="X42" s="2">
        <v>0</v>
      </c>
      <c r="Y42" s="2">
        <v>0</v>
      </c>
      <c r="Z42" s="19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99</v>
      </c>
      <c r="AL42" s="1">
        <v>0</v>
      </c>
      <c r="AM42" s="1">
        <v>0</v>
      </c>
      <c r="AN42" s="1"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>
        <v>4.2039999999999997</v>
      </c>
      <c r="AZ42" s="3">
        <v>0.16272676485446208</v>
      </c>
      <c r="BA42" s="27">
        <v>809.6</v>
      </c>
      <c r="BB42" s="27">
        <v>110.1</v>
      </c>
      <c r="BC42" s="27">
        <v>585</v>
      </c>
      <c r="BD42" s="27">
        <v>164.2</v>
      </c>
      <c r="BE42" s="27">
        <v>3.4249999999999998</v>
      </c>
      <c r="BF42" s="27">
        <v>0.6</v>
      </c>
      <c r="BG42" s="25">
        <v>143.80000000000001</v>
      </c>
      <c r="BH42" s="25">
        <v>80.5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5">
        <f t="shared" si="8"/>
        <v>0</v>
      </c>
      <c r="BP42" s="25">
        <f t="shared" si="9"/>
        <v>0</v>
      </c>
      <c r="BQ42" s="25">
        <f t="shared" si="10"/>
        <v>0</v>
      </c>
      <c r="BR42" s="21">
        <v>10</v>
      </c>
      <c r="BS42" s="21">
        <v>3</v>
      </c>
      <c r="BT42" s="21">
        <f t="shared" si="7"/>
        <v>90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30">
        <v>0</v>
      </c>
      <c r="CG42" s="30">
        <v>0</v>
      </c>
    </row>
    <row r="43" spans="1:85" ht="15.75" x14ac:dyDescent="0.25">
      <c r="A43" s="18" t="s">
        <v>124</v>
      </c>
      <c r="B43" s="1" t="s">
        <v>104</v>
      </c>
      <c r="C43" s="1">
        <v>381</v>
      </c>
      <c r="D43" s="1">
        <v>5</v>
      </c>
      <c r="E43" s="1">
        <v>24.1</v>
      </c>
      <c r="F43" s="1">
        <v>12.5</v>
      </c>
      <c r="G43" s="1">
        <v>38.5</v>
      </c>
      <c r="H43" s="1">
        <v>26</v>
      </c>
      <c r="I43" s="1"/>
      <c r="J43" s="1"/>
      <c r="K43" s="1"/>
      <c r="L43" s="1"/>
      <c r="M43" s="1"/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9">
        <v>0</v>
      </c>
      <c r="V43" s="19">
        <v>0</v>
      </c>
      <c r="W43" s="2">
        <v>0</v>
      </c>
      <c r="X43" s="2">
        <v>0</v>
      </c>
      <c r="Y43" s="2">
        <v>0</v>
      </c>
      <c r="Z43" s="19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99</v>
      </c>
      <c r="AL43" s="1">
        <v>0</v>
      </c>
      <c r="AM43" s="1">
        <v>0</v>
      </c>
      <c r="AN43" s="1"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>
        <v>4.4880000000000004</v>
      </c>
      <c r="AZ43" s="3">
        <v>0.50830109187370365</v>
      </c>
      <c r="BA43" s="26">
        <v>16567.8</v>
      </c>
      <c r="BB43" s="26">
        <v>35204.300000000003</v>
      </c>
      <c r="BC43" s="27">
        <v>888.2</v>
      </c>
      <c r="BD43" s="27">
        <v>754.6</v>
      </c>
      <c r="BE43" s="27">
        <v>5.2530000000000001</v>
      </c>
      <c r="BF43" s="27">
        <v>3.7</v>
      </c>
      <c r="BG43" s="25">
        <v>669.5</v>
      </c>
      <c r="BH43" s="25">
        <v>1163.7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5">
        <f t="shared" si="8"/>
        <v>0</v>
      </c>
      <c r="BP43" s="25">
        <f t="shared" si="9"/>
        <v>0</v>
      </c>
      <c r="BQ43" s="25">
        <f t="shared" si="10"/>
        <v>0</v>
      </c>
      <c r="BR43" s="21">
        <v>10</v>
      </c>
      <c r="BS43" s="21">
        <v>3</v>
      </c>
      <c r="BT43" s="21">
        <f t="shared" si="7"/>
        <v>90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30">
        <v>0</v>
      </c>
      <c r="CG43" s="30">
        <v>0</v>
      </c>
    </row>
    <row r="44" spans="1:85" ht="15.75" x14ac:dyDescent="0.25">
      <c r="A44" s="18" t="s">
        <v>125</v>
      </c>
      <c r="B44" s="1" t="s">
        <v>104</v>
      </c>
      <c r="C44" s="1">
        <v>374</v>
      </c>
      <c r="D44" s="1">
        <v>5.7</v>
      </c>
      <c r="E44" s="1">
        <v>21.6</v>
      </c>
      <c r="F44" s="1">
        <v>11</v>
      </c>
      <c r="G44" s="1">
        <v>37</v>
      </c>
      <c r="H44" s="1">
        <v>26</v>
      </c>
      <c r="I44" s="1"/>
      <c r="J44" s="24">
        <v>11.83</v>
      </c>
      <c r="K44" s="24">
        <v>7.36</v>
      </c>
      <c r="L44" s="24">
        <v>7.73</v>
      </c>
      <c r="M44" s="24">
        <v>6.14</v>
      </c>
      <c r="N44" s="1">
        <v>6</v>
      </c>
      <c r="O44" s="1">
        <v>2</v>
      </c>
      <c r="P44" s="1">
        <v>2</v>
      </c>
      <c r="Q44" s="1">
        <v>10</v>
      </c>
      <c r="R44" s="1">
        <v>0</v>
      </c>
      <c r="S44" s="1">
        <v>0</v>
      </c>
      <c r="T44" s="1">
        <v>0</v>
      </c>
      <c r="U44" s="19">
        <v>0</v>
      </c>
      <c r="V44" s="19">
        <v>0</v>
      </c>
      <c r="W44" s="26">
        <v>0</v>
      </c>
      <c r="X44" s="26">
        <v>0</v>
      </c>
      <c r="Y44" s="26">
        <v>0</v>
      </c>
      <c r="Z44" s="19">
        <v>0</v>
      </c>
      <c r="AA44" s="1">
        <v>0.01</v>
      </c>
      <c r="AB44" s="1">
        <v>0</v>
      </c>
      <c r="AC44" s="1">
        <v>3</v>
      </c>
      <c r="AD44" s="1" t="s">
        <v>126</v>
      </c>
      <c r="AE44" s="1">
        <v>7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85</v>
      </c>
      <c r="AL44" s="1">
        <v>15</v>
      </c>
      <c r="AM44" s="1">
        <v>0</v>
      </c>
      <c r="AN44" s="1"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>
        <v>5.9260000000000002</v>
      </c>
      <c r="AZ44" s="3">
        <v>0.47247222140566203</v>
      </c>
      <c r="BA44" s="27">
        <v>418.8</v>
      </c>
      <c r="BB44" s="27">
        <v>231.2</v>
      </c>
      <c r="BC44" s="27">
        <v>448.1</v>
      </c>
      <c r="BD44" s="27">
        <v>231.2</v>
      </c>
      <c r="BE44" s="27">
        <v>3.234</v>
      </c>
      <c r="BF44" s="27">
        <v>1.5</v>
      </c>
      <c r="BG44" s="25">
        <v>224.8</v>
      </c>
      <c r="BH44" s="25">
        <v>128.30000000000001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5">
        <f t="shared" si="8"/>
        <v>0</v>
      </c>
      <c r="BP44" s="25">
        <f t="shared" si="9"/>
        <v>0</v>
      </c>
      <c r="BQ44" s="25">
        <f t="shared" si="10"/>
        <v>0</v>
      </c>
      <c r="BR44" s="21">
        <v>10</v>
      </c>
      <c r="BS44" s="21">
        <v>3</v>
      </c>
      <c r="BT44" s="21">
        <f t="shared" si="7"/>
        <v>90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30">
        <v>0</v>
      </c>
      <c r="CG44" s="30">
        <v>0</v>
      </c>
    </row>
  </sheetData>
  <mergeCells count="4">
    <mergeCell ref="N1:Q1"/>
    <mergeCell ref="R1:AB1"/>
    <mergeCell ref="AC1:AD1"/>
    <mergeCell ref="AE1:A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45"/>
  <sheetViews>
    <sheetView workbookViewId="0">
      <selection sqref="A1:V24"/>
    </sheetView>
  </sheetViews>
  <sheetFormatPr defaultRowHeight="15" x14ac:dyDescent="0.25"/>
  <cols>
    <col min="6" max="6" width="12" customWidth="1"/>
  </cols>
  <sheetData>
    <row r="1" spans="1:22" x14ac:dyDescent="0.25">
      <c r="A1" s="37" t="s">
        <v>151</v>
      </c>
      <c r="B1" s="37" t="s">
        <v>152</v>
      </c>
      <c r="C1" s="37" t="s">
        <v>153</v>
      </c>
      <c r="D1" s="37" t="s">
        <v>154</v>
      </c>
      <c r="E1" s="37" t="s">
        <v>155</v>
      </c>
      <c r="F1" s="37" t="s">
        <v>156</v>
      </c>
      <c r="G1" s="37" t="s">
        <v>157</v>
      </c>
      <c r="H1" s="37" t="s">
        <v>158</v>
      </c>
      <c r="I1" s="37" t="s">
        <v>159</v>
      </c>
      <c r="J1" s="37" t="s">
        <v>160</v>
      </c>
      <c r="K1" s="37" t="s">
        <v>161</v>
      </c>
      <c r="L1" s="37" t="s">
        <v>162</v>
      </c>
      <c r="M1" s="37" t="s">
        <v>163</v>
      </c>
      <c r="N1" s="37" t="s">
        <v>165</v>
      </c>
      <c r="O1" s="37" t="s">
        <v>166</v>
      </c>
      <c r="P1" s="37" t="s">
        <v>167</v>
      </c>
      <c r="Q1" s="37" t="s">
        <v>168</v>
      </c>
      <c r="R1" s="37" t="s">
        <v>169</v>
      </c>
      <c r="S1" s="37" t="s">
        <v>170</v>
      </c>
      <c r="T1" s="37" t="s">
        <v>171</v>
      </c>
      <c r="U1" s="37" t="s">
        <v>172</v>
      </c>
      <c r="V1" s="37" t="s">
        <v>164</v>
      </c>
    </row>
    <row r="2" spans="1:22" x14ac:dyDescent="0.25">
      <c r="A2" s="37" t="s">
        <v>140</v>
      </c>
      <c r="B2" s="37" t="s">
        <v>103</v>
      </c>
      <c r="C2" s="37" t="s">
        <v>129</v>
      </c>
      <c r="D2" s="37">
        <v>410</v>
      </c>
      <c r="E2" s="37">
        <v>2012</v>
      </c>
      <c r="F2" s="37" t="s">
        <v>174</v>
      </c>
      <c r="G2" s="37">
        <v>10</v>
      </c>
      <c r="H2" s="37">
        <v>3</v>
      </c>
      <c r="I2" s="37">
        <v>30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</row>
    <row r="3" spans="1:22" x14ac:dyDescent="0.25">
      <c r="A3" s="37" t="s">
        <v>140</v>
      </c>
      <c r="B3" s="37" t="s">
        <v>105</v>
      </c>
      <c r="C3" s="37" t="s">
        <v>129</v>
      </c>
      <c r="D3" s="37">
        <v>411</v>
      </c>
      <c r="E3" s="37">
        <v>2012</v>
      </c>
      <c r="F3" s="37" t="s">
        <v>174</v>
      </c>
      <c r="G3" s="37">
        <v>10</v>
      </c>
      <c r="H3" s="37">
        <v>3</v>
      </c>
      <c r="I3" s="37">
        <v>30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</row>
    <row r="4" spans="1:22" x14ac:dyDescent="0.25">
      <c r="A4" s="37" t="s">
        <v>140</v>
      </c>
      <c r="B4" s="37" t="s">
        <v>106</v>
      </c>
      <c r="C4" s="37" t="s">
        <v>129</v>
      </c>
      <c r="D4" s="37">
        <v>412</v>
      </c>
      <c r="E4" s="37">
        <v>2012</v>
      </c>
      <c r="F4" s="37" t="s">
        <v>174</v>
      </c>
      <c r="G4" s="37">
        <v>10</v>
      </c>
      <c r="H4" s="37">
        <v>3</v>
      </c>
      <c r="I4" s="37">
        <v>30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</row>
    <row r="5" spans="1:22" x14ac:dyDescent="0.25">
      <c r="A5" s="37" t="s">
        <v>141</v>
      </c>
      <c r="B5" s="37" t="s">
        <v>83</v>
      </c>
      <c r="C5" s="37" t="s">
        <v>129</v>
      </c>
      <c r="D5" s="37">
        <v>435</v>
      </c>
      <c r="E5" s="37">
        <v>2012</v>
      </c>
      <c r="F5" s="37" t="s">
        <v>174</v>
      </c>
      <c r="G5" s="37">
        <v>10</v>
      </c>
      <c r="H5" s="37">
        <v>3</v>
      </c>
      <c r="I5" s="37">
        <v>30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37" t="s">
        <v>141</v>
      </c>
      <c r="B6" s="37" t="s">
        <v>85</v>
      </c>
      <c r="C6" s="37" t="s">
        <v>129</v>
      </c>
      <c r="D6" s="37">
        <v>436</v>
      </c>
      <c r="E6" s="37">
        <v>2012</v>
      </c>
      <c r="F6" s="37" t="s">
        <v>174</v>
      </c>
      <c r="G6" s="37">
        <v>10</v>
      </c>
      <c r="H6" s="37">
        <v>3</v>
      </c>
      <c r="I6" s="37">
        <v>30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37" t="s">
        <v>141</v>
      </c>
      <c r="B7" s="37" t="s">
        <v>86</v>
      </c>
      <c r="C7" s="37" t="s">
        <v>129</v>
      </c>
      <c r="D7" s="37">
        <v>437</v>
      </c>
      <c r="E7" s="37">
        <v>2012</v>
      </c>
      <c r="F7" s="37" t="s">
        <v>174</v>
      </c>
      <c r="G7" s="37">
        <v>10</v>
      </c>
      <c r="H7" s="37">
        <v>3</v>
      </c>
      <c r="I7" s="37">
        <v>30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37" t="s">
        <v>140</v>
      </c>
      <c r="B8" s="37" t="s">
        <v>103</v>
      </c>
      <c r="C8" s="37" t="s">
        <v>129</v>
      </c>
      <c r="D8" s="37">
        <v>410</v>
      </c>
      <c r="E8" s="37">
        <v>2013</v>
      </c>
      <c r="F8" s="37" t="s">
        <v>174</v>
      </c>
      <c r="G8" s="37">
        <v>10</v>
      </c>
      <c r="H8" s="37">
        <v>3</v>
      </c>
      <c r="I8" s="37">
        <v>30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37" t="s">
        <v>140</v>
      </c>
      <c r="B9" s="37" t="s">
        <v>105</v>
      </c>
      <c r="C9" s="37" t="s">
        <v>129</v>
      </c>
      <c r="D9" s="37">
        <v>411</v>
      </c>
      <c r="E9" s="37">
        <v>2013</v>
      </c>
      <c r="F9" s="37" t="s">
        <v>174</v>
      </c>
      <c r="G9" s="37">
        <v>10</v>
      </c>
      <c r="H9" s="37">
        <v>3</v>
      </c>
      <c r="I9" s="37">
        <v>30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1</v>
      </c>
      <c r="T9" s="37">
        <v>0</v>
      </c>
      <c r="U9" s="37">
        <v>0</v>
      </c>
      <c r="V9" s="37">
        <v>0</v>
      </c>
    </row>
    <row r="10" spans="1:22" x14ac:dyDescent="0.25">
      <c r="A10" s="37" t="s">
        <v>140</v>
      </c>
      <c r="B10" s="37" t="s">
        <v>106</v>
      </c>
      <c r="C10" s="37" t="s">
        <v>129</v>
      </c>
      <c r="D10" s="37">
        <v>412</v>
      </c>
      <c r="E10" s="37">
        <v>2013</v>
      </c>
      <c r="F10" s="37" t="s">
        <v>174</v>
      </c>
      <c r="G10" s="37">
        <v>10</v>
      </c>
      <c r="H10" s="37">
        <v>3</v>
      </c>
      <c r="I10" s="37">
        <v>30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</row>
    <row r="11" spans="1:22" x14ac:dyDescent="0.25">
      <c r="A11" s="37" t="s">
        <v>141</v>
      </c>
      <c r="B11" s="37" t="s">
        <v>83</v>
      </c>
      <c r="C11" s="37" t="s">
        <v>129</v>
      </c>
      <c r="D11" s="37">
        <v>435</v>
      </c>
      <c r="E11" s="37">
        <v>2013</v>
      </c>
      <c r="F11" s="37" t="s">
        <v>174</v>
      </c>
      <c r="G11" s="37">
        <v>10</v>
      </c>
      <c r="H11" s="37">
        <v>3</v>
      </c>
      <c r="I11" s="37">
        <v>30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</row>
    <row r="12" spans="1:22" x14ac:dyDescent="0.25">
      <c r="A12" s="37" t="s">
        <v>141</v>
      </c>
      <c r="B12" s="37" t="s">
        <v>85</v>
      </c>
      <c r="C12" s="37" t="s">
        <v>129</v>
      </c>
      <c r="D12" s="37">
        <v>436</v>
      </c>
      <c r="E12" s="37">
        <v>2013</v>
      </c>
      <c r="F12" s="37" t="s">
        <v>174</v>
      </c>
      <c r="G12" s="37">
        <v>10</v>
      </c>
      <c r="H12" s="37">
        <v>3</v>
      </c>
      <c r="I12" s="37">
        <v>30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</row>
    <row r="13" spans="1:22" x14ac:dyDescent="0.25">
      <c r="A13" s="37" t="s">
        <v>141</v>
      </c>
      <c r="B13" s="37" t="s">
        <v>86</v>
      </c>
      <c r="C13" s="37" t="s">
        <v>129</v>
      </c>
      <c r="D13" s="37">
        <v>437</v>
      </c>
      <c r="E13" s="37">
        <v>2013</v>
      </c>
      <c r="F13" s="37" t="s">
        <v>174</v>
      </c>
      <c r="G13" s="37">
        <v>10</v>
      </c>
      <c r="H13" s="37">
        <v>3</v>
      </c>
      <c r="I13" s="37">
        <v>30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</row>
    <row r="14" spans="1:22" x14ac:dyDescent="0.25">
      <c r="A14" s="37" t="s">
        <v>140</v>
      </c>
      <c r="B14" s="37" t="s">
        <v>103</v>
      </c>
      <c r="C14" s="37" t="s">
        <v>129</v>
      </c>
      <c r="D14" s="37">
        <v>410</v>
      </c>
      <c r="E14" s="37">
        <v>2014</v>
      </c>
      <c r="F14" s="37" t="s">
        <v>174</v>
      </c>
      <c r="G14" s="37">
        <v>10</v>
      </c>
      <c r="H14" s="37">
        <v>3</v>
      </c>
      <c r="I14" s="37">
        <v>30</v>
      </c>
      <c r="J14" s="37">
        <v>0</v>
      </c>
      <c r="K14" s="37">
        <v>0</v>
      </c>
      <c r="L14" s="37">
        <v>0</v>
      </c>
      <c r="M14" s="37">
        <v>0</v>
      </c>
      <c r="N14" s="37">
        <v>1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</row>
    <row r="15" spans="1:22" x14ac:dyDescent="0.25">
      <c r="A15" s="37" t="s">
        <v>140</v>
      </c>
      <c r="B15" s="37" t="s">
        <v>105</v>
      </c>
      <c r="C15" s="37" t="s">
        <v>129</v>
      </c>
      <c r="D15" s="37">
        <v>411</v>
      </c>
      <c r="E15" s="37">
        <v>2014</v>
      </c>
      <c r="F15" s="37" t="s">
        <v>174</v>
      </c>
      <c r="G15" s="37">
        <v>10</v>
      </c>
      <c r="H15" s="37">
        <v>3</v>
      </c>
      <c r="I15" s="37">
        <v>30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37" t="s">
        <v>140</v>
      </c>
      <c r="B16" s="37" t="s">
        <v>106</v>
      </c>
      <c r="C16" s="37" t="s">
        <v>129</v>
      </c>
      <c r="D16" s="37">
        <v>412</v>
      </c>
      <c r="E16" s="37">
        <v>2014</v>
      </c>
      <c r="F16" s="37" t="s">
        <v>174</v>
      </c>
      <c r="G16" s="37">
        <v>10</v>
      </c>
      <c r="H16" s="37">
        <v>3</v>
      </c>
      <c r="I16" s="37">
        <v>30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x14ac:dyDescent="0.25">
      <c r="A17" s="37" t="s">
        <v>141</v>
      </c>
      <c r="B17" s="37" t="s">
        <v>83</v>
      </c>
      <c r="C17" s="37" t="s">
        <v>129</v>
      </c>
      <c r="D17" s="37">
        <v>435</v>
      </c>
      <c r="E17" s="37">
        <v>2014</v>
      </c>
      <c r="F17" s="37" t="s">
        <v>174</v>
      </c>
      <c r="G17" s="37">
        <v>10</v>
      </c>
      <c r="H17" s="37">
        <v>3</v>
      </c>
      <c r="I17" s="37">
        <v>30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</row>
    <row r="18" spans="1:22" x14ac:dyDescent="0.25">
      <c r="A18" s="37" t="s">
        <v>141</v>
      </c>
      <c r="B18" s="37" t="s">
        <v>85</v>
      </c>
      <c r="C18" s="37" t="s">
        <v>129</v>
      </c>
      <c r="D18" s="37">
        <v>436</v>
      </c>
      <c r="E18" s="37">
        <v>2014</v>
      </c>
      <c r="F18" s="37" t="s">
        <v>174</v>
      </c>
      <c r="G18" s="37">
        <v>10</v>
      </c>
      <c r="H18" s="37">
        <v>3</v>
      </c>
      <c r="I18" s="37">
        <v>30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</row>
    <row r="19" spans="1:22" x14ac:dyDescent="0.25">
      <c r="A19" s="37" t="s">
        <v>141</v>
      </c>
      <c r="B19" s="37" t="s">
        <v>86</v>
      </c>
      <c r="C19" s="37" t="s">
        <v>129</v>
      </c>
      <c r="D19" s="37">
        <v>437</v>
      </c>
      <c r="E19" s="37">
        <v>2014</v>
      </c>
      <c r="F19" s="37" t="s">
        <v>174</v>
      </c>
      <c r="G19" s="37">
        <v>10</v>
      </c>
      <c r="H19" s="37">
        <v>3</v>
      </c>
      <c r="I19" s="37">
        <v>30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</row>
    <row r="20" spans="1:22" x14ac:dyDescent="0.25">
      <c r="A20" s="37" t="s">
        <v>140</v>
      </c>
      <c r="B20" s="37" t="s">
        <v>145</v>
      </c>
      <c r="C20" s="37" t="s">
        <v>130</v>
      </c>
      <c r="D20" s="37">
        <v>416</v>
      </c>
      <c r="E20" s="37">
        <v>2012</v>
      </c>
      <c r="F20" s="37" t="s">
        <v>174</v>
      </c>
      <c r="G20" s="37">
        <v>10</v>
      </c>
      <c r="H20" s="37">
        <v>3</v>
      </c>
      <c r="I20" s="37">
        <v>30</v>
      </c>
      <c r="J20" s="37">
        <v>1</v>
      </c>
      <c r="K20" s="37">
        <v>0</v>
      </c>
      <c r="L20" s="37">
        <v>0</v>
      </c>
      <c r="M20" s="37">
        <v>0</v>
      </c>
      <c r="N20" s="37">
        <v>3</v>
      </c>
      <c r="O20" s="37">
        <v>0</v>
      </c>
      <c r="P20" s="37">
        <v>6</v>
      </c>
      <c r="Q20" s="37">
        <v>0</v>
      </c>
      <c r="R20" s="37">
        <v>0</v>
      </c>
      <c r="S20" s="37">
        <v>1</v>
      </c>
      <c r="T20" s="37">
        <v>0</v>
      </c>
      <c r="U20" s="37">
        <v>0</v>
      </c>
      <c r="V20" s="37">
        <v>0</v>
      </c>
    </row>
    <row r="21" spans="1:22" x14ac:dyDescent="0.25">
      <c r="A21" s="37" t="s">
        <v>140</v>
      </c>
      <c r="B21" s="37" t="s">
        <v>146</v>
      </c>
      <c r="C21" s="37" t="s">
        <v>130</v>
      </c>
      <c r="D21" s="37">
        <v>417</v>
      </c>
      <c r="E21" s="37">
        <v>2012</v>
      </c>
      <c r="F21" s="37" t="s">
        <v>174</v>
      </c>
      <c r="G21" s="37">
        <v>10</v>
      </c>
      <c r="H21" s="37">
        <v>3</v>
      </c>
      <c r="I21" s="37">
        <v>30</v>
      </c>
      <c r="J21" s="37">
        <v>0</v>
      </c>
      <c r="K21" s="37">
        <v>0</v>
      </c>
      <c r="L21" s="37">
        <v>0</v>
      </c>
      <c r="M21" s="37">
        <v>0</v>
      </c>
      <c r="N21" s="37">
        <v>5</v>
      </c>
      <c r="O21" s="37">
        <v>0</v>
      </c>
      <c r="P21" s="37">
        <v>3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</row>
    <row r="22" spans="1:22" x14ac:dyDescent="0.25">
      <c r="A22" s="37" t="s">
        <v>140</v>
      </c>
      <c r="B22" s="37" t="s">
        <v>147</v>
      </c>
      <c r="C22" s="37" t="s">
        <v>130</v>
      </c>
      <c r="D22" s="37">
        <v>418</v>
      </c>
      <c r="E22" s="37">
        <v>2012</v>
      </c>
      <c r="F22" s="37" t="s">
        <v>174</v>
      </c>
      <c r="G22" s="37">
        <v>10</v>
      </c>
      <c r="H22" s="37">
        <v>3</v>
      </c>
      <c r="I22" s="37">
        <v>30</v>
      </c>
      <c r="J22" s="37">
        <v>0</v>
      </c>
      <c r="K22" s="37">
        <v>1</v>
      </c>
      <c r="L22" s="37">
        <v>0</v>
      </c>
      <c r="M22" s="37">
        <v>0</v>
      </c>
      <c r="N22" s="37">
        <v>1</v>
      </c>
      <c r="O22" s="37">
        <v>1</v>
      </c>
      <c r="P22" s="37">
        <v>0</v>
      </c>
      <c r="Q22" s="37">
        <v>0</v>
      </c>
      <c r="R22" s="37">
        <v>0</v>
      </c>
      <c r="S22" s="37">
        <v>4</v>
      </c>
      <c r="T22" s="37">
        <v>0</v>
      </c>
      <c r="U22" s="37">
        <v>0</v>
      </c>
      <c r="V22" s="37">
        <v>0</v>
      </c>
    </row>
    <row r="23" spans="1:22" x14ac:dyDescent="0.25">
      <c r="A23" s="37" t="s">
        <v>141</v>
      </c>
      <c r="B23" s="37" t="s">
        <v>148</v>
      </c>
      <c r="C23" s="37" t="s">
        <v>130</v>
      </c>
      <c r="D23" s="37">
        <v>422</v>
      </c>
      <c r="E23" s="37">
        <v>2012</v>
      </c>
      <c r="F23" s="37" t="s">
        <v>174</v>
      </c>
      <c r="G23" s="37">
        <v>10</v>
      </c>
      <c r="H23" s="37">
        <v>3</v>
      </c>
      <c r="I23" s="37">
        <v>30</v>
      </c>
      <c r="J23" s="37">
        <v>0</v>
      </c>
      <c r="K23" s="37">
        <v>0</v>
      </c>
      <c r="L23" s="37">
        <v>0</v>
      </c>
      <c r="M23" s="37">
        <v>0</v>
      </c>
      <c r="N23" s="37">
        <v>6</v>
      </c>
      <c r="O23" s="37">
        <v>0</v>
      </c>
      <c r="P23" s="37">
        <v>0</v>
      </c>
      <c r="Q23" s="37">
        <v>3</v>
      </c>
      <c r="R23" s="37">
        <v>0</v>
      </c>
      <c r="S23" s="37">
        <v>1</v>
      </c>
      <c r="T23" s="37">
        <v>0</v>
      </c>
      <c r="U23" s="37">
        <v>0</v>
      </c>
      <c r="V23" s="37">
        <v>0</v>
      </c>
    </row>
    <row r="24" spans="1:22" x14ac:dyDescent="0.25">
      <c r="A24" s="37" t="s">
        <v>141</v>
      </c>
      <c r="B24" s="37" t="s">
        <v>149</v>
      </c>
      <c r="C24" s="37" t="s">
        <v>130</v>
      </c>
      <c r="D24" s="37">
        <v>423</v>
      </c>
      <c r="E24" s="37">
        <v>2012</v>
      </c>
      <c r="F24" s="37" t="s">
        <v>174</v>
      </c>
      <c r="G24" s="37">
        <v>10</v>
      </c>
      <c r="H24" s="37">
        <v>3</v>
      </c>
      <c r="I24" s="37">
        <v>30</v>
      </c>
      <c r="J24" s="37">
        <v>0</v>
      </c>
      <c r="K24" s="37">
        <v>0</v>
      </c>
      <c r="L24" s="37">
        <v>1</v>
      </c>
      <c r="M24" s="37">
        <v>0</v>
      </c>
      <c r="N24" s="37">
        <v>4</v>
      </c>
      <c r="O24" s="37">
        <v>0</v>
      </c>
      <c r="P24" s="37">
        <v>0</v>
      </c>
      <c r="Q24" s="37">
        <v>2</v>
      </c>
      <c r="R24" s="37">
        <v>0</v>
      </c>
      <c r="S24" s="37">
        <v>1</v>
      </c>
      <c r="T24" s="37">
        <v>0</v>
      </c>
      <c r="U24" s="37">
        <v>0</v>
      </c>
      <c r="V24" s="37">
        <v>0</v>
      </c>
    </row>
    <row r="25" spans="1:22" x14ac:dyDescent="0.25">
      <c r="A25" s="37" t="s">
        <v>141</v>
      </c>
      <c r="B25" s="37" t="s">
        <v>150</v>
      </c>
      <c r="C25" s="37" t="s">
        <v>130</v>
      </c>
      <c r="D25" s="37">
        <v>424</v>
      </c>
      <c r="E25" s="37">
        <v>2012</v>
      </c>
      <c r="F25" s="37" t="s">
        <v>174</v>
      </c>
      <c r="G25" s="37">
        <v>10</v>
      </c>
      <c r="H25" s="37">
        <v>3</v>
      </c>
      <c r="I25" s="37">
        <v>30</v>
      </c>
      <c r="J25" s="37">
        <v>0</v>
      </c>
      <c r="K25" s="37">
        <v>0</v>
      </c>
      <c r="L25" s="37">
        <v>0</v>
      </c>
      <c r="M25" s="37">
        <v>0</v>
      </c>
      <c r="N25" s="37">
        <v>13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</row>
    <row r="26" spans="1:22" x14ac:dyDescent="0.25">
      <c r="A26" s="37" t="s">
        <v>140</v>
      </c>
      <c r="B26" s="37" t="s">
        <v>145</v>
      </c>
      <c r="C26" s="37" t="s">
        <v>130</v>
      </c>
      <c r="D26" s="37">
        <v>416</v>
      </c>
      <c r="E26" s="37">
        <v>2013</v>
      </c>
      <c r="F26" s="37" t="s">
        <v>174</v>
      </c>
      <c r="G26" s="37">
        <v>10</v>
      </c>
      <c r="H26" s="37">
        <v>3</v>
      </c>
      <c r="I26" s="37">
        <v>30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1</v>
      </c>
      <c r="T26" s="37">
        <v>0</v>
      </c>
      <c r="U26" s="37">
        <v>0</v>
      </c>
      <c r="V26" s="37">
        <v>0</v>
      </c>
    </row>
    <row r="27" spans="1:22" x14ac:dyDescent="0.25">
      <c r="A27" s="37" t="s">
        <v>140</v>
      </c>
      <c r="B27" s="37" t="s">
        <v>146</v>
      </c>
      <c r="C27" s="37" t="s">
        <v>130</v>
      </c>
      <c r="D27" s="37">
        <v>417</v>
      </c>
      <c r="E27" s="37">
        <v>2013</v>
      </c>
      <c r="F27" s="37" t="s">
        <v>174</v>
      </c>
      <c r="G27" s="37">
        <v>10</v>
      </c>
      <c r="H27" s="37">
        <v>3</v>
      </c>
      <c r="I27" s="37">
        <v>30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1</v>
      </c>
      <c r="T27" s="37">
        <v>0</v>
      </c>
      <c r="U27" s="37">
        <v>0</v>
      </c>
      <c r="V27" s="37">
        <v>0</v>
      </c>
    </row>
    <row r="28" spans="1:22" x14ac:dyDescent="0.25">
      <c r="A28" s="37" t="s">
        <v>140</v>
      </c>
      <c r="B28" s="37" t="s">
        <v>147</v>
      </c>
      <c r="C28" s="37" t="s">
        <v>130</v>
      </c>
      <c r="D28" s="37">
        <v>418</v>
      </c>
      <c r="E28" s="37">
        <v>2013</v>
      </c>
      <c r="F28" s="37" t="s">
        <v>174</v>
      </c>
      <c r="G28" s="37">
        <v>10</v>
      </c>
      <c r="H28" s="37">
        <v>3</v>
      </c>
      <c r="I28" s="37">
        <v>30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</row>
    <row r="29" spans="1:22" x14ac:dyDescent="0.25">
      <c r="A29" s="37" t="s">
        <v>141</v>
      </c>
      <c r="B29" s="37" t="s">
        <v>148</v>
      </c>
      <c r="C29" s="37" t="s">
        <v>130</v>
      </c>
      <c r="D29" s="37">
        <v>422</v>
      </c>
      <c r="E29" s="37">
        <v>2013</v>
      </c>
      <c r="F29" s="37" t="s">
        <v>174</v>
      </c>
      <c r="G29" s="37">
        <v>10</v>
      </c>
      <c r="H29" s="37">
        <v>3</v>
      </c>
      <c r="I29" s="37">
        <v>30</v>
      </c>
      <c r="J29" s="37">
        <v>0</v>
      </c>
      <c r="K29" s="37">
        <v>0</v>
      </c>
      <c r="L29" s="37">
        <v>0</v>
      </c>
      <c r="M29" s="37">
        <v>0</v>
      </c>
      <c r="N29" s="37">
        <v>1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</row>
    <row r="30" spans="1:22" x14ac:dyDescent="0.25">
      <c r="A30" s="37" t="s">
        <v>141</v>
      </c>
      <c r="B30" s="37" t="s">
        <v>149</v>
      </c>
      <c r="C30" s="37" t="s">
        <v>130</v>
      </c>
      <c r="D30" s="37">
        <v>423</v>
      </c>
      <c r="E30" s="37">
        <v>2013</v>
      </c>
      <c r="F30" s="37" t="s">
        <v>174</v>
      </c>
      <c r="G30" s="37">
        <v>10</v>
      </c>
      <c r="H30" s="37">
        <v>3</v>
      </c>
      <c r="I30" s="37">
        <v>30</v>
      </c>
      <c r="J30" s="37">
        <v>0</v>
      </c>
      <c r="K30" s="37">
        <v>0</v>
      </c>
      <c r="L30" s="37">
        <v>0</v>
      </c>
      <c r="M30" s="37">
        <v>0</v>
      </c>
      <c r="N30" s="37">
        <v>3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>
        <v>0</v>
      </c>
      <c r="U30" s="37">
        <v>0</v>
      </c>
      <c r="V30" s="37">
        <v>0</v>
      </c>
    </row>
    <row r="31" spans="1:22" x14ac:dyDescent="0.25">
      <c r="A31" s="37" t="s">
        <v>141</v>
      </c>
      <c r="B31" s="37" t="s">
        <v>150</v>
      </c>
      <c r="C31" s="37" t="s">
        <v>130</v>
      </c>
      <c r="D31" s="37">
        <v>424</v>
      </c>
      <c r="E31" s="37">
        <v>2013</v>
      </c>
      <c r="F31" s="37" t="s">
        <v>174</v>
      </c>
      <c r="G31" s="37">
        <v>10</v>
      </c>
      <c r="H31" s="37">
        <v>3</v>
      </c>
      <c r="I31" s="37">
        <v>30</v>
      </c>
      <c r="J31" s="37">
        <v>0</v>
      </c>
      <c r="K31" s="37">
        <v>0</v>
      </c>
      <c r="L31" s="37">
        <v>0</v>
      </c>
      <c r="M31" s="37">
        <v>0</v>
      </c>
      <c r="N31" s="37">
        <v>2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</row>
    <row r="32" spans="1:22" x14ac:dyDescent="0.25">
      <c r="A32" s="37" t="s">
        <v>140</v>
      </c>
      <c r="B32" s="37" t="s">
        <v>145</v>
      </c>
      <c r="C32" s="37" t="s">
        <v>130</v>
      </c>
      <c r="D32" s="37">
        <v>416</v>
      </c>
      <c r="E32" s="37">
        <v>2014</v>
      </c>
      <c r="F32" s="37" t="s">
        <v>174</v>
      </c>
      <c r="G32" s="37">
        <v>10</v>
      </c>
      <c r="H32" s="37">
        <v>3</v>
      </c>
      <c r="I32" s="37">
        <v>30</v>
      </c>
      <c r="J32" s="37">
        <v>3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1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</row>
    <row r="33" spans="1:22" x14ac:dyDescent="0.25">
      <c r="A33" s="37" t="s">
        <v>140</v>
      </c>
      <c r="B33" s="37" t="s">
        <v>146</v>
      </c>
      <c r="C33" s="37" t="s">
        <v>130</v>
      </c>
      <c r="D33" s="37">
        <v>417</v>
      </c>
      <c r="E33" s="37">
        <v>2014</v>
      </c>
      <c r="F33" s="37" t="s">
        <v>174</v>
      </c>
      <c r="G33" s="37">
        <v>10</v>
      </c>
      <c r="H33" s="37">
        <v>3</v>
      </c>
      <c r="I33" s="37">
        <v>30</v>
      </c>
      <c r="J33" s="37">
        <v>1</v>
      </c>
      <c r="K33" s="37">
        <v>0</v>
      </c>
      <c r="L33" s="37">
        <v>0</v>
      </c>
      <c r="M33" s="37">
        <v>0</v>
      </c>
      <c r="N33" s="37">
        <v>3</v>
      </c>
      <c r="O33" s="37">
        <v>0</v>
      </c>
      <c r="P33" s="37">
        <v>1</v>
      </c>
      <c r="Q33" s="37">
        <v>0</v>
      </c>
      <c r="R33" s="37">
        <v>0</v>
      </c>
      <c r="S33" s="37">
        <v>4</v>
      </c>
      <c r="T33" s="37">
        <v>0</v>
      </c>
      <c r="U33" s="37">
        <v>0</v>
      </c>
      <c r="V33" s="37">
        <v>0</v>
      </c>
    </row>
    <row r="34" spans="1:22" x14ac:dyDescent="0.25">
      <c r="A34" s="37" t="s">
        <v>140</v>
      </c>
      <c r="B34" s="37" t="s">
        <v>147</v>
      </c>
      <c r="C34" s="37" t="s">
        <v>130</v>
      </c>
      <c r="D34" s="37">
        <v>418</v>
      </c>
      <c r="E34" s="37">
        <v>2014</v>
      </c>
      <c r="F34" s="37" t="s">
        <v>174</v>
      </c>
      <c r="G34" s="37">
        <v>10</v>
      </c>
      <c r="H34" s="37">
        <v>3</v>
      </c>
      <c r="I34" s="37">
        <v>30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</row>
    <row r="35" spans="1:22" x14ac:dyDescent="0.25">
      <c r="A35" s="37" t="s">
        <v>141</v>
      </c>
      <c r="B35" s="37" t="s">
        <v>148</v>
      </c>
      <c r="C35" s="37" t="s">
        <v>130</v>
      </c>
      <c r="D35" s="37">
        <v>422</v>
      </c>
      <c r="E35" s="37">
        <v>2014</v>
      </c>
      <c r="F35" s="37" t="s">
        <v>174</v>
      </c>
      <c r="G35" s="37">
        <v>10</v>
      </c>
      <c r="H35" s="37">
        <v>3</v>
      </c>
      <c r="I35" s="37">
        <v>30</v>
      </c>
      <c r="J35" s="37">
        <v>1</v>
      </c>
      <c r="K35" s="37">
        <v>0</v>
      </c>
      <c r="L35" s="37">
        <v>0</v>
      </c>
      <c r="M35" s="37">
        <v>0</v>
      </c>
      <c r="N35" s="37">
        <v>3</v>
      </c>
      <c r="O35" s="37">
        <v>0</v>
      </c>
      <c r="P35" s="37">
        <v>0</v>
      </c>
      <c r="Q35" s="37">
        <v>0</v>
      </c>
      <c r="R35" s="37">
        <v>0</v>
      </c>
      <c r="S35" s="37">
        <v>2</v>
      </c>
      <c r="T35" s="37">
        <v>0</v>
      </c>
      <c r="U35" s="37">
        <v>0</v>
      </c>
      <c r="V35" s="37">
        <v>0</v>
      </c>
    </row>
    <row r="36" spans="1:22" x14ac:dyDescent="0.25">
      <c r="A36" s="37" t="s">
        <v>141</v>
      </c>
      <c r="B36" s="37" t="s">
        <v>149</v>
      </c>
      <c r="C36" s="37" t="s">
        <v>130</v>
      </c>
      <c r="D36" s="37">
        <v>423</v>
      </c>
      <c r="E36" s="37">
        <v>2014</v>
      </c>
      <c r="F36" s="37" t="s">
        <v>174</v>
      </c>
      <c r="G36" s="37">
        <v>10</v>
      </c>
      <c r="H36" s="37">
        <v>3</v>
      </c>
      <c r="I36" s="37">
        <v>30</v>
      </c>
      <c r="J36" s="37">
        <v>2</v>
      </c>
      <c r="K36" s="37">
        <v>0</v>
      </c>
      <c r="L36" s="37">
        <v>0</v>
      </c>
      <c r="M36" s="37">
        <v>0</v>
      </c>
      <c r="N36" s="37">
        <v>3</v>
      </c>
      <c r="O36" s="37">
        <v>0</v>
      </c>
      <c r="P36" s="37">
        <v>0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</row>
    <row r="37" spans="1:22" x14ac:dyDescent="0.25">
      <c r="A37" s="37" t="s">
        <v>141</v>
      </c>
      <c r="B37" s="37" t="s">
        <v>150</v>
      </c>
      <c r="C37" s="37" t="s">
        <v>130</v>
      </c>
      <c r="D37" s="37">
        <v>424</v>
      </c>
      <c r="E37" s="37">
        <v>2014</v>
      </c>
      <c r="F37" s="37" t="s">
        <v>174</v>
      </c>
      <c r="G37" s="37">
        <v>10</v>
      </c>
      <c r="H37" s="37">
        <v>3</v>
      </c>
      <c r="I37" s="37">
        <v>30</v>
      </c>
      <c r="J37" s="37">
        <v>1</v>
      </c>
      <c r="K37" s="37">
        <v>0</v>
      </c>
      <c r="L37" s="37">
        <v>0</v>
      </c>
      <c r="M37" s="37">
        <v>0</v>
      </c>
      <c r="N37" s="37">
        <v>6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</row>
    <row r="38" spans="1:22" x14ac:dyDescent="0.25">
      <c r="A38" s="37" t="s">
        <v>140</v>
      </c>
      <c r="B38" s="37" t="s">
        <v>113</v>
      </c>
      <c r="C38" s="37" t="s">
        <v>132</v>
      </c>
      <c r="D38" s="37">
        <v>407</v>
      </c>
      <c r="E38" s="37">
        <v>2012</v>
      </c>
      <c r="F38" s="37" t="s">
        <v>174</v>
      </c>
      <c r="G38" s="37">
        <v>10</v>
      </c>
      <c r="H38" s="37">
        <v>3</v>
      </c>
      <c r="I38" s="37">
        <v>30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1</v>
      </c>
      <c r="Q38" s="37">
        <v>0</v>
      </c>
      <c r="R38" s="37">
        <v>0</v>
      </c>
      <c r="S38" s="37">
        <v>1</v>
      </c>
      <c r="T38" s="37">
        <v>0</v>
      </c>
      <c r="U38" s="37">
        <v>0</v>
      </c>
      <c r="V38" s="37">
        <v>0</v>
      </c>
    </row>
    <row r="39" spans="1:22" x14ac:dyDescent="0.25">
      <c r="A39" s="37" t="s">
        <v>140</v>
      </c>
      <c r="B39" s="37" t="s">
        <v>114</v>
      </c>
      <c r="C39" s="37" t="s">
        <v>132</v>
      </c>
      <c r="D39" s="37">
        <v>408</v>
      </c>
      <c r="E39" s="37">
        <v>2012</v>
      </c>
      <c r="F39" s="37" t="s">
        <v>174</v>
      </c>
      <c r="G39" s="37">
        <v>10</v>
      </c>
      <c r="H39" s="37">
        <v>3</v>
      </c>
      <c r="I39" s="37">
        <v>30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1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</row>
    <row r="40" spans="1:22" x14ac:dyDescent="0.25">
      <c r="A40" s="37" t="s">
        <v>141</v>
      </c>
      <c r="B40" s="37" t="s">
        <v>93</v>
      </c>
      <c r="C40" s="37" t="s">
        <v>132</v>
      </c>
      <c r="D40" s="37">
        <v>427</v>
      </c>
      <c r="E40" s="37">
        <v>2012</v>
      </c>
      <c r="F40" s="37" t="s">
        <v>174</v>
      </c>
      <c r="G40" s="37">
        <v>10</v>
      </c>
      <c r="H40" s="37">
        <v>3</v>
      </c>
      <c r="I40" s="37">
        <v>30</v>
      </c>
      <c r="J40" s="37">
        <v>1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1</v>
      </c>
      <c r="U40" s="37">
        <v>0</v>
      </c>
      <c r="V40" s="37">
        <v>0</v>
      </c>
    </row>
    <row r="41" spans="1:22" x14ac:dyDescent="0.25">
      <c r="A41" s="37" t="s">
        <v>141</v>
      </c>
      <c r="B41" s="37" t="s">
        <v>94</v>
      </c>
      <c r="C41" s="37" t="s">
        <v>132</v>
      </c>
      <c r="D41" s="37">
        <v>428</v>
      </c>
      <c r="E41" s="37">
        <v>2012</v>
      </c>
      <c r="F41" s="37" t="s">
        <v>174</v>
      </c>
      <c r="G41" s="37">
        <v>10</v>
      </c>
      <c r="H41" s="37">
        <v>3</v>
      </c>
      <c r="I41" s="37">
        <v>30</v>
      </c>
      <c r="J41" s="37">
        <v>1</v>
      </c>
      <c r="K41" s="37">
        <v>1</v>
      </c>
      <c r="L41" s="37">
        <v>0</v>
      </c>
      <c r="M41" s="37">
        <v>0</v>
      </c>
      <c r="N41" s="37">
        <v>0</v>
      </c>
      <c r="O41" s="37">
        <v>0</v>
      </c>
      <c r="P41" s="37">
        <v>7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</row>
    <row r="42" spans="1:22" x14ac:dyDescent="0.25">
      <c r="A42" s="37" t="s">
        <v>140</v>
      </c>
      <c r="B42" s="37" t="s">
        <v>113</v>
      </c>
      <c r="C42" s="37" t="s">
        <v>132</v>
      </c>
      <c r="D42" s="37">
        <v>407</v>
      </c>
      <c r="E42" s="37">
        <v>2013</v>
      </c>
      <c r="F42" s="37" t="s">
        <v>174</v>
      </c>
      <c r="G42" s="37">
        <v>10</v>
      </c>
      <c r="H42" s="37">
        <v>3</v>
      </c>
      <c r="I42" s="37">
        <v>30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1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</row>
    <row r="43" spans="1:22" x14ac:dyDescent="0.25">
      <c r="A43" s="37" t="s">
        <v>140</v>
      </c>
      <c r="B43" s="37" t="s">
        <v>114</v>
      </c>
      <c r="C43" s="37" t="s">
        <v>132</v>
      </c>
      <c r="D43" s="37">
        <v>408</v>
      </c>
      <c r="E43" s="37">
        <v>2013</v>
      </c>
      <c r="F43" s="37" t="s">
        <v>174</v>
      </c>
      <c r="G43" s="37">
        <v>10</v>
      </c>
      <c r="H43" s="37">
        <v>3</v>
      </c>
      <c r="I43" s="37">
        <v>30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</row>
    <row r="44" spans="1:22" x14ac:dyDescent="0.25">
      <c r="A44" s="37" t="s">
        <v>141</v>
      </c>
      <c r="B44" s="37" t="s">
        <v>93</v>
      </c>
      <c r="C44" s="37" t="s">
        <v>132</v>
      </c>
      <c r="D44" s="37">
        <v>427</v>
      </c>
      <c r="E44" s="37">
        <v>2013</v>
      </c>
      <c r="F44" s="37" t="s">
        <v>174</v>
      </c>
      <c r="G44" s="37">
        <v>10</v>
      </c>
      <c r="H44" s="37">
        <v>3</v>
      </c>
      <c r="I44" s="37">
        <v>30</v>
      </c>
      <c r="J44" s="37">
        <v>1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</row>
    <row r="45" spans="1:22" x14ac:dyDescent="0.25">
      <c r="A45" s="37" t="s">
        <v>141</v>
      </c>
      <c r="B45" s="37" t="s">
        <v>94</v>
      </c>
      <c r="C45" s="37" t="s">
        <v>132</v>
      </c>
      <c r="D45" s="37">
        <v>428</v>
      </c>
      <c r="E45" s="37">
        <v>2013</v>
      </c>
      <c r="F45" s="37" t="s">
        <v>174</v>
      </c>
      <c r="G45" s="37">
        <v>10</v>
      </c>
      <c r="H45" s="37">
        <v>3</v>
      </c>
      <c r="I45" s="37">
        <v>30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</row>
    <row r="46" spans="1:22" x14ac:dyDescent="0.25">
      <c r="A46" s="37" t="s">
        <v>140</v>
      </c>
      <c r="B46" s="37" t="s">
        <v>113</v>
      </c>
      <c r="C46" s="37" t="s">
        <v>132</v>
      </c>
      <c r="D46" s="37">
        <v>407</v>
      </c>
      <c r="E46" s="37">
        <v>2014</v>
      </c>
      <c r="F46" s="37" t="s">
        <v>174</v>
      </c>
      <c r="G46" s="37">
        <v>10</v>
      </c>
      <c r="H46" s="37">
        <v>3</v>
      </c>
      <c r="I46" s="37">
        <v>30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</row>
    <row r="47" spans="1:22" x14ac:dyDescent="0.25">
      <c r="A47" s="37" t="s">
        <v>140</v>
      </c>
      <c r="B47" s="37" t="s">
        <v>114</v>
      </c>
      <c r="C47" s="37" t="s">
        <v>132</v>
      </c>
      <c r="D47" s="37">
        <v>408</v>
      </c>
      <c r="E47" s="37">
        <v>2014</v>
      </c>
      <c r="F47" s="37" t="s">
        <v>174</v>
      </c>
      <c r="G47" s="37">
        <v>10</v>
      </c>
      <c r="H47" s="37">
        <v>3</v>
      </c>
      <c r="I47" s="37">
        <v>30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</row>
    <row r="48" spans="1:22" x14ac:dyDescent="0.25">
      <c r="A48" s="37" t="s">
        <v>141</v>
      </c>
      <c r="B48" s="37" t="s">
        <v>93</v>
      </c>
      <c r="C48" s="37" t="s">
        <v>132</v>
      </c>
      <c r="D48" s="37">
        <v>427</v>
      </c>
      <c r="E48" s="37">
        <v>2014</v>
      </c>
      <c r="F48" s="37" t="s">
        <v>174</v>
      </c>
      <c r="G48" s="37">
        <v>10</v>
      </c>
      <c r="H48" s="37">
        <v>3</v>
      </c>
      <c r="I48" s="37">
        <v>30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</row>
    <row r="49" spans="1:22" x14ac:dyDescent="0.25">
      <c r="A49" s="37" t="s">
        <v>141</v>
      </c>
      <c r="B49" s="37" t="s">
        <v>94</v>
      </c>
      <c r="C49" s="37" t="s">
        <v>132</v>
      </c>
      <c r="D49" s="37">
        <v>428</v>
      </c>
      <c r="E49" s="37">
        <v>2014</v>
      </c>
      <c r="F49" s="37" t="s">
        <v>174</v>
      </c>
      <c r="G49" s="37">
        <v>10</v>
      </c>
      <c r="H49" s="37">
        <v>3</v>
      </c>
      <c r="I49" s="37">
        <v>30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</row>
    <row r="50" spans="1:22" x14ac:dyDescent="0.25">
      <c r="A50" s="37" t="s">
        <v>140</v>
      </c>
      <c r="B50" s="37" t="s">
        <v>121</v>
      </c>
      <c r="C50" s="37" t="s">
        <v>134</v>
      </c>
      <c r="D50" s="37">
        <v>409</v>
      </c>
      <c r="E50" s="37">
        <v>2012</v>
      </c>
      <c r="F50" s="37" t="s">
        <v>174</v>
      </c>
      <c r="G50" s="37">
        <v>10</v>
      </c>
      <c r="H50" s="37">
        <v>3</v>
      </c>
      <c r="I50" s="37">
        <v>30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1</v>
      </c>
      <c r="T50" s="37">
        <v>1</v>
      </c>
      <c r="U50" s="37">
        <v>0</v>
      </c>
      <c r="V50" s="37">
        <v>0</v>
      </c>
    </row>
    <row r="51" spans="1:22" x14ac:dyDescent="0.25">
      <c r="A51" s="37" t="s">
        <v>141</v>
      </c>
      <c r="B51" s="37" t="s">
        <v>101</v>
      </c>
      <c r="C51" s="37" t="s">
        <v>134</v>
      </c>
      <c r="D51" s="37">
        <v>425</v>
      </c>
      <c r="E51" s="37">
        <v>2012</v>
      </c>
      <c r="F51" s="37" t="s">
        <v>174</v>
      </c>
      <c r="G51" s="37">
        <v>10</v>
      </c>
      <c r="H51" s="37">
        <v>3</v>
      </c>
      <c r="I51" s="37">
        <v>30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1</v>
      </c>
      <c r="S51" s="37">
        <v>3</v>
      </c>
      <c r="T51" s="37">
        <v>0</v>
      </c>
      <c r="U51" s="37">
        <v>0</v>
      </c>
      <c r="V51" s="37">
        <v>0</v>
      </c>
    </row>
    <row r="52" spans="1:22" x14ac:dyDescent="0.25">
      <c r="A52" s="37" t="s">
        <v>141</v>
      </c>
      <c r="B52" s="37" t="s">
        <v>102</v>
      </c>
      <c r="C52" s="37" t="s">
        <v>134</v>
      </c>
      <c r="D52" s="37">
        <v>426</v>
      </c>
      <c r="E52" s="37">
        <v>2012</v>
      </c>
      <c r="F52" s="37" t="s">
        <v>174</v>
      </c>
      <c r="G52" s="37">
        <v>10</v>
      </c>
      <c r="H52" s="37">
        <v>3</v>
      </c>
      <c r="I52" s="37">
        <v>30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1</v>
      </c>
      <c r="S52" s="37">
        <v>2</v>
      </c>
      <c r="T52" s="37">
        <v>0</v>
      </c>
      <c r="U52" s="37">
        <v>0</v>
      </c>
      <c r="V52" s="37">
        <v>0</v>
      </c>
    </row>
    <row r="53" spans="1:22" x14ac:dyDescent="0.25">
      <c r="A53" s="37" t="s">
        <v>140</v>
      </c>
      <c r="B53" s="37" t="s">
        <v>121</v>
      </c>
      <c r="C53" s="37" t="s">
        <v>134</v>
      </c>
      <c r="D53" s="37">
        <v>409</v>
      </c>
      <c r="E53" s="37">
        <v>2013</v>
      </c>
      <c r="F53" s="37" t="s">
        <v>174</v>
      </c>
      <c r="G53" s="37">
        <v>10</v>
      </c>
      <c r="H53" s="37">
        <v>3</v>
      </c>
      <c r="I53" s="37">
        <v>30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</row>
    <row r="54" spans="1:22" x14ac:dyDescent="0.25">
      <c r="A54" s="37" t="s">
        <v>140</v>
      </c>
      <c r="B54" s="37" t="s">
        <v>122</v>
      </c>
      <c r="C54" s="37" t="s">
        <v>134</v>
      </c>
      <c r="D54" s="37">
        <v>438</v>
      </c>
      <c r="E54" s="37">
        <v>2013</v>
      </c>
      <c r="F54" s="37" t="s">
        <v>174</v>
      </c>
      <c r="G54" s="37">
        <v>10</v>
      </c>
      <c r="H54" s="37">
        <v>3</v>
      </c>
      <c r="I54" s="37">
        <v>30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1</v>
      </c>
      <c r="T54" s="37">
        <v>0</v>
      </c>
      <c r="U54" s="37">
        <v>0</v>
      </c>
      <c r="V54" s="37">
        <v>0</v>
      </c>
    </row>
    <row r="55" spans="1:22" x14ac:dyDescent="0.25">
      <c r="A55" s="37" t="s">
        <v>141</v>
      </c>
      <c r="B55" s="37" t="s">
        <v>101</v>
      </c>
      <c r="C55" s="37" t="s">
        <v>134</v>
      </c>
      <c r="D55" s="37">
        <v>425</v>
      </c>
      <c r="E55" s="37">
        <v>2013</v>
      </c>
      <c r="F55" s="37" t="s">
        <v>174</v>
      </c>
      <c r="G55" s="37">
        <v>10</v>
      </c>
      <c r="H55" s="37">
        <v>3</v>
      </c>
      <c r="I55" s="37">
        <v>30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</row>
    <row r="56" spans="1:22" x14ac:dyDescent="0.25">
      <c r="A56" s="37" t="s">
        <v>141</v>
      </c>
      <c r="B56" s="37" t="s">
        <v>102</v>
      </c>
      <c r="C56" s="37" t="s">
        <v>134</v>
      </c>
      <c r="D56" s="37">
        <v>426</v>
      </c>
      <c r="E56" s="37">
        <v>2013</v>
      </c>
      <c r="F56" s="37" t="s">
        <v>174</v>
      </c>
      <c r="G56" s="37">
        <v>10</v>
      </c>
      <c r="H56" s="37">
        <v>3</v>
      </c>
      <c r="I56" s="37">
        <v>30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1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</row>
    <row r="57" spans="1:22" x14ac:dyDescent="0.25">
      <c r="A57" s="37" t="s">
        <v>140</v>
      </c>
      <c r="B57" s="37" t="s">
        <v>121</v>
      </c>
      <c r="C57" s="37" t="s">
        <v>134</v>
      </c>
      <c r="D57" s="37">
        <v>409</v>
      </c>
      <c r="E57" s="37">
        <v>2014</v>
      </c>
      <c r="F57" s="37" t="s">
        <v>174</v>
      </c>
      <c r="G57" s="37">
        <v>10</v>
      </c>
      <c r="H57" s="37">
        <v>3</v>
      </c>
      <c r="I57" s="37">
        <v>30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1</v>
      </c>
      <c r="T57" s="37">
        <v>0</v>
      </c>
      <c r="U57" s="37">
        <v>0</v>
      </c>
      <c r="V57" s="37">
        <v>0</v>
      </c>
    </row>
    <row r="58" spans="1:22" x14ac:dyDescent="0.25">
      <c r="A58" s="37" t="s">
        <v>140</v>
      </c>
      <c r="B58" s="37" t="s">
        <v>122</v>
      </c>
      <c r="C58" s="37" t="s">
        <v>134</v>
      </c>
      <c r="D58" s="37">
        <v>438</v>
      </c>
      <c r="E58" s="37">
        <v>2014</v>
      </c>
      <c r="F58" s="37" t="s">
        <v>174</v>
      </c>
      <c r="G58" s="37">
        <v>10</v>
      </c>
      <c r="H58" s="37">
        <v>3</v>
      </c>
      <c r="I58" s="37">
        <v>30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</row>
    <row r="59" spans="1:22" x14ac:dyDescent="0.25">
      <c r="A59" s="37" t="s">
        <v>141</v>
      </c>
      <c r="B59" s="37" t="s">
        <v>101</v>
      </c>
      <c r="C59" s="37" t="s">
        <v>134</v>
      </c>
      <c r="D59" s="37">
        <v>425</v>
      </c>
      <c r="E59" s="37">
        <v>2014</v>
      </c>
      <c r="F59" s="37" t="s">
        <v>174</v>
      </c>
      <c r="G59" s="37">
        <v>10</v>
      </c>
      <c r="H59" s="37">
        <v>3</v>
      </c>
      <c r="I59" s="37">
        <v>30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2</v>
      </c>
      <c r="Q59" s="37">
        <v>0</v>
      </c>
      <c r="R59" s="37">
        <v>0</v>
      </c>
      <c r="S59" s="37">
        <v>2</v>
      </c>
      <c r="T59" s="37">
        <v>0</v>
      </c>
      <c r="U59" s="37">
        <v>0</v>
      </c>
      <c r="V59" s="37">
        <v>0</v>
      </c>
    </row>
    <row r="60" spans="1:22" x14ac:dyDescent="0.25">
      <c r="A60" s="37" t="s">
        <v>141</v>
      </c>
      <c r="B60" s="37" t="s">
        <v>102</v>
      </c>
      <c r="C60" s="37" t="s">
        <v>134</v>
      </c>
      <c r="D60" s="37">
        <v>426</v>
      </c>
      <c r="E60" s="37">
        <v>2014</v>
      </c>
      <c r="F60" s="37" t="s">
        <v>174</v>
      </c>
      <c r="G60" s="37">
        <v>10</v>
      </c>
      <c r="H60" s="37">
        <v>3</v>
      </c>
      <c r="I60" s="37">
        <v>30</v>
      </c>
      <c r="J60" s="37">
        <v>2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1</v>
      </c>
      <c r="T60" s="37">
        <v>0</v>
      </c>
      <c r="U60" s="37">
        <v>0</v>
      </c>
      <c r="V60" s="37">
        <v>0</v>
      </c>
    </row>
    <row r="61" spans="1:22" x14ac:dyDescent="0.25">
      <c r="A61" s="37" t="s">
        <v>140</v>
      </c>
      <c r="B61" s="37" t="s">
        <v>123</v>
      </c>
      <c r="C61" s="37" t="s">
        <v>135</v>
      </c>
      <c r="D61" s="37">
        <v>331</v>
      </c>
      <c r="E61" s="37">
        <v>2012</v>
      </c>
      <c r="F61" s="37" t="s">
        <v>174</v>
      </c>
      <c r="G61" s="37">
        <v>10</v>
      </c>
      <c r="H61" s="37">
        <v>3</v>
      </c>
      <c r="I61" s="37">
        <v>30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</row>
    <row r="62" spans="1:22" x14ac:dyDescent="0.25">
      <c r="A62" s="37" t="s">
        <v>140</v>
      </c>
      <c r="B62" s="37" t="s">
        <v>124</v>
      </c>
      <c r="C62" s="37" t="s">
        <v>135</v>
      </c>
      <c r="D62" s="37">
        <v>332</v>
      </c>
      <c r="E62" s="37">
        <v>2012</v>
      </c>
      <c r="F62" s="37" t="s">
        <v>174</v>
      </c>
      <c r="G62" s="37">
        <v>10</v>
      </c>
      <c r="H62" s="37">
        <v>3</v>
      </c>
      <c r="I62" s="37">
        <v>30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</row>
    <row r="63" spans="1:22" x14ac:dyDescent="0.25">
      <c r="A63" s="37" t="s">
        <v>140</v>
      </c>
      <c r="B63" s="37" t="s">
        <v>125</v>
      </c>
      <c r="C63" s="37" t="s">
        <v>135</v>
      </c>
      <c r="D63" s="37">
        <v>333</v>
      </c>
      <c r="E63" s="37">
        <v>2012</v>
      </c>
      <c r="F63" s="37" t="s">
        <v>174</v>
      </c>
      <c r="G63" s="37">
        <v>10</v>
      </c>
      <c r="H63" s="37">
        <v>3</v>
      </c>
      <c r="I63" s="37">
        <v>30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37" t="s">
        <v>140</v>
      </c>
      <c r="B64" s="37" t="s">
        <v>123</v>
      </c>
      <c r="C64" s="37" t="s">
        <v>135</v>
      </c>
      <c r="D64" s="37">
        <v>331</v>
      </c>
      <c r="E64" s="37">
        <v>2013</v>
      </c>
      <c r="F64" s="37" t="s">
        <v>174</v>
      </c>
      <c r="G64" s="37">
        <v>10</v>
      </c>
      <c r="H64" s="37">
        <v>3</v>
      </c>
      <c r="I64" s="37">
        <v>30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37" t="s">
        <v>140</v>
      </c>
      <c r="B65" s="37" t="s">
        <v>124</v>
      </c>
      <c r="C65" s="37" t="s">
        <v>135</v>
      </c>
      <c r="D65" s="37">
        <v>332</v>
      </c>
      <c r="E65" s="37">
        <v>2013</v>
      </c>
      <c r="F65" s="37" t="s">
        <v>174</v>
      </c>
      <c r="G65" s="37">
        <v>10</v>
      </c>
      <c r="H65" s="37">
        <v>3</v>
      </c>
      <c r="I65" s="37">
        <v>30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37" t="s">
        <v>140</v>
      </c>
      <c r="B66" s="37" t="s">
        <v>125</v>
      </c>
      <c r="C66" s="37" t="s">
        <v>135</v>
      </c>
      <c r="D66" s="37">
        <v>333</v>
      </c>
      <c r="E66" s="37">
        <v>2013</v>
      </c>
      <c r="F66" s="37" t="s">
        <v>174</v>
      </c>
      <c r="G66" s="37">
        <v>10</v>
      </c>
      <c r="H66" s="37">
        <v>3</v>
      </c>
      <c r="I66" s="37">
        <v>30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</row>
    <row r="67" spans="1:22" x14ac:dyDescent="0.25">
      <c r="A67" s="37" t="s">
        <v>140</v>
      </c>
      <c r="B67" s="37" t="s">
        <v>123</v>
      </c>
      <c r="C67" s="37" t="s">
        <v>135</v>
      </c>
      <c r="D67" s="37">
        <v>331</v>
      </c>
      <c r="E67" s="37">
        <v>2014</v>
      </c>
      <c r="F67" s="37" t="s">
        <v>174</v>
      </c>
      <c r="G67" s="37">
        <v>10</v>
      </c>
      <c r="H67" s="37">
        <v>3</v>
      </c>
      <c r="I67" s="37">
        <v>30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</row>
    <row r="68" spans="1:22" x14ac:dyDescent="0.25">
      <c r="A68" s="37" t="s">
        <v>140</v>
      </c>
      <c r="B68" s="37" t="s">
        <v>124</v>
      </c>
      <c r="C68" s="37" t="s">
        <v>135</v>
      </c>
      <c r="D68" s="37">
        <v>332</v>
      </c>
      <c r="E68" s="37">
        <v>2014</v>
      </c>
      <c r="F68" s="37" t="s">
        <v>174</v>
      </c>
      <c r="G68" s="37">
        <v>10</v>
      </c>
      <c r="H68" s="37">
        <v>3</v>
      </c>
      <c r="I68" s="37">
        <v>30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</row>
    <row r="69" spans="1:22" x14ac:dyDescent="0.25">
      <c r="A69" s="37" t="s">
        <v>140</v>
      </c>
      <c r="B69" s="37" t="s">
        <v>125</v>
      </c>
      <c r="C69" s="37" t="s">
        <v>135</v>
      </c>
      <c r="D69" s="37">
        <v>333</v>
      </c>
      <c r="E69" s="37">
        <v>2014</v>
      </c>
      <c r="F69" s="37" t="s">
        <v>174</v>
      </c>
      <c r="G69" s="37">
        <v>10</v>
      </c>
      <c r="H69" s="37">
        <v>3</v>
      </c>
      <c r="I69" s="37">
        <v>30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</row>
    <row r="70" spans="1:22" x14ac:dyDescent="0.25">
      <c r="A70" s="37" t="s">
        <v>140</v>
      </c>
      <c r="B70" s="37" t="s">
        <v>142</v>
      </c>
      <c r="C70" s="37" t="s">
        <v>131</v>
      </c>
      <c r="D70" s="37">
        <v>404</v>
      </c>
      <c r="E70" s="37">
        <v>2012</v>
      </c>
      <c r="F70" s="37" t="s">
        <v>174</v>
      </c>
      <c r="G70" s="37">
        <v>10</v>
      </c>
      <c r="H70" s="37">
        <v>3</v>
      </c>
      <c r="I70" s="37">
        <v>30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3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37" t="s">
        <v>140</v>
      </c>
      <c r="B71" s="37" t="s">
        <v>143</v>
      </c>
      <c r="C71" s="37" t="s">
        <v>131</v>
      </c>
      <c r="D71" s="37">
        <v>405</v>
      </c>
      <c r="E71" s="37">
        <v>2012</v>
      </c>
      <c r="F71" s="37" t="s">
        <v>174</v>
      </c>
      <c r="G71" s="37">
        <v>10</v>
      </c>
      <c r="H71" s="37">
        <v>3</v>
      </c>
      <c r="I71" s="37">
        <v>30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37" t="s">
        <v>140</v>
      </c>
      <c r="B72" s="37" t="s">
        <v>144</v>
      </c>
      <c r="C72" s="37" t="s">
        <v>131</v>
      </c>
      <c r="D72" s="37">
        <v>406</v>
      </c>
      <c r="E72" s="37">
        <v>2012</v>
      </c>
      <c r="F72" s="37" t="s">
        <v>174</v>
      </c>
      <c r="G72" s="37">
        <v>10</v>
      </c>
      <c r="H72" s="37">
        <v>3</v>
      </c>
      <c r="I72" s="37">
        <v>30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</row>
    <row r="73" spans="1:22" x14ac:dyDescent="0.25">
      <c r="A73" s="37" t="s">
        <v>141</v>
      </c>
      <c r="B73" s="37" t="s">
        <v>95</v>
      </c>
      <c r="C73" s="37" t="s">
        <v>131</v>
      </c>
      <c r="D73" s="37">
        <v>432</v>
      </c>
      <c r="E73" s="37">
        <v>2012</v>
      </c>
      <c r="F73" s="37" t="s">
        <v>174</v>
      </c>
      <c r="G73" s="37">
        <v>10</v>
      </c>
      <c r="H73" s="37">
        <v>3</v>
      </c>
      <c r="I73" s="37">
        <v>30</v>
      </c>
      <c r="J73" s="37">
        <v>0</v>
      </c>
      <c r="K73" s="37">
        <v>0</v>
      </c>
      <c r="L73" s="37">
        <v>1</v>
      </c>
      <c r="M73" s="37">
        <v>0</v>
      </c>
      <c r="N73" s="37">
        <v>0</v>
      </c>
      <c r="O73" s="37">
        <v>0</v>
      </c>
      <c r="P73" s="37">
        <v>0</v>
      </c>
      <c r="Q73" s="37">
        <v>2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</row>
    <row r="74" spans="1:22" x14ac:dyDescent="0.25">
      <c r="A74" s="37" t="s">
        <v>141</v>
      </c>
      <c r="B74" s="37" t="s">
        <v>96</v>
      </c>
      <c r="C74" s="37" t="s">
        <v>131</v>
      </c>
      <c r="D74" s="37">
        <v>433</v>
      </c>
      <c r="E74" s="37">
        <v>2012</v>
      </c>
      <c r="F74" s="37" t="s">
        <v>174</v>
      </c>
      <c r="G74" s="37">
        <v>10</v>
      </c>
      <c r="H74" s="37">
        <v>3</v>
      </c>
      <c r="I74" s="37">
        <v>30</v>
      </c>
      <c r="J74" s="37">
        <v>2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37" t="s">
        <v>141</v>
      </c>
      <c r="B75" s="37" t="s">
        <v>97</v>
      </c>
      <c r="C75" s="37" t="s">
        <v>131</v>
      </c>
      <c r="D75" s="37">
        <v>434</v>
      </c>
      <c r="E75" s="37">
        <v>2012</v>
      </c>
      <c r="F75" s="37" t="s">
        <v>174</v>
      </c>
      <c r="G75" s="37">
        <v>10</v>
      </c>
      <c r="H75" s="37">
        <v>3</v>
      </c>
      <c r="I75" s="37">
        <v>30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37" t="s">
        <v>140</v>
      </c>
      <c r="B76" s="37" t="s">
        <v>142</v>
      </c>
      <c r="C76" s="37" t="s">
        <v>131</v>
      </c>
      <c r="D76" s="37">
        <v>404</v>
      </c>
      <c r="E76" s="37">
        <v>2013</v>
      </c>
      <c r="F76" s="37" t="s">
        <v>174</v>
      </c>
      <c r="G76" s="37">
        <v>10</v>
      </c>
      <c r="H76" s="37">
        <v>3</v>
      </c>
      <c r="I76" s="37">
        <v>30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37" t="s">
        <v>140</v>
      </c>
      <c r="B77" s="37" t="s">
        <v>143</v>
      </c>
      <c r="C77" s="37" t="s">
        <v>131</v>
      </c>
      <c r="D77" s="37">
        <v>405</v>
      </c>
      <c r="E77" s="37">
        <v>2013</v>
      </c>
      <c r="F77" s="37" t="s">
        <v>174</v>
      </c>
      <c r="G77" s="37">
        <v>10</v>
      </c>
      <c r="H77" s="37">
        <v>3</v>
      </c>
      <c r="I77" s="37">
        <v>30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37" t="s">
        <v>140</v>
      </c>
      <c r="B78" s="37" t="s">
        <v>144</v>
      </c>
      <c r="C78" s="37" t="s">
        <v>131</v>
      </c>
      <c r="D78" s="37">
        <v>406</v>
      </c>
      <c r="E78" s="37">
        <v>2013</v>
      </c>
      <c r="F78" s="37" t="s">
        <v>174</v>
      </c>
      <c r="G78" s="37">
        <v>10</v>
      </c>
      <c r="H78" s="37">
        <v>3</v>
      </c>
      <c r="I78" s="37">
        <v>30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37" t="s">
        <v>141</v>
      </c>
      <c r="B79" s="37" t="s">
        <v>95</v>
      </c>
      <c r="C79" s="37" t="s">
        <v>131</v>
      </c>
      <c r="D79" s="37">
        <v>432</v>
      </c>
      <c r="E79" s="37">
        <v>2013</v>
      </c>
      <c r="F79" s="37" t="s">
        <v>174</v>
      </c>
      <c r="G79" s="37">
        <v>10</v>
      </c>
      <c r="H79" s="37">
        <v>3</v>
      </c>
      <c r="I79" s="37">
        <v>30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1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A80" s="37" t="s">
        <v>141</v>
      </c>
      <c r="B80" s="37" t="s">
        <v>96</v>
      </c>
      <c r="C80" s="37" t="s">
        <v>131</v>
      </c>
      <c r="D80" s="37">
        <v>433</v>
      </c>
      <c r="E80" s="37">
        <v>2013</v>
      </c>
      <c r="F80" s="37" t="s">
        <v>174</v>
      </c>
      <c r="G80" s="37">
        <v>10</v>
      </c>
      <c r="H80" s="37">
        <v>3</v>
      </c>
      <c r="I80" s="37">
        <v>30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1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1:22" x14ac:dyDescent="0.25">
      <c r="A81" s="37" t="s">
        <v>141</v>
      </c>
      <c r="B81" s="37" t="s">
        <v>97</v>
      </c>
      <c r="C81" s="37" t="s">
        <v>131</v>
      </c>
      <c r="D81" s="37">
        <v>434</v>
      </c>
      <c r="E81" s="37">
        <v>2013</v>
      </c>
      <c r="F81" s="37" t="s">
        <v>174</v>
      </c>
      <c r="G81" s="37">
        <v>10</v>
      </c>
      <c r="H81" s="37">
        <v>3</v>
      </c>
      <c r="I81" s="37">
        <v>30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1:22" x14ac:dyDescent="0.25">
      <c r="A82" s="37" t="s">
        <v>140</v>
      </c>
      <c r="B82" s="37" t="s">
        <v>142</v>
      </c>
      <c r="C82" s="37" t="s">
        <v>131</v>
      </c>
      <c r="D82" s="37">
        <v>404</v>
      </c>
      <c r="E82" s="37">
        <v>2014</v>
      </c>
      <c r="F82" s="37" t="s">
        <v>174</v>
      </c>
      <c r="G82" s="37">
        <v>10</v>
      </c>
      <c r="H82" s="37">
        <v>3</v>
      </c>
      <c r="I82" s="37">
        <v>30</v>
      </c>
      <c r="J82" s="37">
        <v>0</v>
      </c>
      <c r="K82" s="37">
        <v>0</v>
      </c>
      <c r="L82" s="37">
        <v>1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37" t="s">
        <v>140</v>
      </c>
      <c r="B83" s="37" t="s">
        <v>143</v>
      </c>
      <c r="C83" s="37" t="s">
        <v>131</v>
      </c>
      <c r="D83" s="37">
        <v>405</v>
      </c>
      <c r="E83" s="37">
        <v>2014</v>
      </c>
      <c r="F83" s="37" t="s">
        <v>174</v>
      </c>
      <c r="G83" s="37">
        <v>10</v>
      </c>
      <c r="H83" s="37">
        <v>3</v>
      </c>
      <c r="I83" s="37">
        <v>30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1:22" x14ac:dyDescent="0.25">
      <c r="A84" s="37" t="s">
        <v>140</v>
      </c>
      <c r="B84" s="37" t="s">
        <v>144</v>
      </c>
      <c r="C84" s="37" t="s">
        <v>131</v>
      </c>
      <c r="D84" s="37">
        <v>406</v>
      </c>
      <c r="E84" s="37">
        <v>2014</v>
      </c>
      <c r="F84" s="37" t="s">
        <v>174</v>
      </c>
      <c r="G84" s="37">
        <v>10</v>
      </c>
      <c r="H84" s="37">
        <v>3</v>
      </c>
      <c r="I84" s="37">
        <v>30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37" t="s">
        <v>141</v>
      </c>
      <c r="B85" s="37" t="s">
        <v>95</v>
      </c>
      <c r="C85" s="37" t="s">
        <v>131</v>
      </c>
      <c r="D85" s="37">
        <v>432</v>
      </c>
      <c r="E85" s="37">
        <v>2014</v>
      </c>
      <c r="F85" s="37" t="s">
        <v>174</v>
      </c>
      <c r="G85" s="37">
        <v>10</v>
      </c>
      <c r="H85" s="37">
        <v>3</v>
      </c>
      <c r="I85" s="37">
        <v>30</v>
      </c>
      <c r="J85" s="37">
        <v>0</v>
      </c>
      <c r="K85" s="37">
        <v>0</v>
      </c>
      <c r="L85" s="37">
        <v>1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37" t="s">
        <v>141</v>
      </c>
      <c r="B86" s="37" t="s">
        <v>96</v>
      </c>
      <c r="C86" s="37" t="s">
        <v>131</v>
      </c>
      <c r="D86" s="37">
        <v>433</v>
      </c>
      <c r="E86" s="37">
        <v>2014</v>
      </c>
      <c r="F86" s="37" t="s">
        <v>174</v>
      </c>
      <c r="G86" s="37">
        <v>10</v>
      </c>
      <c r="H86" s="37">
        <v>3</v>
      </c>
      <c r="I86" s="37">
        <v>30</v>
      </c>
      <c r="J86" s="37">
        <v>2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37" t="s">
        <v>141</v>
      </c>
      <c r="B87" s="37" t="s">
        <v>97</v>
      </c>
      <c r="C87" s="37" t="s">
        <v>131</v>
      </c>
      <c r="D87" s="37">
        <v>434</v>
      </c>
      <c r="E87" s="37">
        <v>2014</v>
      </c>
      <c r="F87" s="37" t="s">
        <v>174</v>
      </c>
      <c r="G87" s="37">
        <v>10</v>
      </c>
      <c r="H87" s="37">
        <v>3</v>
      </c>
      <c r="I87" s="37">
        <v>30</v>
      </c>
      <c r="J87" s="37">
        <v>2</v>
      </c>
      <c r="K87" s="37">
        <v>0</v>
      </c>
      <c r="L87" s="37">
        <v>1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1</v>
      </c>
      <c r="T87" s="37">
        <v>0</v>
      </c>
      <c r="U87" s="37">
        <v>0</v>
      </c>
      <c r="V87" s="37">
        <v>0</v>
      </c>
    </row>
    <row r="88" spans="1:22" x14ac:dyDescent="0.25">
      <c r="A88" s="37" t="s">
        <v>140</v>
      </c>
      <c r="B88" s="37" t="s">
        <v>118</v>
      </c>
      <c r="C88" s="37" t="s">
        <v>133</v>
      </c>
      <c r="D88" s="37">
        <v>401</v>
      </c>
      <c r="E88" s="37">
        <v>2012</v>
      </c>
      <c r="F88" s="37" t="s">
        <v>174</v>
      </c>
      <c r="G88" s="37">
        <v>10</v>
      </c>
      <c r="H88" s="37">
        <v>3</v>
      </c>
      <c r="I88" s="37">
        <v>30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1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37" t="s">
        <v>140</v>
      </c>
      <c r="B89" s="37" t="s">
        <v>119</v>
      </c>
      <c r="C89" s="37" t="s">
        <v>133</v>
      </c>
      <c r="D89" s="37">
        <v>402</v>
      </c>
      <c r="E89" s="37">
        <v>2012</v>
      </c>
      <c r="F89" s="37" t="s">
        <v>174</v>
      </c>
      <c r="G89" s="37">
        <v>10</v>
      </c>
      <c r="H89" s="37">
        <v>3</v>
      </c>
      <c r="I89" s="37">
        <v>30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6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37" t="s">
        <v>140</v>
      </c>
      <c r="B90" s="37" t="s">
        <v>120</v>
      </c>
      <c r="C90" s="37" t="s">
        <v>133</v>
      </c>
      <c r="D90" s="37">
        <v>403</v>
      </c>
      <c r="E90" s="37">
        <v>2012</v>
      </c>
      <c r="F90" s="37" t="s">
        <v>174</v>
      </c>
      <c r="G90" s="37">
        <v>10</v>
      </c>
      <c r="H90" s="37">
        <v>3</v>
      </c>
      <c r="I90" s="37">
        <v>30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37" t="s">
        <v>141</v>
      </c>
      <c r="B91" s="37" t="s">
        <v>98</v>
      </c>
      <c r="C91" s="37" t="s">
        <v>133</v>
      </c>
      <c r="D91" s="37">
        <v>429</v>
      </c>
      <c r="E91" s="37">
        <v>2012</v>
      </c>
      <c r="F91" s="37" t="s">
        <v>174</v>
      </c>
      <c r="G91" s="37">
        <v>10</v>
      </c>
      <c r="H91" s="37">
        <v>3</v>
      </c>
      <c r="I91" s="37">
        <v>30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37" t="s">
        <v>141</v>
      </c>
      <c r="B92" s="37" t="s">
        <v>99</v>
      </c>
      <c r="C92" s="37" t="s">
        <v>133</v>
      </c>
      <c r="D92" s="37">
        <v>430</v>
      </c>
      <c r="E92" s="37">
        <v>2012</v>
      </c>
      <c r="F92" s="37" t="s">
        <v>174</v>
      </c>
      <c r="G92" s="37">
        <v>10</v>
      </c>
      <c r="H92" s="37">
        <v>3</v>
      </c>
      <c r="I92" s="37">
        <v>30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37" t="s">
        <v>141</v>
      </c>
      <c r="B93" s="37" t="s">
        <v>100</v>
      </c>
      <c r="C93" s="37" t="s">
        <v>133</v>
      </c>
      <c r="D93" s="37">
        <v>431</v>
      </c>
      <c r="E93" s="37">
        <v>2012</v>
      </c>
      <c r="F93" s="37" t="s">
        <v>174</v>
      </c>
      <c r="G93" s="37">
        <v>10</v>
      </c>
      <c r="H93" s="37">
        <v>3</v>
      </c>
      <c r="I93" s="37">
        <v>30</v>
      </c>
      <c r="J93" s="37">
        <v>1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1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37" t="s">
        <v>140</v>
      </c>
      <c r="B94" s="37" t="s">
        <v>118</v>
      </c>
      <c r="C94" s="37" t="s">
        <v>133</v>
      </c>
      <c r="D94" s="37">
        <v>401</v>
      </c>
      <c r="E94" s="37">
        <v>2013</v>
      </c>
      <c r="F94" s="37" t="s">
        <v>174</v>
      </c>
      <c r="G94" s="37">
        <v>10</v>
      </c>
      <c r="H94" s="37">
        <v>3</v>
      </c>
      <c r="I94" s="37">
        <v>30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37" t="s">
        <v>140</v>
      </c>
      <c r="B95" s="37" t="s">
        <v>119</v>
      </c>
      <c r="C95" s="37" t="s">
        <v>133</v>
      </c>
      <c r="D95" s="37">
        <v>402</v>
      </c>
      <c r="E95" s="37">
        <v>2013</v>
      </c>
      <c r="F95" s="37" t="s">
        <v>174</v>
      </c>
      <c r="G95" s="37">
        <v>10</v>
      </c>
      <c r="H95" s="37">
        <v>3</v>
      </c>
      <c r="I95" s="37">
        <v>30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1</v>
      </c>
      <c r="T95" s="37">
        <v>0</v>
      </c>
      <c r="U95" s="37">
        <v>0</v>
      </c>
      <c r="V95" s="37">
        <v>0</v>
      </c>
    </row>
    <row r="96" spans="1:22" x14ac:dyDescent="0.25">
      <c r="A96" s="37" t="s">
        <v>140</v>
      </c>
      <c r="B96" s="37" t="s">
        <v>120</v>
      </c>
      <c r="C96" s="37" t="s">
        <v>133</v>
      </c>
      <c r="D96" s="37">
        <v>403</v>
      </c>
      <c r="E96" s="37">
        <v>2013</v>
      </c>
      <c r="F96" s="37" t="s">
        <v>174</v>
      </c>
      <c r="G96" s="37">
        <v>10</v>
      </c>
      <c r="H96" s="37">
        <v>3</v>
      </c>
      <c r="I96" s="37">
        <v>30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37" t="s">
        <v>141</v>
      </c>
      <c r="B97" s="37" t="s">
        <v>98</v>
      </c>
      <c r="C97" s="37" t="s">
        <v>133</v>
      </c>
      <c r="D97" s="37">
        <v>429</v>
      </c>
      <c r="E97" s="37">
        <v>2013</v>
      </c>
      <c r="F97" s="37" t="s">
        <v>174</v>
      </c>
      <c r="G97" s="37">
        <v>10</v>
      </c>
      <c r="H97" s="37">
        <v>3</v>
      </c>
      <c r="I97" s="37">
        <v>30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37" t="s">
        <v>141</v>
      </c>
      <c r="B98" s="37" t="s">
        <v>99</v>
      </c>
      <c r="C98" s="37" t="s">
        <v>133</v>
      </c>
      <c r="D98" s="37">
        <v>430</v>
      </c>
      <c r="E98" s="37">
        <v>2013</v>
      </c>
      <c r="F98" s="37" t="s">
        <v>174</v>
      </c>
      <c r="G98" s="37">
        <v>10</v>
      </c>
      <c r="H98" s="37">
        <v>3</v>
      </c>
      <c r="I98" s="37">
        <v>30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37" t="s">
        <v>141</v>
      </c>
      <c r="B99" s="37" t="s">
        <v>100</v>
      </c>
      <c r="C99" s="37" t="s">
        <v>133</v>
      </c>
      <c r="D99" s="37">
        <v>431</v>
      </c>
      <c r="E99" s="37">
        <v>2013</v>
      </c>
      <c r="F99" s="37" t="s">
        <v>174</v>
      </c>
      <c r="G99" s="37">
        <v>10</v>
      </c>
      <c r="H99" s="37">
        <v>3</v>
      </c>
      <c r="I99" s="37">
        <v>30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3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37" t="s">
        <v>140</v>
      </c>
      <c r="B100" s="37" t="s">
        <v>118</v>
      </c>
      <c r="C100" s="37" t="s">
        <v>133</v>
      </c>
      <c r="D100" s="37">
        <v>401</v>
      </c>
      <c r="E100" s="37">
        <v>2014</v>
      </c>
      <c r="F100" s="37" t="s">
        <v>174</v>
      </c>
      <c r="G100" s="37">
        <v>10</v>
      </c>
      <c r="H100" s="37">
        <v>3</v>
      </c>
      <c r="I100" s="37">
        <v>30</v>
      </c>
      <c r="J100" s="37">
        <v>2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37" t="s">
        <v>140</v>
      </c>
      <c r="B101" s="37" t="s">
        <v>119</v>
      </c>
      <c r="C101" s="37" t="s">
        <v>133</v>
      </c>
      <c r="D101" s="37">
        <v>402</v>
      </c>
      <c r="E101" s="37">
        <v>2014</v>
      </c>
      <c r="F101" s="37" t="s">
        <v>174</v>
      </c>
      <c r="G101" s="37">
        <v>10</v>
      </c>
      <c r="H101" s="37">
        <v>3</v>
      </c>
      <c r="I101" s="37">
        <v>30</v>
      </c>
      <c r="J101" s="37">
        <v>1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2</v>
      </c>
      <c r="T101" s="37">
        <v>0</v>
      </c>
      <c r="U101" s="37">
        <v>0</v>
      </c>
      <c r="V101" s="37">
        <v>0</v>
      </c>
    </row>
    <row r="102" spans="1:22" x14ac:dyDescent="0.25">
      <c r="A102" s="37" t="s">
        <v>140</v>
      </c>
      <c r="B102" s="37" t="s">
        <v>120</v>
      </c>
      <c r="C102" s="37" t="s">
        <v>133</v>
      </c>
      <c r="D102" s="37">
        <v>403</v>
      </c>
      <c r="E102" s="37">
        <v>2014</v>
      </c>
      <c r="F102" s="37" t="s">
        <v>174</v>
      </c>
      <c r="G102" s="37">
        <v>10</v>
      </c>
      <c r="H102" s="37">
        <v>3</v>
      </c>
      <c r="I102" s="37">
        <v>30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1</v>
      </c>
      <c r="T102" s="37">
        <v>0</v>
      </c>
      <c r="U102" s="37">
        <v>0</v>
      </c>
      <c r="V102" s="37">
        <v>0</v>
      </c>
    </row>
    <row r="103" spans="1:22" x14ac:dyDescent="0.25">
      <c r="A103" s="37" t="s">
        <v>141</v>
      </c>
      <c r="B103" s="37" t="s">
        <v>98</v>
      </c>
      <c r="C103" s="37" t="s">
        <v>133</v>
      </c>
      <c r="D103" s="37">
        <v>429</v>
      </c>
      <c r="E103" s="37">
        <v>2014</v>
      </c>
      <c r="F103" s="37" t="s">
        <v>174</v>
      </c>
      <c r="G103" s="37">
        <v>10</v>
      </c>
      <c r="H103" s="37">
        <v>3</v>
      </c>
      <c r="I103" s="37">
        <v>30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37" t="s">
        <v>141</v>
      </c>
      <c r="B104" s="37" t="s">
        <v>99</v>
      </c>
      <c r="C104" s="37" t="s">
        <v>133</v>
      </c>
      <c r="D104" s="37">
        <v>430</v>
      </c>
      <c r="E104" s="37">
        <v>2014</v>
      </c>
      <c r="F104" s="37" t="s">
        <v>174</v>
      </c>
      <c r="G104" s="37">
        <v>10</v>
      </c>
      <c r="H104" s="37">
        <v>3</v>
      </c>
      <c r="I104" s="37">
        <v>30</v>
      </c>
      <c r="J104" s="37">
        <v>1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37" t="s">
        <v>141</v>
      </c>
      <c r="B105" s="37" t="s">
        <v>100</v>
      </c>
      <c r="C105" s="37" t="s">
        <v>133</v>
      </c>
      <c r="D105" s="37">
        <v>431</v>
      </c>
      <c r="E105" s="37">
        <v>2014</v>
      </c>
      <c r="F105" s="37" t="s">
        <v>174</v>
      </c>
      <c r="G105" s="37">
        <v>10</v>
      </c>
      <c r="H105" s="37">
        <v>3</v>
      </c>
      <c r="I105" s="37">
        <v>30</v>
      </c>
      <c r="J105" s="37">
        <v>2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37" t="s">
        <v>140</v>
      </c>
      <c r="B106" s="37" t="s">
        <v>107</v>
      </c>
      <c r="C106" s="37" t="s">
        <v>128</v>
      </c>
      <c r="D106" s="37">
        <v>413</v>
      </c>
      <c r="E106" s="37">
        <v>2012</v>
      </c>
      <c r="F106" s="37" t="s">
        <v>174</v>
      </c>
      <c r="G106" s="37">
        <v>10</v>
      </c>
      <c r="H106" s="37">
        <v>3</v>
      </c>
      <c r="I106" s="37">
        <v>30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1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37" t="s">
        <v>140</v>
      </c>
      <c r="B107" s="37" t="s">
        <v>108</v>
      </c>
      <c r="C107" s="37" t="s">
        <v>128</v>
      </c>
      <c r="D107" s="37">
        <v>414</v>
      </c>
      <c r="E107" s="37">
        <v>2012</v>
      </c>
      <c r="F107" s="37" t="s">
        <v>174</v>
      </c>
      <c r="G107" s="37">
        <v>10</v>
      </c>
      <c r="H107" s="37">
        <v>3</v>
      </c>
      <c r="I107" s="37">
        <v>30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37" t="s">
        <v>140</v>
      </c>
      <c r="B108" s="37" t="s">
        <v>109</v>
      </c>
      <c r="C108" s="37" t="s">
        <v>128</v>
      </c>
      <c r="D108" s="37">
        <v>415</v>
      </c>
      <c r="E108" s="37">
        <v>2012</v>
      </c>
      <c r="F108" s="37" t="s">
        <v>174</v>
      </c>
      <c r="G108" s="37">
        <v>10</v>
      </c>
      <c r="H108" s="37">
        <v>3</v>
      </c>
      <c r="I108" s="37">
        <v>30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37" t="s">
        <v>141</v>
      </c>
      <c r="B109" s="37" t="s">
        <v>87</v>
      </c>
      <c r="C109" s="37" t="s">
        <v>128</v>
      </c>
      <c r="D109" s="37">
        <v>419</v>
      </c>
      <c r="E109" s="37">
        <v>2012</v>
      </c>
      <c r="F109" s="37" t="s">
        <v>174</v>
      </c>
      <c r="G109" s="37">
        <v>10</v>
      </c>
      <c r="H109" s="37">
        <v>3</v>
      </c>
      <c r="I109" s="37">
        <v>30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37" t="s">
        <v>141</v>
      </c>
      <c r="B110" s="37" t="s">
        <v>88</v>
      </c>
      <c r="C110" s="37" t="s">
        <v>128</v>
      </c>
      <c r="D110" s="37">
        <v>420</v>
      </c>
      <c r="E110" s="37">
        <v>2012</v>
      </c>
      <c r="F110" s="37" t="s">
        <v>174</v>
      </c>
      <c r="G110" s="37">
        <v>10</v>
      </c>
      <c r="H110" s="37">
        <v>3</v>
      </c>
      <c r="I110" s="37">
        <v>30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37" t="s">
        <v>141</v>
      </c>
      <c r="B111" s="37" t="s">
        <v>89</v>
      </c>
      <c r="C111" s="37" t="s">
        <v>128</v>
      </c>
      <c r="D111" s="37">
        <v>421</v>
      </c>
      <c r="E111" s="37">
        <v>2012</v>
      </c>
      <c r="F111" s="37" t="s">
        <v>174</v>
      </c>
      <c r="G111" s="37">
        <v>10</v>
      </c>
      <c r="H111" s="37">
        <v>3</v>
      </c>
      <c r="I111" s="37">
        <v>30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37" t="s">
        <v>140</v>
      </c>
      <c r="B112" s="37" t="s">
        <v>107</v>
      </c>
      <c r="C112" s="37" t="s">
        <v>128</v>
      </c>
      <c r="D112" s="37">
        <v>413</v>
      </c>
      <c r="E112" s="37">
        <v>2013</v>
      </c>
      <c r="F112" s="37" t="s">
        <v>174</v>
      </c>
      <c r="G112" s="37">
        <v>10</v>
      </c>
      <c r="H112" s="37">
        <v>3</v>
      </c>
      <c r="I112" s="37">
        <v>30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37" t="s">
        <v>140</v>
      </c>
      <c r="B113" s="37" t="s">
        <v>108</v>
      </c>
      <c r="C113" s="37" t="s">
        <v>128</v>
      </c>
      <c r="D113" s="37">
        <v>414</v>
      </c>
      <c r="E113" s="37">
        <v>2013</v>
      </c>
      <c r="F113" s="37" t="s">
        <v>174</v>
      </c>
      <c r="G113" s="37">
        <v>10</v>
      </c>
      <c r="H113" s="37">
        <v>3</v>
      </c>
      <c r="I113" s="37">
        <v>30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37" t="s">
        <v>140</v>
      </c>
      <c r="B114" s="37" t="s">
        <v>109</v>
      </c>
      <c r="C114" s="37" t="s">
        <v>128</v>
      </c>
      <c r="D114" s="37">
        <v>415</v>
      </c>
      <c r="E114" s="37">
        <v>2013</v>
      </c>
      <c r="F114" s="37" t="s">
        <v>174</v>
      </c>
      <c r="G114" s="37">
        <v>10</v>
      </c>
      <c r="H114" s="37">
        <v>3</v>
      </c>
      <c r="I114" s="37">
        <v>30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37" t="s">
        <v>141</v>
      </c>
      <c r="B115" s="37" t="s">
        <v>87</v>
      </c>
      <c r="C115" s="37" t="s">
        <v>128</v>
      </c>
      <c r="D115" s="37">
        <v>419</v>
      </c>
      <c r="E115" s="37">
        <v>2013</v>
      </c>
      <c r="F115" s="37" t="s">
        <v>174</v>
      </c>
      <c r="G115" s="37">
        <v>10</v>
      </c>
      <c r="H115" s="37">
        <v>3</v>
      </c>
      <c r="I115" s="37">
        <v>30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37" t="s">
        <v>141</v>
      </c>
      <c r="B116" s="37" t="s">
        <v>88</v>
      </c>
      <c r="C116" s="37" t="s">
        <v>128</v>
      </c>
      <c r="D116" s="37">
        <v>420</v>
      </c>
      <c r="E116" s="37">
        <v>2013</v>
      </c>
      <c r="F116" s="37" t="s">
        <v>174</v>
      </c>
      <c r="G116" s="37">
        <v>10</v>
      </c>
      <c r="H116" s="37">
        <v>3</v>
      </c>
      <c r="I116" s="37">
        <v>30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37" t="s">
        <v>141</v>
      </c>
      <c r="B117" s="37" t="s">
        <v>89</v>
      </c>
      <c r="C117" s="37" t="s">
        <v>128</v>
      </c>
      <c r="D117" s="37">
        <v>421</v>
      </c>
      <c r="E117" s="37">
        <v>2013</v>
      </c>
      <c r="F117" s="37" t="s">
        <v>174</v>
      </c>
      <c r="G117" s="37">
        <v>10</v>
      </c>
      <c r="H117" s="37">
        <v>3</v>
      </c>
      <c r="I117" s="37">
        <v>30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37" t="s">
        <v>140</v>
      </c>
      <c r="B118" s="37" t="s">
        <v>107</v>
      </c>
      <c r="C118" s="37" t="s">
        <v>128</v>
      </c>
      <c r="D118" s="37">
        <v>413</v>
      </c>
      <c r="E118" s="37">
        <v>2014</v>
      </c>
      <c r="F118" s="37" t="s">
        <v>174</v>
      </c>
      <c r="G118" s="37">
        <v>10</v>
      </c>
      <c r="H118" s="37">
        <v>3</v>
      </c>
      <c r="I118" s="37">
        <v>30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37" t="s">
        <v>140</v>
      </c>
      <c r="B119" s="37" t="s">
        <v>108</v>
      </c>
      <c r="C119" s="37" t="s">
        <v>128</v>
      </c>
      <c r="D119" s="37">
        <v>414</v>
      </c>
      <c r="E119" s="37">
        <v>2014</v>
      </c>
      <c r="F119" s="37" t="s">
        <v>174</v>
      </c>
      <c r="G119" s="37">
        <v>10</v>
      </c>
      <c r="H119" s="37">
        <v>3</v>
      </c>
      <c r="I119" s="37">
        <v>30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1</v>
      </c>
      <c r="T119" s="37">
        <v>0</v>
      </c>
      <c r="U119" s="37">
        <v>0</v>
      </c>
      <c r="V119" s="37">
        <v>0</v>
      </c>
    </row>
    <row r="120" spans="1:22" x14ac:dyDescent="0.25">
      <c r="A120" s="37" t="s">
        <v>140</v>
      </c>
      <c r="B120" s="37" t="s">
        <v>109</v>
      </c>
      <c r="C120" s="37" t="s">
        <v>128</v>
      </c>
      <c r="D120" s="37">
        <v>415</v>
      </c>
      <c r="E120" s="37">
        <v>2014</v>
      </c>
      <c r="F120" s="37" t="s">
        <v>174</v>
      </c>
      <c r="G120" s="37">
        <v>10</v>
      </c>
      <c r="H120" s="37">
        <v>3</v>
      </c>
      <c r="I120" s="37">
        <v>30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37" t="s">
        <v>141</v>
      </c>
      <c r="B121" s="37" t="s">
        <v>87</v>
      </c>
      <c r="C121" s="37" t="s">
        <v>128</v>
      </c>
      <c r="D121" s="37">
        <v>419</v>
      </c>
      <c r="E121" s="37">
        <v>2014</v>
      </c>
      <c r="F121" s="37" t="s">
        <v>174</v>
      </c>
      <c r="G121" s="37">
        <v>10</v>
      </c>
      <c r="H121" s="37">
        <v>3</v>
      </c>
      <c r="I121" s="37">
        <v>30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37" t="s">
        <v>141</v>
      </c>
      <c r="B122" s="37" t="s">
        <v>88</v>
      </c>
      <c r="C122" s="37" t="s">
        <v>128</v>
      </c>
      <c r="D122" s="37">
        <v>420</v>
      </c>
      <c r="E122" s="37">
        <v>2014</v>
      </c>
      <c r="F122" s="37" t="s">
        <v>174</v>
      </c>
      <c r="G122" s="37">
        <v>10</v>
      </c>
      <c r="H122" s="37">
        <v>3</v>
      </c>
      <c r="I122" s="37">
        <v>30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37" t="s">
        <v>141</v>
      </c>
      <c r="B123" s="37" t="s">
        <v>89</v>
      </c>
      <c r="C123" s="37" t="s">
        <v>128</v>
      </c>
      <c r="D123" s="37">
        <v>421</v>
      </c>
      <c r="E123" s="37">
        <v>2014</v>
      </c>
      <c r="F123" s="37" t="s">
        <v>174</v>
      </c>
      <c r="G123" s="37">
        <v>10</v>
      </c>
      <c r="H123" s="37">
        <v>3</v>
      </c>
      <c r="I123" s="37">
        <v>30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37" t="s">
        <v>140</v>
      </c>
      <c r="B124" s="37" t="s">
        <v>103</v>
      </c>
      <c r="C124" s="37" t="s">
        <v>129</v>
      </c>
      <c r="D124" s="37">
        <v>410</v>
      </c>
      <c r="E124" s="37">
        <v>2012</v>
      </c>
      <c r="F124" s="37" t="s">
        <v>173</v>
      </c>
      <c r="G124" s="37">
        <v>5</v>
      </c>
      <c r="H124" s="37">
        <v>3</v>
      </c>
      <c r="I124" s="37">
        <v>15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37" t="s">
        <v>140</v>
      </c>
      <c r="B125" s="37" t="s">
        <v>105</v>
      </c>
      <c r="C125" s="37" t="s">
        <v>129</v>
      </c>
      <c r="D125" s="37">
        <v>411</v>
      </c>
      <c r="E125" s="37">
        <v>2012</v>
      </c>
      <c r="F125" s="37" t="s">
        <v>173</v>
      </c>
      <c r="G125" s="37">
        <v>5</v>
      </c>
      <c r="H125" s="37">
        <v>3</v>
      </c>
      <c r="I125" s="37">
        <v>15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  <row r="126" spans="1:22" x14ac:dyDescent="0.25">
      <c r="A126" s="37" t="s">
        <v>140</v>
      </c>
      <c r="B126" s="37" t="s">
        <v>106</v>
      </c>
      <c r="C126" s="37" t="s">
        <v>129</v>
      </c>
      <c r="D126" s="37">
        <v>412</v>
      </c>
      <c r="E126" s="37">
        <v>2012</v>
      </c>
      <c r="F126" s="37" t="s">
        <v>173</v>
      </c>
      <c r="G126" s="37">
        <v>5</v>
      </c>
      <c r="H126" s="37">
        <v>3</v>
      </c>
      <c r="I126" s="37">
        <v>15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</row>
    <row r="127" spans="1:22" x14ac:dyDescent="0.25">
      <c r="A127" s="37" t="s">
        <v>141</v>
      </c>
      <c r="B127" s="37" t="s">
        <v>83</v>
      </c>
      <c r="C127" s="37" t="s">
        <v>129</v>
      </c>
      <c r="D127" s="37">
        <v>435</v>
      </c>
      <c r="E127" s="37">
        <v>2012</v>
      </c>
      <c r="F127" s="37" t="s">
        <v>173</v>
      </c>
      <c r="G127" s="37">
        <v>5</v>
      </c>
      <c r="H127" s="37">
        <v>3</v>
      </c>
      <c r="I127" s="37">
        <v>15</v>
      </c>
      <c r="J127" s="37">
        <v>0</v>
      </c>
      <c r="K127" s="37">
        <v>1</v>
      </c>
      <c r="L127" s="37">
        <v>0</v>
      </c>
      <c r="M127" s="37">
        <v>0</v>
      </c>
      <c r="N127" s="37">
        <v>0</v>
      </c>
      <c r="O127" s="37">
        <v>1</v>
      </c>
      <c r="P127" s="37">
        <v>0</v>
      </c>
      <c r="Q127" s="37">
        <v>0</v>
      </c>
      <c r="R127" s="37">
        <v>0</v>
      </c>
      <c r="S127" s="37">
        <v>1</v>
      </c>
      <c r="T127" s="37">
        <v>0</v>
      </c>
      <c r="U127" s="37">
        <v>0</v>
      </c>
      <c r="V127" s="37">
        <v>0</v>
      </c>
    </row>
    <row r="128" spans="1:22" x14ac:dyDescent="0.25">
      <c r="A128" s="37" t="s">
        <v>141</v>
      </c>
      <c r="B128" s="37" t="s">
        <v>85</v>
      </c>
      <c r="C128" s="37" t="s">
        <v>129</v>
      </c>
      <c r="D128" s="37">
        <v>436</v>
      </c>
      <c r="E128" s="37">
        <v>2012</v>
      </c>
      <c r="F128" s="37" t="s">
        <v>173</v>
      </c>
      <c r="G128" s="37">
        <v>5</v>
      </c>
      <c r="H128" s="37">
        <v>3</v>
      </c>
      <c r="I128" s="37">
        <v>15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1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</row>
    <row r="129" spans="1:22" x14ac:dyDescent="0.25">
      <c r="A129" s="37" t="s">
        <v>141</v>
      </c>
      <c r="B129" s="37" t="s">
        <v>86</v>
      </c>
      <c r="C129" s="37" t="s">
        <v>129</v>
      </c>
      <c r="D129" s="37">
        <v>437</v>
      </c>
      <c r="E129" s="37">
        <v>2012</v>
      </c>
      <c r="F129" s="37" t="s">
        <v>173</v>
      </c>
      <c r="G129" s="37">
        <v>5</v>
      </c>
      <c r="H129" s="37">
        <v>3</v>
      </c>
      <c r="I129" s="37">
        <v>15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</row>
    <row r="130" spans="1:22" x14ac:dyDescent="0.25">
      <c r="A130" s="37" t="s">
        <v>140</v>
      </c>
      <c r="B130" s="37" t="s">
        <v>103</v>
      </c>
      <c r="C130" s="37" t="s">
        <v>129</v>
      </c>
      <c r="D130" s="37">
        <v>410</v>
      </c>
      <c r="E130" s="37">
        <v>2013</v>
      </c>
      <c r="F130" s="37" t="s">
        <v>173</v>
      </c>
      <c r="G130" s="37">
        <v>5</v>
      </c>
      <c r="H130" s="37">
        <v>3</v>
      </c>
      <c r="I130" s="37">
        <v>15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</row>
    <row r="131" spans="1:22" x14ac:dyDescent="0.25">
      <c r="A131" s="37" t="s">
        <v>140</v>
      </c>
      <c r="B131" s="37" t="s">
        <v>105</v>
      </c>
      <c r="C131" s="37" t="s">
        <v>129</v>
      </c>
      <c r="D131" s="37">
        <v>411</v>
      </c>
      <c r="E131" s="37">
        <v>2013</v>
      </c>
      <c r="F131" s="37" t="s">
        <v>173</v>
      </c>
      <c r="G131" s="37">
        <v>5</v>
      </c>
      <c r="H131" s="37">
        <v>3</v>
      </c>
      <c r="I131" s="37">
        <v>15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</row>
    <row r="132" spans="1:22" x14ac:dyDescent="0.25">
      <c r="A132" s="37" t="s">
        <v>140</v>
      </c>
      <c r="B132" s="37" t="s">
        <v>106</v>
      </c>
      <c r="C132" s="37" t="s">
        <v>129</v>
      </c>
      <c r="D132" s="37">
        <v>412</v>
      </c>
      <c r="E132" s="37">
        <v>2013</v>
      </c>
      <c r="F132" s="37" t="s">
        <v>173</v>
      </c>
      <c r="G132" s="37">
        <v>5</v>
      </c>
      <c r="H132" s="37">
        <v>3</v>
      </c>
      <c r="I132" s="37">
        <v>15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</row>
    <row r="133" spans="1:22" x14ac:dyDescent="0.25">
      <c r="A133" s="37" t="s">
        <v>141</v>
      </c>
      <c r="B133" s="37" t="s">
        <v>83</v>
      </c>
      <c r="C133" s="37" t="s">
        <v>129</v>
      </c>
      <c r="D133" s="37">
        <v>435</v>
      </c>
      <c r="E133" s="37">
        <v>2013</v>
      </c>
      <c r="F133" s="37" t="s">
        <v>173</v>
      </c>
      <c r="G133" s="37">
        <v>5</v>
      </c>
      <c r="H133" s="37">
        <v>3</v>
      </c>
      <c r="I133" s="37">
        <v>15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</row>
    <row r="134" spans="1:22" x14ac:dyDescent="0.25">
      <c r="A134" s="37" t="s">
        <v>141</v>
      </c>
      <c r="B134" s="37" t="s">
        <v>85</v>
      </c>
      <c r="C134" s="37" t="s">
        <v>129</v>
      </c>
      <c r="D134" s="37">
        <v>436</v>
      </c>
      <c r="E134" s="37">
        <v>2013</v>
      </c>
      <c r="F134" s="37" t="s">
        <v>173</v>
      </c>
      <c r="G134" s="37">
        <v>5</v>
      </c>
      <c r="H134" s="37">
        <v>3</v>
      </c>
      <c r="I134" s="37">
        <v>15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</row>
    <row r="135" spans="1:22" x14ac:dyDescent="0.25">
      <c r="A135" s="37" t="s">
        <v>141</v>
      </c>
      <c r="B135" s="37" t="s">
        <v>86</v>
      </c>
      <c r="C135" s="37" t="s">
        <v>129</v>
      </c>
      <c r="D135" s="37">
        <v>437</v>
      </c>
      <c r="E135" s="37">
        <v>2013</v>
      </c>
      <c r="F135" s="37" t="s">
        <v>173</v>
      </c>
      <c r="G135" s="37">
        <v>5</v>
      </c>
      <c r="H135" s="37">
        <v>3</v>
      </c>
      <c r="I135" s="37">
        <v>15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</row>
    <row r="136" spans="1:22" x14ac:dyDescent="0.25">
      <c r="A136" s="37" t="s">
        <v>140</v>
      </c>
      <c r="B136" s="37" t="s">
        <v>103</v>
      </c>
      <c r="C136" s="37" t="s">
        <v>129</v>
      </c>
      <c r="D136" s="37">
        <v>410</v>
      </c>
      <c r="E136" s="37">
        <v>2014</v>
      </c>
      <c r="F136" s="37" t="s">
        <v>173</v>
      </c>
      <c r="G136" s="37">
        <v>5</v>
      </c>
      <c r="H136" s="37">
        <v>3</v>
      </c>
      <c r="I136" s="37">
        <v>15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</row>
    <row r="137" spans="1:22" x14ac:dyDescent="0.25">
      <c r="A137" s="37" t="s">
        <v>140</v>
      </c>
      <c r="B137" s="37" t="s">
        <v>105</v>
      </c>
      <c r="C137" s="37" t="s">
        <v>129</v>
      </c>
      <c r="D137" s="37">
        <v>411</v>
      </c>
      <c r="E137" s="37">
        <v>2014</v>
      </c>
      <c r="F137" s="37" t="s">
        <v>173</v>
      </c>
      <c r="G137" s="37">
        <v>5</v>
      </c>
      <c r="H137" s="37">
        <v>3</v>
      </c>
      <c r="I137" s="37">
        <v>15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</row>
    <row r="138" spans="1:22" x14ac:dyDescent="0.25">
      <c r="A138" s="37" t="s">
        <v>140</v>
      </c>
      <c r="B138" s="37" t="s">
        <v>106</v>
      </c>
      <c r="C138" s="37" t="s">
        <v>129</v>
      </c>
      <c r="D138" s="37">
        <v>412</v>
      </c>
      <c r="E138" s="37">
        <v>2014</v>
      </c>
      <c r="F138" s="37" t="s">
        <v>173</v>
      </c>
      <c r="G138" s="37">
        <v>5</v>
      </c>
      <c r="H138" s="37">
        <v>3</v>
      </c>
      <c r="I138" s="37">
        <v>15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</row>
    <row r="139" spans="1:22" x14ac:dyDescent="0.25">
      <c r="A139" s="37" t="s">
        <v>141</v>
      </c>
      <c r="B139" s="37" t="s">
        <v>83</v>
      </c>
      <c r="C139" s="37" t="s">
        <v>129</v>
      </c>
      <c r="D139" s="37">
        <v>435</v>
      </c>
      <c r="E139" s="37">
        <v>2014</v>
      </c>
      <c r="F139" s="37" t="s">
        <v>173</v>
      </c>
      <c r="G139" s="37">
        <v>5</v>
      </c>
      <c r="H139" s="37">
        <v>3</v>
      </c>
      <c r="I139" s="37">
        <v>15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</row>
    <row r="140" spans="1:22" x14ac:dyDescent="0.25">
      <c r="A140" s="37" t="s">
        <v>141</v>
      </c>
      <c r="B140" s="37" t="s">
        <v>85</v>
      </c>
      <c r="C140" s="37" t="s">
        <v>129</v>
      </c>
      <c r="D140" s="37">
        <v>436</v>
      </c>
      <c r="E140" s="37">
        <v>2014</v>
      </c>
      <c r="F140" s="37" t="s">
        <v>173</v>
      </c>
      <c r="G140" s="37">
        <v>5</v>
      </c>
      <c r="H140" s="37">
        <v>3</v>
      </c>
      <c r="I140" s="37">
        <v>15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1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</row>
    <row r="141" spans="1:22" x14ac:dyDescent="0.25">
      <c r="A141" s="37" t="s">
        <v>141</v>
      </c>
      <c r="B141" s="37" t="s">
        <v>86</v>
      </c>
      <c r="C141" s="37" t="s">
        <v>129</v>
      </c>
      <c r="D141" s="37">
        <v>437</v>
      </c>
      <c r="E141" s="37">
        <v>2014</v>
      </c>
      <c r="F141" s="37" t="s">
        <v>173</v>
      </c>
      <c r="G141" s="37">
        <v>5</v>
      </c>
      <c r="H141" s="37">
        <v>3</v>
      </c>
      <c r="I141" s="37">
        <v>15</v>
      </c>
      <c r="J141" s="37">
        <v>0</v>
      </c>
      <c r="K141" s="37">
        <v>1</v>
      </c>
      <c r="L141" s="37">
        <v>0</v>
      </c>
      <c r="M141" s="37">
        <v>0</v>
      </c>
      <c r="N141" s="37">
        <v>0</v>
      </c>
      <c r="O141" s="37">
        <v>1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</row>
    <row r="142" spans="1:22" x14ac:dyDescent="0.25">
      <c r="A142" s="37" t="s">
        <v>140</v>
      </c>
      <c r="B142" s="37" t="s">
        <v>145</v>
      </c>
      <c r="C142" s="37" t="s">
        <v>130</v>
      </c>
      <c r="D142" s="37">
        <v>416</v>
      </c>
      <c r="E142" s="37">
        <v>2012</v>
      </c>
      <c r="F142" s="37" t="s">
        <v>173</v>
      </c>
      <c r="G142" s="37">
        <v>5</v>
      </c>
      <c r="H142" s="37">
        <v>3</v>
      </c>
      <c r="I142" s="37">
        <v>15</v>
      </c>
      <c r="J142" s="37">
        <v>0</v>
      </c>
      <c r="K142" s="37">
        <v>1</v>
      </c>
      <c r="L142" s="37">
        <v>0</v>
      </c>
      <c r="M142" s="37">
        <v>0</v>
      </c>
      <c r="N142" s="37">
        <v>2</v>
      </c>
      <c r="O142" s="37">
        <v>0</v>
      </c>
      <c r="P142" s="37">
        <v>6</v>
      </c>
      <c r="Q142" s="37">
        <v>0</v>
      </c>
      <c r="R142" s="37">
        <v>0</v>
      </c>
      <c r="S142" s="37">
        <v>2</v>
      </c>
      <c r="T142" s="37">
        <v>0</v>
      </c>
      <c r="U142" s="37">
        <v>0</v>
      </c>
      <c r="V142" s="37">
        <v>0</v>
      </c>
    </row>
    <row r="143" spans="1:22" x14ac:dyDescent="0.25">
      <c r="A143" s="37" t="s">
        <v>140</v>
      </c>
      <c r="B143" s="37" t="s">
        <v>146</v>
      </c>
      <c r="C143" s="37" t="s">
        <v>130</v>
      </c>
      <c r="D143" s="37">
        <v>417</v>
      </c>
      <c r="E143" s="37">
        <v>2012</v>
      </c>
      <c r="F143" s="37" t="s">
        <v>173</v>
      </c>
      <c r="G143" s="37">
        <v>5</v>
      </c>
      <c r="H143" s="37">
        <v>3</v>
      </c>
      <c r="I143" s="37">
        <v>15</v>
      </c>
      <c r="J143" s="37">
        <v>0</v>
      </c>
      <c r="K143" s="37">
        <v>0</v>
      </c>
      <c r="L143" s="37">
        <v>0</v>
      </c>
      <c r="M143" s="37">
        <v>0</v>
      </c>
      <c r="N143" s="37">
        <v>3</v>
      </c>
      <c r="O143" s="37">
        <v>0</v>
      </c>
      <c r="P143" s="37">
        <v>2</v>
      </c>
      <c r="Q143" s="37">
        <v>0</v>
      </c>
      <c r="R143" s="37">
        <v>0</v>
      </c>
      <c r="S143" s="37">
        <v>5</v>
      </c>
      <c r="T143" s="37">
        <v>0</v>
      </c>
      <c r="U143" s="37">
        <v>0</v>
      </c>
      <c r="V143" s="37">
        <v>0</v>
      </c>
    </row>
    <row r="144" spans="1:22" x14ac:dyDescent="0.25">
      <c r="A144" s="37" t="s">
        <v>140</v>
      </c>
      <c r="B144" s="37" t="s">
        <v>147</v>
      </c>
      <c r="C144" s="37" t="s">
        <v>130</v>
      </c>
      <c r="D144" s="37">
        <v>418</v>
      </c>
      <c r="E144" s="37">
        <v>2012</v>
      </c>
      <c r="F144" s="37" t="s">
        <v>173</v>
      </c>
      <c r="G144" s="37">
        <v>5</v>
      </c>
      <c r="H144" s="37">
        <v>3</v>
      </c>
      <c r="I144" s="37">
        <v>15</v>
      </c>
      <c r="J144" s="37">
        <v>0</v>
      </c>
      <c r="K144" s="37">
        <v>0</v>
      </c>
      <c r="L144" s="37">
        <v>0</v>
      </c>
      <c r="M144" s="37">
        <v>0</v>
      </c>
      <c r="N144" s="37">
        <v>3</v>
      </c>
      <c r="O144" s="37">
        <v>1</v>
      </c>
      <c r="P144" s="37">
        <v>0</v>
      </c>
      <c r="Q144" s="37">
        <v>0</v>
      </c>
      <c r="R144" s="37">
        <v>0</v>
      </c>
      <c r="S144" s="37">
        <v>5</v>
      </c>
      <c r="T144" s="37">
        <v>0</v>
      </c>
      <c r="U144" s="37">
        <v>0</v>
      </c>
      <c r="V144" s="37">
        <v>0</v>
      </c>
    </row>
    <row r="145" spans="1:22" x14ac:dyDescent="0.25">
      <c r="A145" s="37" t="s">
        <v>141</v>
      </c>
      <c r="B145" s="37" t="s">
        <v>148</v>
      </c>
      <c r="C145" s="37" t="s">
        <v>130</v>
      </c>
      <c r="D145" s="37">
        <v>422</v>
      </c>
      <c r="E145" s="37">
        <v>2012</v>
      </c>
      <c r="F145" s="37" t="s">
        <v>173</v>
      </c>
      <c r="G145" s="37">
        <v>5</v>
      </c>
      <c r="H145" s="37">
        <v>3</v>
      </c>
      <c r="I145" s="37">
        <v>15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1</v>
      </c>
      <c r="R145" s="37">
        <v>0</v>
      </c>
      <c r="S145" s="37">
        <v>4</v>
      </c>
      <c r="T145" s="37">
        <v>0</v>
      </c>
      <c r="U145" s="37">
        <v>0</v>
      </c>
      <c r="V145" s="37">
        <v>0</v>
      </c>
    </row>
    <row r="146" spans="1:22" x14ac:dyDescent="0.25">
      <c r="A146" s="37" t="s">
        <v>141</v>
      </c>
      <c r="B146" s="37" t="s">
        <v>149</v>
      </c>
      <c r="C146" s="37" t="s">
        <v>130</v>
      </c>
      <c r="D146" s="37">
        <v>423</v>
      </c>
      <c r="E146" s="37">
        <v>2012</v>
      </c>
      <c r="F146" s="37" t="s">
        <v>173</v>
      </c>
      <c r="G146" s="37">
        <v>5</v>
      </c>
      <c r="H146" s="37">
        <v>3</v>
      </c>
      <c r="I146" s="37">
        <v>15</v>
      </c>
      <c r="J146" s="37">
        <v>0</v>
      </c>
      <c r="K146" s="37">
        <v>1</v>
      </c>
      <c r="L146" s="37">
        <v>0</v>
      </c>
      <c r="M146" s="37">
        <v>0</v>
      </c>
      <c r="N146" s="37">
        <v>6</v>
      </c>
      <c r="O146" s="37">
        <v>0</v>
      </c>
      <c r="P146" s="37">
        <v>0</v>
      </c>
      <c r="Q146" s="37">
        <v>0</v>
      </c>
      <c r="R146" s="37">
        <v>0</v>
      </c>
      <c r="S146" s="37">
        <v>3</v>
      </c>
      <c r="T146" s="37">
        <v>0</v>
      </c>
      <c r="U146" s="37">
        <v>0</v>
      </c>
      <c r="V146" s="37">
        <v>1</v>
      </c>
    </row>
    <row r="147" spans="1:22" x14ac:dyDescent="0.25">
      <c r="A147" s="37" t="s">
        <v>141</v>
      </c>
      <c r="B147" s="37" t="s">
        <v>150</v>
      </c>
      <c r="C147" s="37" t="s">
        <v>130</v>
      </c>
      <c r="D147" s="37">
        <v>424</v>
      </c>
      <c r="E147" s="37">
        <v>2012</v>
      </c>
      <c r="F147" s="37" t="s">
        <v>173</v>
      </c>
      <c r="G147" s="37">
        <v>5</v>
      </c>
      <c r="H147" s="37">
        <v>3</v>
      </c>
      <c r="I147" s="37">
        <v>15</v>
      </c>
      <c r="J147" s="37">
        <v>0</v>
      </c>
      <c r="K147" s="37">
        <v>0</v>
      </c>
      <c r="L147" s="37">
        <v>0</v>
      </c>
      <c r="M147" s="37">
        <v>0</v>
      </c>
      <c r="N147" s="37">
        <v>6</v>
      </c>
      <c r="O147" s="37">
        <v>0</v>
      </c>
      <c r="P147" s="37">
        <v>0</v>
      </c>
      <c r="Q147" s="37">
        <v>0</v>
      </c>
      <c r="R147" s="37">
        <v>0</v>
      </c>
      <c r="S147" s="37">
        <v>1</v>
      </c>
      <c r="T147" s="37">
        <v>0</v>
      </c>
      <c r="U147" s="37">
        <v>0</v>
      </c>
      <c r="V147" s="37">
        <v>0</v>
      </c>
    </row>
    <row r="148" spans="1:22" x14ac:dyDescent="0.25">
      <c r="A148" s="37" t="s">
        <v>140</v>
      </c>
      <c r="B148" s="37" t="s">
        <v>145</v>
      </c>
      <c r="C148" s="37" t="s">
        <v>130</v>
      </c>
      <c r="D148" s="37">
        <v>416</v>
      </c>
      <c r="E148" s="37">
        <v>2013</v>
      </c>
      <c r="F148" s="37" t="s">
        <v>173</v>
      </c>
      <c r="G148" s="37">
        <v>5</v>
      </c>
      <c r="H148" s="37">
        <v>3</v>
      </c>
      <c r="I148" s="37">
        <v>15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2</v>
      </c>
      <c r="Q148" s="37">
        <v>0</v>
      </c>
      <c r="R148" s="37">
        <v>0</v>
      </c>
      <c r="S148" s="37">
        <v>1</v>
      </c>
      <c r="T148" s="37">
        <v>0</v>
      </c>
      <c r="U148" s="37">
        <v>0</v>
      </c>
      <c r="V148" s="37">
        <v>0</v>
      </c>
    </row>
    <row r="149" spans="1:22" x14ac:dyDescent="0.25">
      <c r="A149" s="37" t="s">
        <v>140</v>
      </c>
      <c r="B149" s="37" t="s">
        <v>146</v>
      </c>
      <c r="C149" s="37" t="s">
        <v>130</v>
      </c>
      <c r="D149" s="37">
        <v>417</v>
      </c>
      <c r="E149" s="37">
        <v>2013</v>
      </c>
      <c r="F149" s="37" t="s">
        <v>173</v>
      </c>
      <c r="G149" s="37">
        <v>5</v>
      </c>
      <c r="H149" s="37">
        <v>3</v>
      </c>
      <c r="I149" s="37">
        <v>15</v>
      </c>
      <c r="J149" s="37">
        <v>1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2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</row>
    <row r="150" spans="1:22" x14ac:dyDescent="0.25">
      <c r="A150" s="37" t="s">
        <v>140</v>
      </c>
      <c r="B150" s="37" t="s">
        <v>147</v>
      </c>
      <c r="C150" s="37" t="s">
        <v>130</v>
      </c>
      <c r="D150" s="37">
        <v>418</v>
      </c>
      <c r="E150" s="37">
        <v>2013</v>
      </c>
      <c r="F150" s="37" t="s">
        <v>173</v>
      </c>
      <c r="G150" s="37">
        <v>5</v>
      </c>
      <c r="H150" s="37">
        <v>3</v>
      </c>
      <c r="I150" s="37">
        <v>15</v>
      </c>
      <c r="J150" s="37">
        <v>1</v>
      </c>
      <c r="K150" s="37">
        <v>0</v>
      </c>
      <c r="L150" s="37">
        <v>0</v>
      </c>
      <c r="M150" s="37">
        <v>0</v>
      </c>
      <c r="N150" s="37">
        <v>2</v>
      </c>
      <c r="O150" s="37">
        <v>0</v>
      </c>
      <c r="P150" s="37">
        <v>1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</row>
    <row r="151" spans="1:22" x14ac:dyDescent="0.25">
      <c r="A151" s="37" t="s">
        <v>141</v>
      </c>
      <c r="B151" s="37" t="s">
        <v>148</v>
      </c>
      <c r="C151" s="37" t="s">
        <v>130</v>
      </c>
      <c r="D151" s="37">
        <v>422</v>
      </c>
      <c r="E151" s="37">
        <v>2013</v>
      </c>
      <c r="F151" s="37" t="s">
        <v>173</v>
      </c>
      <c r="G151" s="37">
        <v>5</v>
      </c>
      <c r="H151" s="37">
        <v>3</v>
      </c>
      <c r="I151" s="37">
        <v>15</v>
      </c>
      <c r="J151" s="37">
        <v>0</v>
      </c>
      <c r="K151" s="37">
        <v>0</v>
      </c>
      <c r="L151" s="37">
        <v>0</v>
      </c>
      <c r="M151" s="37">
        <v>0</v>
      </c>
      <c r="N151" s="37">
        <v>1</v>
      </c>
      <c r="O151" s="37">
        <v>0</v>
      </c>
      <c r="P151" s="37">
        <v>0</v>
      </c>
      <c r="Q151" s="37">
        <v>0</v>
      </c>
      <c r="R151" s="37">
        <v>0</v>
      </c>
      <c r="S151" s="37">
        <v>1</v>
      </c>
      <c r="T151" s="37">
        <v>0</v>
      </c>
      <c r="U151" s="37">
        <v>0</v>
      </c>
      <c r="V151" s="37">
        <v>1</v>
      </c>
    </row>
    <row r="152" spans="1:22" x14ac:dyDescent="0.25">
      <c r="A152" s="37" t="s">
        <v>141</v>
      </c>
      <c r="B152" s="37" t="s">
        <v>149</v>
      </c>
      <c r="C152" s="37" t="s">
        <v>130</v>
      </c>
      <c r="D152" s="37">
        <v>423</v>
      </c>
      <c r="E152" s="37">
        <v>2013</v>
      </c>
      <c r="F152" s="37" t="s">
        <v>173</v>
      </c>
      <c r="G152" s="37">
        <v>5</v>
      </c>
      <c r="H152" s="37">
        <v>3</v>
      </c>
      <c r="I152" s="37">
        <v>15</v>
      </c>
      <c r="J152" s="37">
        <v>0</v>
      </c>
      <c r="K152" s="37">
        <v>0</v>
      </c>
      <c r="L152" s="37">
        <v>0</v>
      </c>
      <c r="M152" s="37">
        <v>0</v>
      </c>
      <c r="N152" s="37">
        <v>2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</row>
    <row r="153" spans="1:22" x14ac:dyDescent="0.25">
      <c r="A153" s="37" t="s">
        <v>141</v>
      </c>
      <c r="B153" s="37" t="s">
        <v>150</v>
      </c>
      <c r="C153" s="37" t="s">
        <v>130</v>
      </c>
      <c r="D153" s="37">
        <v>424</v>
      </c>
      <c r="E153" s="37">
        <v>2013</v>
      </c>
      <c r="F153" s="37" t="s">
        <v>173</v>
      </c>
      <c r="G153" s="37">
        <v>5</v>
      </c>
      <c r="H153" s="37">
        <v>3</v>
      </c>
      <c r="I153" s="37">
        <v>15</v>
      </c>
      <c r="J153" s="37">
        <v>0</v>
      </c>
      <c r="K153" s="37">
        <v>0</v>
      </c>
      <c r="L153" s="37">
        <v>0</v>
      </c>
      <c r="M153" s="37">
        <v>0</v>
      </c>
      <c r="N153" s="37">
        <v>4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</row>
    <row r="154" spans="1:22" x14ac:dyDescent="0.25">
      <c r="A154" s="37" t="s">
        <v>140</v>
      </c>
      <c r="B154" s="37" t="s">
        <v>145</v>
      </c>
      <c r="C154" s="37" t="s">
        <v>130</v>
      </c>
      <c r="D154" s="37">
        <v>416</v>
      </c>
      <c r="E154" s="37">
        <v>2014</v>
      </c>
      <c r="F154" s="37" t="s">
        <v>173</v>
      </c>
      <c r="G154" s="37">
        <v>5</v>
      </c>
      <c r="H154" s="37">
        <v>3</v>
      </c>
      <c r="I154" s="37">
        <v>15</v>
      </c>
      <c r="J154" s="37">
        <v>1</v>
      </c>
      <c r="K154" s="37">
        <v>1</v>
      </c>
      <c r="L154" s="37">
        <v>0</v>
      </c>
      <c r="M154" s="37">
        <v>0</v>
      </c>
      <c r="N154" s="37">
        <v>1</v>
      </c>
      <c r="O154" s="37">
        <v>0</v>
      </c>
      <c r="P154" s="37">
        <v>0</v>
      </c>
      <c r="Q154" s="37">
        <v>0</v>
      </c>
      <c r="R154" s="37">
        <v>0</v>
      </c>
      <c r="S154" s="37">
        <v>1</v>
      </c>
      <c r="T154" s="37">
        <v>0</v>
      </c>
      <c r="U154" s="37">
        <v>0</v>
      </c>
      <c r="V154" s="37">
        <v>0</v>
      </c>
    </row>
    <row r="155" spans="1:22" x14ac:dyDescent="0.25">
      <c r="A155" s="37" t="s">
        <v>140</v>
      </c>
      <c r="B155" s="37" t="s">
        <v>146</v>
      </c>
      <c r="C155" s="37" t="s">
        <v>130</v>
      </c>
      <c r="D155" s="37">
        <v>417</v>
      </c>
      <c r="E155" s="37">
        <v>2014</v>
      </c>
      <c r="F155" s="37" t="s">
        <v>173</v>
      </c>
      <c r="G155" s="37">
        <v>5</v>
      </c>
      <c r="H155" s="37">
        <v>3</v>
      </c>
      <c r="I155" s="37">
        <v>15</v>
      </c>
      <c r="J155" s="37">
        <v>1</v>
      </c>
      <c r="K155" s="37">
        <v>0</v>
      </c>
      <c r="L155" s="37">
        <v>0</v>
      </c>
      <c r="M155" s="37">
        <v>0</v>
      </c>
      <c r="N155" s="37">
        <v>2</v>
      </c>
      <c r="O155" s="37">
        <v>0</v>
      </c>
      <c r="P155" s="37">
        <v>0</v>
      </c>
      <c r="Q155" s="37">
        <v>0</v>
      </c>
      <c r="R155" s="37">
        <v>0</v>
      </c>
      <c r="S155" s="37">
        <v>4</v>
      </c>
      <c r="T155" s="37">
        <v>0</v>
      </c>
      <c r="U155" s="37">
        <v>0</v>
      </c>
      <c r="V155" s="37">
        <v>0</v>
      </c>
    </row>
    <row r="156" spans="1:22" x14ac:dyDescent="0.25">
      <c r="A156" s="37" t="s">
        <v>140</v>
      </c>
      <c r="B156" s="37" t="s">
        <v>147</v>
      </c>
      <c r="C156" s="37" t="s">
        <v>130</v>
      </c>
      <c r="D156" s="37">
        <v>418</v>
      </c>
      <c r="E156" s="37">
        <v>2014</v>
      </c>
      <c r="F156" s="37" t="s">
        <v>173</v>
      </c>
      <c r="G156" s="37">
        <v>5</v>
      </c>
      <c r="H156" s="37">
        <v>3</v>
      </c>
      <c r="I156" s="37">
        <v>15</v>
      </c>
      <c r="J156" s="37">
        <v>1</v>
      </c>
      <c r="K156" s="37">
        <v>0</v>
      </c>
      <c r="L156" s="37">
        <v>1</v>
      </c>
      <c r="M156" s="37">
        <v>0</v>
      </c>
      <c r="N156" s="37">
        <v>1</v>
      </c>
      <c r="O156" s="37">
        <v>0</v>
      </c>
      <c r="P156" s="37">
        <v>0</v>
      </c>
      <c r="Q156" s="37">
        <v>0</v>
      </c>
      <c r="R156" s="37">
        <v>0</v>
      </c>
      <c r="S156" s="37">
        <v>2</v>
      </c>
      <c r="T156" s="37">
        <v>0</v>
      </c>
      <c r="U156" s="37">
        <v>0</v>
      </c>
      <c r="V156" s="37">
        <v>0</v>
      </c>
    </row>
    <row r="157" spans="1:22" x14ac:dyDescent="0.25">
      <c r="A157" s="37" t="s">
        <v>141</v>
      </c>
      <c r="B157" s="37" t="s">
        <v>148</v>
      </c>
      <c r="C157" s="37" t="s">
        <v>130</v>
      </c>
      <c r="D157" s="37">
        <v>422</v>
      </c>
      <c r="E157" s="37">
        <v>2014</v>
      </c>
      <c r="F157" s="37" t="s">
        <v>173</v>
      </c>
      <c r="G157" s="37">
        <v>5</v>
      </c>
      <c r="H157" s="37">
        <v>3</v>
      </c>
      <c r="I157" s="37">
        <v>15</v>
      </c>
      <c r="J157" s="37">
        <v>2</v>
      </c>
      <c r="K157" s="37">
        <v>0</v>
      </c>
      <c r="L157" s="37">
        <v>0</v>
      </c>
      <c r="M157" s="37">
        <v>0</v>
      </c>
      <c r="N157" s="37">
        <v>4</v>
      </c>
      <c r="O157" s="37">
        <v>0</v>
      </c>
      <c r="P157" s="37">
        <v>0</v>
      </c>
      <c r="Q157" s="37">
        <v>2</v>
      </c>
      <c r="R157" s="37">
        <v>0</v>
      </c>
      <c r="S157" s="37">
        <v>1</v>
      </c>
      <c r="T157" s="37">
        <v>0</v>
      </c>
      <c r="U157" s="37">
        <v>0</v>
      </c>
      <c r="V157" s="37">
        <v>0</v>
      </c>
    </row>
    <row r="158" spans="1:22" x14ac:dyDescent="0.25">
      <c r="A158" s="37" t="s">
        <v>141</v>
      </c>
      <c r="B158" s="37" t="s">
        <v>149</v>
      </c>
      <c r="C158" s="37" t="s">
        <v>130</v>
      </c>
      <c r="D158" s="37">
        <v>423</v>
      </c>
      <c r="E158" s="37">
        <v>2014</v>
      </c>
      <c r="F158" s="37" t="s">
        <v>173</v>
      </c>
      <c r="G158" s="37">
        <v>5</v>
      </c>
      <c r="H158" s="37">
        <v>3</v>
      </c>
      <c r="I158" s="37">
        <v>15</v>
      </c>
      <c r="J158" s="37">
        <v>3</v>
      </c>
      <c r="K158" s="37">
        <v>0</v>
      </c>
      <c r="L158" s="37">
        <v>0</v>
      </c>
      <c r="M158" s="37">
        <v>0</v>
      </c>
      <c r="N158" s="37">
        <v>2</v>
      </c>
      <c r="O158" s="37">
        <v>0</v>
      </c>
      <c r="P158" s="37">
        <v>0</v>
      </c>
      <c r="Q158" s="37">
        <v>0</v>
      </c>
      <c r="R158" s="37">
        <v>0</v>
      </c>
      <c r="S158" s="37">
        <v>4</v>
      </c>
      <c r="T158" s="37">
        <v>0</v>
      </c>
      <c r="U158" s="37">
        <v>0</v>
      </c>
      <c r="V158" s="37">
        <v>0</v>
      </c>
    </row>
    <row r="159" spans="1:22" x14ac:dyDescent="0.25">
      <c r="A159" s="37" t="s">
        <v>141</v>
      </c>
      <c r="B159" s="37" t="s">
        <v>150</v>
      </c>
      <c r="C159" s="37" t="s">
        <v>130</v>
      </c>
      <c r="D159" s="37">
        <v>424</v>
      </c>
      <c r="E159" s="37">
        <v>2014</v>
      </c>
      <c r="F159" s="37" t="s">
        <v>173</v>
      </c>
      <c r="G159" s="37">
        <v>5</v>
      </c>
      <c r="H159" s="37">
        <v>3</v>
      </c>
      <c r="I159" s="37">
        <v>15</v>
      </c>
      <c r="J159" s="37">
        <v>1</v>
      </c>
      <c r="K159" s="37">
        <v>1</v>
      </c>
      <c r="L159" s="37">
        <v>0</v>
      </c>
      <c r="M159" s="37">
        <v>0</v>
      </c>
      <c r="N159" s="37">
        <v>6</v>
      </c>
      <c r="O159" s="37">
        <v>0</v>
      </c>
      <c r="P159" s="37">
        <v>0</v>
      </c>
      <c r="Q159" s="37">
        <v>0</v>
      </c>
      <c r="R159" s="37">
        <v>0</v>
      </c>
      <c r="S159" s="37">
        <v>2</v>
      </c>
      <c r="T159" s="37">
        <v>0</v>
      </c>
      <c r="U159" s="37">
        <v>0</v>
      </c>
      <c r="V159" s="37">
        <v>0</v>
      </c>
    </row>
    <row r="160" spans="1:22" x14ac:dyDescent="0.25">
      <c r="A160" s="37" t="s">
        <v>140</v>
      </c>
      <c r="B160" s="37" t="s">
        <v>113</v>
      </c>
      <c r="C160" s="37" t="s">
        <v>132</v>
      </c>
      <c r="D160" s="37">
        <v>407</v>
      </c>
      <c r="E160" s="37">
        <v>2012</v>
      </c>
      <c r="F160" s="37" t="s">
        <v>173</v>
      </c>
      <c r="G160" s="37">
        <v>5</v>
      </c>
      <c r="H160" s="37">
        <v>3</v>
      </c>
      <c r="I160" s="37">
        <v>15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</row>
    <row r="161" spans="1:22" x14ac:dyDescent="0.25">
      <c r="A161" s="37" t="s">
        <v>140</v>
      </c>
      <c r="B161" s="37" t="s">
        <v>114</v>
      </c>
      <c r="C161" s="37" t="s">
        <v>132</v>
      </c>
      <c r="D161" s="37">
        <v>408</v>
      </c>
      <c r="E161" s="37">
        <v>2012</v>
      </c>
      <c r="F161" s="37" t="s">
        <v>173</v>
      </c>
      <c r="G161" s="37">
        <v>5</v>
      </c>
      <c r="H161" s="37">
        <v>3</v>
      </c>
      <c r="I161" s="37">
        <v>15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</row>
    <row r="162" spans="1:22" x14ac:dyDescent="0.25">
      <c r="A162" s="37" t="s">
        <v>141</v>
      </c>
      <c r="B162" s="37" t="s">
        <v>93</v>
      </c>
      <c r="C162" s="37" t="s">
        <v>132</v>
      </c>
      <c r="D162" s="37">
        <v>427</v>
      </c>
      <c r="E162" s="37">
        <v>2012</v>
      </c>
      <c r="F162" s="37" t="s">
        <v>173</v>
      </c>
      <c r="G162" s="37">
        <v>5</v>
      </c>
      <c r="H162" s="37">
        <v>3</v>
      </c>
      <c r="I162" s="37">
        <v>15</v>
      </c>
      <c r="J162" s="37">
        <v>2</v>
      </c>
      <c r="K162" s="37">
        <v>0</v>
      </c>
      <c r="L162" s="37">
        <v>0</v>
      </c>
      <c r="M162" s="37">
        <v>1</v>
      </c>
      <c r="N162" s="37">
        <v>0</v>
      </c>
      <c r="O162" s="37">
        <v>0</v>
      </c>
      <c r="P162" s="37">
        <v>1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</row>
    <row r="163" spans="1:22" x14ac:dyDescent="0.25">
      <c r="A163" s="37" t="s">
        <v>141</v>
      </c>
      <c r="B163" s="37" t="s">
        <v>94</v>
      </c>
      <c r="C163" s="37" t="s">
        <v>132</v>
      </c>
      <c r="D163" s="37">
        <v>428</v>
      </c>
      <c r="E163" s="37">
        <v>2012</v>
      </c>
      <c r="F163" s="37" t="s">
        <v>173</v>
      </c>
      <c r="G163" s="37">
        <v>5</v>
      </c>
      <c r="H163" s="37">
        <v>3</v>
      </c>
      <c r="I163" s="37">
        <v>15</v>
      </c>
      <c r="J163" s="37">
        <v>0</v>
      </c>
      <c r="K163" s="37">
        <v>0</v>
      </c>
      <c r="L163" s="37">
        <v>0</v>
      </c>
      <c r="M163" s="37">
        <v>1</v>
      </c>
      <c r="N163" s="37">
        <v>0</v>
      </c>
      <c r="O163" s="37">
        <v>0</v>
      </c>
      <c r="P163" s="37">
        <v>5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</row>
    <row r="164" spans="1:22" x14ac:dyDescent="0.25">
      <c r="A164" s="37" t="s">
        <v>140</v>
      </c>
      <c r="B164" s="37" t="s">
        <v>113</v>
      </c>
      <c r="C164" s="37" t="s">
        <v>132</v>
      </c>
      <c r="D164" s="37">
        <v>407</v>
      </c>
      <c r="E164" s="37">
        <v>2013</v>
      </c>
      <c r="F164" s="37" t="s">
        <v>173</v>
      </c>
      <c r="G164" s="37">
        <v>5</v>
      </c>
      <c r="H164" s="37">
        <v>3</v>
      </c>
      <c r="I164" s="37">
        <v>15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</row>
    <row r="165" spans="1:22" x14ac:dyDescent="0.25">
      <c r="A165" s="37" t="s">
        <v>140</v>
      </c>
      <c r="B165" s="37" t="s">
        <v>114</v>
      </c>
      <c r="C165" s="37" t="s">
        <v>132</v>
      </c>
      <c r="D165" s="37">
        <v>408</v>
      </c>
      <c r="E165" s="37">
        <v>2013</v>
      </c>
      <c r="F165" s="37" t="s">
        <v>173</v>
      </c>
      <c r="G165" s="37">
        <v>5</v>
      </c>
      <c r="H165" s="37">
        <v>3</v>
      </c>
      <c r="I165" s="37">
        <v>15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</row>
    <row r="166" spans="1:22" x14ac:dyDescent="0.25">
      <c r="A166" s="37" t="s">
        <v>141</v>
      </c>
      <c r="B166" s="37" t="s">
        <v>93</v>
      </c>
      <c r="C166" s="37" t="s">
        <v>132</v>
      </c>
      <c r="D166" s="37">
        <v>427</v>
      </c>
      <c r="E166" s="37">
        <v>2013</v>
      </c>
      <c r="F166" s="37" t="s">
        <v>173</v>
      </c>
      <c r="G166" s="37">
        <v>5</v>
      </c>
      <c r="H166" s="37">
        <v>3</v>
      </c>
      <c r="I166" s="37">
        <v>15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</row>
    <row r="167" spans="1:22" x14ac:dyDescent="0.25">
      <c r="A167" s="37" t="s">
        <v>141</v>
      </c>
      <c r="B167" s="37" t="s">
        <v>94</v>
      </c>
      <c r="C167" s="37" t="s">
        <v>132</v>
      </c>
      <c r="D167" s="37">
        <v>428</v>
      </c>
      <c r="E167" s="37">
        <v>2013</v>
      </c>
      <c r="F167" s="37" t="s">
        <v>173</v>
      </c>
      <c r="G167" s="37">
        <v>5</v>
      </c>
      <c r="H167" s="37">
        <v>3</v>
      </c>
      <c r="I167" s="37">
        <v>15</v>
      </c>
      <c r="J167" s="37">
        <v>1</v>
      </c>
      <c r="K167" s="37">
        <v>0</v>
      </c>
      <c r="L167" s="37">
        <v>1</v>
      </c>
      <c r="M167" s="37">
        <v>0</v>
      </c>
      <c r="N167" s="37">
        <v>0</v>
      </c>
      <c r="O167" s="37">
        <v>0</v>
      </c>
      <c r="P167" s="37">
        <v>1</v>
      </c>
      <c r="Q167" s="37">
        <v>0</v>
      </c>
      <c r="R167" s="37">
        <v>0</v>
      </c>
      <c r="S167" s="37">
        <v>1</v>
      </c>
      <c r="T167" s="37">
        <v>1</v>
      </c>
      <c r="U167" s="37">
        <v>0</v>
      </c>
      <c r="V167" s="37">
        <v>0</v>
      </c>
    </row>
    <row r="168" spans="1:22" x14ac:dyDescent="0.25">
      <c r="A168" s="37" t="s">
        <v>140</v>
      </c>
      <c r="B168" s="37" t="s">
        <v>113</v>
      </c>
      <c r="C168" s="37" t="s">
        <v>132</v>
      </c>
      <c r="D168" s="37">
        <v>407</v>
      </c>
      <c r="E168" s="37">
        <v>2014</v>
      </c>
      <c r="F168" s="37" t="s">
        <v>173</v>
      </c>
      <c r="G168" s="37">
        <v>5</v>
      </c>
      <c r="H168" s="37">
        <v>3</v>
      </c>
      <c r="I168" s="37">
        <v>15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</row>
    <row r="169" spans="1:22" x14ac:dyDescent="0.25">
      <c r="A169" s="37" t="s">
        <v>140</v>
      </c>
      <c r="B169" s="37" t="s">
        <v>114</v>
      </c>
      <c r="C169" s="37" t="s">
        <v>132</v>
      </c>
      <c r="D169" s="37">
        <v>408</v>
      </c>
      <c r="E169" s="37">
        <v>2014</v>
      </c>
      <c r="F169" s="37" t="s">
        <v>173</v>
      </c>
      <c r="G169" s="37">
        <v>5</v>
      </c>
      <c r="H169" s="37">
        <v>3</v>
      </c>
      <c r="I169" s="37">
        <v>15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1</v>
      </c>
      <c r="P169" s="37">
        <v>0</v>
      </c>
      <c r="Q169" s="37">
        <v>1</v>
      </c>
      <c r="R169" s="37">
        <v>0</v>
      </c>
      <c r="S169" s="37">
        <v>1</v>
      </c>
      <c r="T169" s="37">
        <v>0</v>
      </c>
      <c r="U169" s="37">
        <v>0</v>
      </c>
      <c r="V169" s="37">
        <v>0</v>
      </c>
    </row>
    <row r="170" spans="1:22" x14ac:dyDescent="0.25">
      <c r="A170" s="37" t="s">
        <v>141</v>
      </c>
      <c r="B170" s="37" t="s">
        <v>93</v>
      </c>
      <c r="C170" s="37" t="s">
        <v>132</v>
      </c>
      <c r="D170" s="37">
        <v>427</v>
      </c>
      <c r="E170" s="37">
        <v>2014</v>
      </c>
      <c r="F170" s="37" t="s">
        <v>173</v>
      </c>
      <c r="G170" s="37">
        <v>5</v>
      </c>
      <c r="H170" s="37">
        <v>3</v>
      </c>
      <c r="I170" s="37">
        <v>15</v>
      </c>
      <c r="J170" s="37">
        <v>2</v>
      </c>
      <c r="K170" s="37">
        <v>1</v>
      </c>
      <c r="L170" s="37">
        <v>1</v>
      </c>
      <c r="M170" s="37">
        <v>0</v>
      </c>
      <c r="N170" s="37">
        <v>0</v>
      </c>
      <c r="O170" s="37">
        <v>0</v>
      </c>
      <c r="P170" s="37">
        <v>1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</row>
    <row r="171" spans="1:22" x14ac:dyDescent="0.25">
      <c r="A171" s="37" t="s">
        <v>141</v>
      </c>
      <c r="B171" s="37" t="s">
        <v>94</v>
      </c>
      <c r="C171" s="37" t="s">
        <v>132</v>
      </c>
      <c r="D171" s="37">
        <v>428</v>
      </c>
      <c r="E171" s="37">
        <v>2014</v>
      </c>
      <c r="F171" s="37" t="s">
        <v>173</v>
      </c>
      <c r="G171" s="37">
        <v>5</v>
      </c>
      <c r="H171" s="37">
        <v>3</v>
      </c>
      <c r="I171" s="37">
        <v>15</v>
      </c>
      <c r="J171" s="37">
        <v>2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2</v>
      </c>
      <c r="Q171" s="37">
        <v>0</v>
      </c>
      <c r="R171" s="37">
        <v>0</v>
      </c>
      <c r="S171" s="37">
        <v>1</v>
      </c>
      <c r="T171" s="37">
        <v>0</v>
      </c>
      <c r="U171" s="37">
        <v>0</v>
      </c>
      <c r="V171" s="37">
        <v>0</v>
      </c>
    </row>
    <row r="172" spans="1:22" x14ac:dyDescent="0.25">
      <c r="A172" s="37" t="s">
        <v>140</v>
      </c>
      <c r="B172" s="37" t="s">
        <v>121</v>
      </c>
      <c r="C172" s="37" t="s">
        <v>134</v>
      </c>
      <c r="D172" s="37">
        <v>409</v>
      </c>
      <c r="E172" s="37">
        <v>2012</v>
      </c>
      <c r="F172" s="37" t="s">
        <v>173</v>
      </c>
      <c r="G172" s="37">
        <v>5</v>
      </c>
      <c r="H172" s="37">
        <v>3</v>
      </c>
      <c r="I172" s="37">
        <v>15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1</v>
      </c>
      <c r="T172" s="37">
        <v>1</v>
      </c>
      <c r="U172" s="37">
        <v>0</v>
      </c>
      <c r="V172" s="37">
        <v>0</v>
      </c>
    </row>
    <row r="173" spans="1:22" x14ac:dyDescent="0.25">
      <c r="A173" s="37" t="s">
        <v>141</v>
      </c>
      <c r="B173" s="37" t="s">
        <v>101</v>
      </c>
      <c r="C173" s="37" t="s">
        <v>134</v>
      </c>
      <c r="D173" s="37">
        <v>425</v>
      </c>
      <c r="E173" s="37">
        <v>2012</v>
      </c>
      <c r="F173" s="37" t="s">
        <v>173</v>
      </c>
      <c r="G173" s="37">
        <v>5</v>
      </c>
      <c r="H173" s="37">
        <v>3</v>
      </c>
      <c r="I173" s="37">
        <v>15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8</v>
      </c>
      <c r="S173" s="37">
        <v>4</v>
      </c>
      <c r="T173" s="37">
        <v>0</v>
      </c>
      <c r="U173" s="37">
        <v>0</v>
      </c>
      <c r="V173" s="37">
        <v>0</v>
      </c>
    </row>
    <row r="174" spans="1:22" x14ac:dyDescent="0.25">
      <c r="A174" s="37" t="s">
        <v>141</v>
      </c>
      <c r="B174" s="37" t="s">
        <v>102</v>
      </c>
      <c r="C174" s="37" t="s">
        <v>134</v>
      </c>
      <c r="D174" s="37">
        <v>426</v>
      </c>
      <c r="E174" s="37">
        <v>2012</v>
      </c>
      <c r="F174" s="37" t="s">
        <v>173</v>
      </c>
      <c r="G174" s="37">
        <v>5</v>
      </c>
      <c r="H174" s="37">
        <v>3</v>
      </c>
      <c r="I174" s="37">
        <v>15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1</v>
      </c>
      <c r="Q174" s="37">
        <v>0</v>
      </c>
      <c r="R174" s="37">
        <v>1</v>
      </c>
      <c r="S174" s="37">
        <v>4</v>
      </c>
      <c r="T174" s="37">
        <v>0</v>
      </c>
      <c r="U174" s="37">
        <v>0</v>
      </c>
      <c r="V174" s="37">
        <v>0</v>
      </c>
    </row>
    <row r="175" spans="1:22" x14ac:dyDescent="0.25">
      <c r="A175" s="37" t="s">
        <v>140</v>
      </c>
      <c r="B175" s="37" t="s">
        <v>121</v>
      </c>
      <c r="C175" s="37" t="s">
        <v>134</v>
      </c>
      <c r="D175" s="37">
        <v>409</v>
      </c>
      <c r="E175" s="37">
        <v>2013</v>
      </c>
      <c r="F175" s="37" t="s">
        <v>173</v>
      </c>
      <c r="G175" s="37">
        <v>5</v>
      </c>
      <c r="H175" s="37">
        <v>3</v>
      </c>
      <c r="I175" s="37">
        <v>15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</row>
    <row r="176" spans="1:22" x14ac:dyDescent="0.25">
      <c r="A176" s="37" t="s">
        <v>140</v>
      </c>
      <c r="B176" s="37" t="s">
        <v>122</v>
      </c>
      <c r="C176" s="37" t="s">
        <v>134</v>
      </c>
      <c r="D176" s="37">
        <v>438</v>
      </c>
      <c r="E176" s="37">
        <v>2013</v>
      </c>
      <c r="F176" s="37" t="s">
        <v>173</v>
      </c>
      <c r="G176" s="37">
        <v>5</v>
      </c>
      <c r="H176" s="37">
        <v>3</v>
      </c>
      <c r="I176" s="37">
        <v>15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2</v>
      </c>
      <c r="T176" s="37">
        <v>0</v>
      </c>
      <c r="U176" s="37">
        <v>0</v>
      </c>
      <c r="V176" s="37">
        <v>0</v>
      </c>
    </row>
    <row r="177" spans="1:22" x14ac:dyDescent="0.25">
      <c r="A177" s="37" t="s">
        <v>141</v>
      </c>
      <c r="B177" s="37" t="s">
        <v>101</v>
      </c>
      <c r="C177" s="37" t="s">
        <v>134</v>
      </c>
      <c r="D177" s="37">
        <v>425</v>
      </c>
      <c r="E177" s="37">
        <v>2013</v>
      </c>
      <c r="F177" s="37" t="s">
        <v>173</v>
      </c>
      <c r="G177" s="37">
        <v>5</v>
      </c>
      <c r="H177" s="37">
        <v>3</v>
      </c>
      <c r="I177" s="37">
        <v>15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1</v>
      </c>
      <c r="T177" s="37">
        <v>0</v>
      </c>
      <c r="U177" s="37">
        <v>0</v>
      </c>
      <c r="V177" s="37">
        <v>0</v>
      </c>
    </row>
    <row r="178" spans="1:22" x14ac:dyDescent="0.25">
      <c r="A178" s="37" t="s">
        <v>141</v>
      </c>
      <c r="B178" s="37" t="s">
        <v>102</v>
      </c>
      <c r="C178" s="37" t="s">
        <v>134</v>
      </c>
      <c r="D178" s="37">
        <v>426</v>
      </c>
      <c r="E178" s="37">
        <v>2013</v>
      </c>
      <c r="F178" s="37" t="s">
        <v>173</v>
      </c>
      <c r="G178" s="37">
        <v>5</v>
      </c>
      <c r="H178" s="37">
        <v>3</v>
      </c>
      <c r="I178" s="37">
        <v>15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1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</row>
    <row r="179" spans="1:22" x14ac:dyDescent="0.25">
      <c r="A179" s="37" t="s">
        <v>140</v>
      </c>
      <c r="B179" s="37" t="s">
        <v>121</v>
      </c>
      <c r="C179" s="37" t="s">
        <v>134</v>
      </c>
      <c r="D179" s="37">
        <v>409</v>
      </c>
      <c r="E179" s="37">
        <v>2014</v>
      </c>
      <c r="F179" s="37" t="s">
        <v>173</v>
      </c>
      <c r="G179" s="37">
        <v>5</v>
      </c>
      <c r="H179" s="37">
        <v>3</v>
      </c>
      <c r="I179" s="37">
        <v>15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1</v>
      </c>
      <c r="T179" s="37">
        <v>0</v>
      </c>
      <c r="U179" s="37">
        <v>0</v>
      </c>
      <c r="V179" s="37">
        <v>0</v>
      </c>
    </row>
    <row r="180" spans="1:22" x14ac:dyDescent="0.25">
      <c r="A180" s="37" t="s">
        <v>140</v>
      </c>
      <c r="B180" s="37" t="s">
        <v>122</v>
      </c>
      <c r="C180" s="37" t="s">
        <v>134</v>
      </c>
      <c r="D180" s="37">
        <v>438</v>
      </c>
      <c r="E180" s="37">
        <v>2014</v>
      </c>
      <c r="F180" s="37" t="s">
        <v>173</v>
      </c>
      <c r="G180" s="37">
        <v>5</v>
      </c>
      <c r="H180" s="37">
        <v>3</v>
      </c>
      <c r="I180" s="37">
        <v>15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</row>
    <row r="181" spans="1:22" x14ac:dyDescent="0.25">
      <c r="A181" s="37" t="s">
        <v>141</v>
      </c>
      <c r="B181" s="37" t="s">
        <v>101</v>
      </c>
      <c r="C181" s="37" t="s">
        <v>134</v>
      </c>
      <c r="D181" s="37">
        <v>425</v>
      </c>
      <c r="E181" s="37">
        <v>2014</v>
      </c>
      <c r="F181" s="37" t="s">
        <v>173</v>
      </c>
      <c r="G181" s="37">
        <v>5</v>
      </c>
      <c r="H181" s="37">
        <v>3</v>
      </c>
      <c r="I181" s="37">
        <v>15</v>
      </c>
      <c r="J181" s="37">
        <v>2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1</v>
      </c>
      <c r="S181" s="37">
        <v>1</v>
      </c>
      <c r="T181" s="37">
        <v>2</v>
      </c>
      <c r="U181" s="37">
        <v>0</v>
      </c>
      <c r="V181" s="37">
        <v>0</v>
      </c>
    </row>
    <row r="182" spans="1:22" x14ac:dyDescent="0.25">
      <c r="A182" s="37" t="s">
        <v>141</v>
      </c>
      <c r="B182" s="37" t="s">
        <v>102</v>
      </c>
      <c r="C182" s="37" t="s">
        <v>134</v>
      </c>
      <c r="D182" s="37">
        <v>426</v>
      </c>
      <c r="E182" s="37">
        <v>2014</v>
      </c>
      <c r="F182" s="37" t="s">
        <v>173</v>
      </c>
      <c r="G182" s="37">
        <v>5</v>
      </c>
      <c r="H182" s="37">
        <v>3</v>
      </c>
      <c r="I182" s="37">
        <v>15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2</v>
      </c>
      <c r="Q182" s="37">
        <v>0</v>
      </c>
      <c r="R182" s="37">
        <v>0</v>
      </c>
      <c r="S182" s="37">
        <v>1</v>
      </c>
      <c r="T182" s="37">
        <v>0</v>
      </c>
      <c r="U182" s="37">
        <v>0</v>
      </c>
      <c r="V182" s="37">
        <v>0</v>
      </c>
    </row>
    <row r="183" spans="1:22" x14ac:dyDescent="0.25">
      <c r="A183" s="37" t="s">
        <v>140</v>
      </c>
      <c r="B183" s="37" t="s">
        <v>123</v>
      </c>
      <c r="C183" s="37" t="s">
        <v>135</v>
      </c>
      <c r="D183" s="37">
        <v>331</v>
      </c>
      <c r="E183" s="37">
        <v>2012</v>
      </c>
      <c r="F183" s="37" t="s">
        <v>173</v>
      </c>
      <c r="G183" s="37">
        <v>5</v>
      </c>
      <c r="H183" s="37">
        <v>3</v>
      </c>
      <c r="I183" s="37">
        <v>15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</row>
    <row r="184" spans="1:22" x14ac:dyDescent="0.25">
      <c r="A184" s="37" t="s">
        <v>140</v>
      </c>
      <c r="B184" s="37" t="s">
        <v>124</v>
      </c>
      <c r="C184" s="37" t="s">
        <v>135</v>
      </c>
      <c r="D184" s="37">
        <v>332</v>
      </c>
      <c r="E184" s="37">
        <v>2012</v>
      </c>
      <c r="F184" s="37" t="s">
        <v>173</v>
      </c>
      <c r="G184" s="37">
        <v>5</v>
      </c>
      <c r="H184" s="37">
        <v>3</v>
      </c>
      <c r="I184" s="37">
        <v>15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</row>
    <row r="185" spans="1:22" x14ac:dyDescent="0.25">
      <c r="A185" s="37" t="s">
        <v>140</v>
      </c>
      <c r="B185" s="37" t="s">
        <v>125</v>
      </c>
      <c r="C185" s="37" t="s">
        <v>135</v>
      </c>
      <c r="D185" s="37">
        <v>333</v>
      </c>
      <c r="E185" s="37">
        <v>2012</v>
      </c>
      <c r="F185" s="37" t="s">
        <v>173</v>
      </c>
      <c r="G185" s="37">
        <v>5</v>
      </c>
      <c r="H185" s="37">
        <v>3</v>
      </c>
      <c r="I185" s="37">
        <v>15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</row>
    <row r="186" spans="1:22" x14ac:dyDescent="0.25">
      <c r="A186" s="37" t="s">
        <v>140</v>
      </c>
      <c r="B186" s="37" t="s">
        <v>123</v>
      </c>
      <c r="C186" s="37" t="s">
        <v>135</v>
      </c>
      <c r="D186" s="37">
        <v>331</v>
      </c>
      <c r="E186" s="37">
        <v>2013</v>
      </c>
      <c r="F186" s="37" t="s">
        <v>173</v>
      </c>
      <c r="G186" s="37">
        <v>5</v>
      </c>
      <c r="H186" s="37">
        <v>3</v>
      </c>
      <c r="I186" s="37">
        <v>15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</row>
    <row r="187" spans="1:22" x14ac:dyDescent="0.25">
      <c r="A187" s="37" t="s">
        <v>140</v>
      </c>
      <c r="B187" s="37" t="s">
        <v>124</v>
      </c>
      <c r="C187" s="37" t="s">
        <v>135</v>
      </c>
      <c r="D187" s="37">
        <v>332</v>
      </c>
      <c r="E187" s="37">
        <v>2013</v>
      </c>
      <c r="F187" s="37" t="s">
        <v>173</v>
      </c>
      <c r="G187" s="37">
        <v>5</v>
      </c>
      <c r="H187" s="37">
        <v>3</v>
      </c>
      <c r="I187" s="37">
        <v>15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</row>
    <row r="188" spans="1:22" x14ac:dyDescent="0.25">
      <c r="A188" s="37" t="s">
        <v>140</v>
      </c>
      <c r="B188" s="37" t="s">
        <v>125</v>
      </c>
      <c r="C188" s="37" t="s">
        <v>135</v>
      </c>
      <c r="D188" s="37">
        <v>333</v>
      </c>
      <c r="E188" s="37">
        <v>2013</v>
      </c>
      <c r="F188" s="37" t="s">
        <v>173</v>
      </c>
      <c r="G188" s="37">
        <v>5</v>
      </c>
      <c r="H188" s="37">
        <v>3</v>
      </c>
      <c r="I188" s="37">
        <v>15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</row>
    <row r="189" spans="1:22" x14ac:dyDescent="0.25">
      <c r="A189" s="37" t="s">
        <v>140</v>
      </c>
      <c r="B189" s="37" t="s">
        <v>123</v>
      </c>
      <c r="C189" s="37" t="s">
        <v>135</v>
      </c>
      <c r="D189" s="37">
        <v>331</v>
      </c>
      <c r="E189" s="37">
        <v>2014</v>
      </c>
      <c r="F189" s="37" t="s">
        <v>173</v>
      </c>
      <c r="G189" s="37">
        <v>5</v>
      </c>
      <c r="H189" s="37">
        <v>3</v>
      </c>
      <c r="I189" s="37">
        <v>15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</row>
    <row r="190" spans="1:22" x14ac:dyDescent="0.25">
      <c r="A190" s="37" t="s">
        <v>140</v>
      </c>
      <c r="B190" s="37" t="s">
        <v>124</v>
      </c>
      <c r="C190" s="37" t="s">
        <v>135</v>
      </c>
      <c r="D190" s="37">
        <v>332</v>
      </c>
      <c r="E190" s="37">
        <v>2014</v>
      </c>
      <c r="F190" s="37" t="s">
        <v>173</v>
      </c>
      <c r="G190" s="37">
        <v>5</v>
      </c>
      <c r="H190" s="37">
        <v>3</v>
      </c>
      <c r="I190" s="37">
        <v>15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</row>
    <row r="191" spans="1:22" x14ac:dyDescent="0.25">
      <c r="A191" s="37" t="s">
        <v>140</v>
      </c>
      <c r="B191" s="37" t="s">
        <v>125</v>
      </c>
      <c r="C191" s="37" t="s">
        <v>135</v>
      </c>
      <c r="D191" s="37">
        <v>333</v>
      </c>
      <c r="E191" s="37">
        <v>2014</v>
      </c>
      <c r="F191" s="37" t="s">
        <v>173</v>
      </c>
      <c r="G191" s="37">
        <v>5</v>
      </c>
      <c r="H191" s="37">
        <v>3</v>
      </c>
      <c r="I191" s="37">
        <v>15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</row>
    <row r="192" spans="1:22" x14ac:dyDescent="0.25">
      <c r="A192" s="37" t="s">
        <v>140</v>
      </c>
      <c r="B192" s="37" t="s">
        <v>142</v>
      </c>
      <c r="C192" s="37" t="s">
        <v>131</v>
      </c>
      <c r="D192" s="37">
        <v>404</v>
      </c>
      <c r="E192" s="37">
        <v>2012</v>
      </c>
      <c r="F192" s="37" t="s">
        <v>173</v>
      </c>
      <c r="G192" s="37">
        <v>5</v>
      </c>
      <c r="H192" s="37">
        <v>3</v>
      </c>
      <c r="I192" s="37">
        <v>15</v>
      </c>
      <c r="J192" s="37">
        <v>0</v>
      </c>
      <c r="K192" s="37">
        <v>0</v>
      </c>
      <c r="L192" s="37">
        <v>1</v>
      </c>
      <c r="M192" s="37">
        <v>0</v>
      </c>
      <c r="N192" s="37">
        <v>0</v>
      </c>
      <c r="O192" s="37">
        <v>0</v>
      </c>
      <c r="P192" s="37">
        <v>1</v>
      </c>
      <c r="Q192" s="37">
        <v>1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</row>
    <row r="193" spans="1:22" x14ac:dyDescent="0.25">
      <c r="A193" s="37" t="s">
        <v>140</v>
      </c>
      <c r="B193" s="37" t="s">
        <v>143</v>
      </c>
      <c r="C193" s="37" t="s">
        <v>131</v>
      </c>
      <c r="D193" s="37">
        <v>405</v>
      </c>
      <c r="E193" s="37">
        <v>2012</v>
      </c>
      <c r="F193" s="37" t="s">
        <v>173</v>
      </c>
      <c r="G193" s="37">
        <v>5</v>
      </c>
      <c r="H193" s="37">
        <v>3</v>
      </c>
      <c r="I193" s="37">
        <v>15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1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</row>
    <row r="194" spans="1:22" x14ac:dyDescent="0.25">
      <c r="A194" s="37" t="s">
        <v>140</v>
      </c>
      <c r="B194" s="37" t="s">
        <v>144</v>
      </c>
      <c r="C194" s="37" t="s">
        <v>131</v>
      </c>
      <c r="D194" s="37">
        <v>406</v>
      </c>
      <c r="E194" s="37">
        <v>2012</v>
      </c>
      <c r="F194" s="37" t="s">
        <v>173</v>
      </c>
      <c r="G194" s="37">
        <v>5</v>
      </c>
      <c r="H194" s="37">
        <v>3</v>
      </c>
      <c r="I194" s="37">
        <v>15</v>
      </c>
      <c r="J194" s="37">
        <v>0</v>
      </c>
      <c r="K194" s="37">
        <v>1</v>
      </c>
      <c r="L194" s="37">
        <v>0</v>
      </c>
      <c r="M194" s="37">
        <v>0</v>
      </c>
      <c r="N194" s="37">
        <v>0</v>
      </c>
      <c r="O194" s="37">
        <v>0</v>
      </c>
      <c r="P194" s="37">
        <v>4</v>
      </c>
      <c r="Q194" s="37">
        <v>1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</row>
    <row r="195" spans="1:22" x14ac:dyDescent="0.25">
      <c r="A195" s="37" t="s">
        <v>141</v>
      </c>
      <c r="B195" s="37" t="s">
        <v>95</v>
      </c>
      <c r="C195" s="37" t="s">
        <v>131</v>
      </c>
      <c r="D195" s="37">
        <v>432</v>
      </c>
      <c r="E195" s="37">
        <v>2012</v>
      </c>
      <c r="F195" s="37" t="s">
        <v>173</v>
      </c>
      <c r="G195" s="37">
        <v>5</v>
      </c>
      <c r="H195" s="37">
        <v>3</v>
      </c>
      <c r="I195" s="37">
        <v>15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1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</row>
    <row r="196" spans="1:22" x14ac:dyDescent="0.25">
      <c r="A196" s="37" t="s">
        <v>141</v>
      </c>
      <c r="B196" s="37" t="s">
        <v>96</v>
      </c>
      <c r="C196" s="37" t="s">
        <v>131</v>
      </c>
      <c r="D196" s="37">
        <v>433</v>
      </c>
      <c r="E196" s="37">
        <v>2012</v>
      </c>
      <c r="F196" s="37" t="s">
        <v>173</v>
      </c>
      <c r="G196" s="37">
        <v>5</v>
      </c>
      <c r="H196" s="37">
        <v>3</v>
      </c>
      <c r="I196" s="37">
        <v>15</v>
      </c>
      <c r="J196" s="37">
        <v>1</v>
      </c>
      <c r="K196" s="37">
        <v>2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</row>
    <row r="197" spans="1:22" x14ac:dyDescent="0.25">
      <c r="A197" s="37" t="s">
        <v>141</v>
      </c>
      <c r="B197" s="37" t="s">
        <v>97</v>
      </c>
      <c r="C197" s="37" t="s">
        <v>131</v>
      </c>
      <c r="D197" s="37">
        <v>434</v>
      </c>
      <c r="E197" s="37">
        <v>2012</v>
      </c>
      <c r="F197" s="37" t="s">
        <v>173</v>
      </c>
      <c r="G197" s="37">
        <v>5</v>
      </c>
      <c r="H197" s="37">
        <v>3</v>
      </c>
      <c r="I197" s="37">
        <v>15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</row>
    <row r="198" spans="1:22" x14ac:dyDescent="0.25">
      <c r="A198" s="37" t="s">
        <v>140</v>
      </c>
      <c r="B198" s="37" t="s">
        <v>142</v>
      </c>
      <c r="C198" s="37" t="s">
        <v>131</v>
      </c>
      <c r="D198" s="37">
        <v>404</v>
      </c>
      <c r="E198" s="37">
        <v>2013</v>
      </c>
      <c r="F198" s="37" t="s">
        <v>173</v>
      </c>
      <c r="G198" s="37">
        <v>5</v>
      </c>
      <c r="H198" s="37">
        <v>3</v>
      </c>
      <c r="I198" s="37">
        <v>15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1</v>
      </c>
      <c r="R198" s="37">
        <v>0</v>
      </c>
      <c r="S198" s="37">
        <v>1</v>
      </c>
      <c r="T198" s="37">
        <v>0</v>
      </c>
      <c r="U198" s="37">
        <v>0</v>
      </c>
      <c r="V198" s="37">
        <v>0</v>
      </c>
    </row>
    <row r="199" spans="1:22" x14ac:dyDescent="0.25">
      <c r="A199" s="37" t="s">
        <v>140</v>
      </c>
      <c r="B199" s="37" t="s">
        <v>143</v>
      </c>
      <c r="C199" s="37" t="s">
        <v>131</v>
      </c>
      <c r="D199" s="37">
        <v>405</v>
      </c>
      <c r="E199" s="37">
        <v>2013</v>
      </c>
      <c r="F199" s="37" t="s">
        <v>173</v>
      </c>
      <c r="G199" s="37">
        <v>5</v>
      </c>
      <c r="H199" s="37">
        <v>3</v>
      </c>
      <c r="I199" s="37">
        <v>15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</row>
    <row r="200" spans="1:22" x14ac:dyDescent="0.25">
      <c r="A200" s="37" t="s">
        <v>140</v>
      </c>
      <c r="B200" s="37" t="s">
        <v>144</v>
      </c>
      <c r="C200" s="37" t="s">
        <v>131</v>
      </c>
      <c r="D200" s="37">
        <v>406</v>
      </c>
      <c r="E200" s="37">
        <v>2013</v>
      </c>
      <c r="F200" s="37" t="s">
        <v>173</v>
      </c>
      <c r="G200" s="37">
        <v>5</v>
      </c>
      <c r="H200" s="37">
        <v>3</v>
      </c>
      <c r="I200" s="37">
        <v>15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</row>
    <row r="201" spans="1:22" x14ac:dyDescent="0.25">
      <c r="A201" s="37" t="s">
        <v>141</v>
      </c>
      <c r="B201" s="37" t="s">
        <v>95</v>
      </c>
      <c r="C201" s="37" t="s">
        <v>131</v>
      </c>
      <c r="D201" s="37">
        <v>432</v>
      </c>
      <c r="E201" s="37">
        <v>2013</v>
      </c>
      <c r="F201" s="37" t="s">
        <v>173</v>
      </c>
      <c r="G201" s="37">
        <v>5</v>
      </c>
      <c r="H201" s="37">
        <v>3</v>
      </c>
      <c r="I201" s="37">
        <v>15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1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</row>
    <row r="202" spans="1:22" x14ac:dyDescent="0.25">
      <c r="A202" s="37" t="s">
        <v>141</v>
      </c>
      <c r="B202" s="37" t="s">
        <v>96</v>
      </c>
      <c r="C202" s="37" t="s">
        <v>131</v>
      </c>
      <c r="D202" s="37">
        <v>433</v>
      </c>
      <c r="E202" s="37">
        <v>2013</v>
      </c>
      <c r="F202" s="37" t="s">
        <v>173</v>
      </c>
      <c r="G202" s="37">
        <v>5</v>
      </c>
      <c r="H202" s="37">
        <v>3</v>
      </c>
      <c r="I202" s="37">
        <v>15</v>
      </c>
      <c r="J202" s="37">
        <v>1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4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</row>
    <row r="203" spans="1:22" x14ac:dyDescent="0.25">
      <c r="A203" s="37" t="s">
        <v>141</v>
      </c>
      <c r="B203" s="37" t="s">
        <v>97</v>
      </c>
      <c r="C203" s="37" t="s">
        <v>131</v>
      </c>
      <c r="D203" s="37">
        <v>434</v>
      </c>
      <c r="E203" s="37">
        <v>2013</v>
      </c>
      <c r="F203" s="37" t="s">
        <v>173</v>
      </c>
      <c r="G203" s="37">
        <v>5</v>
      </c>
      <c r="H203" s="37">
        <v>3</v>
      </c>
      <c r="I203" s="37">
        <v>15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</row>
    <row r="204" spans="1:22" x14ac:dyDescent="0.25">
      <c r="A204" s="37" t="s">
        <v>140</v>
      </c>
      <c r="B204" s="37" t="s">
        <v>142</v>
      </c>
      <c r="C204" s="37" t="s">
        <v>131</v>
      </c>
      <c r="D204" s="37">
        <v>404</v>
      </c>
      <c r="E204" s="37">
        <v>2014</v>
      </c>
      <c r="F204" s="37" t="s">
        <v>173</v>
      </c>
      <c r="G204" s="37">
        <v>5</v>
      </c>
      <c r="H204" s="37">
        <v>3</v>
      </c>
      <c r="I204" s="37">
        <v>15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1</v>
      </c>
      <c r="T204" s="37">
        <v>0</v>
      </c>
      <c r="U204" s="37">
        <v>0</v>
      </c>
      <c r="V204" s="37">
        <v>0</v>
      </c>
    </row>
    <row r="205" spans="1:22" x14ac:dyDescent="0.25">
      <c r="A205" s="37" t="s">
        <v>140</v>
      </c>
      <c r="B205" s="37" t="s">
        <v>143</v>
      </c>
      <c r="C205" s="37" t="s">
        <v>131</v>
      </c>
      <c r="D205" s="37">
        <v>405</v>
      </c>
      <c r="E205" s="37">
        <v>2014</v>
      </c>
      <c r="F205" s="37" t="s">
        <v>173</v>
      </c>
      <c r="G205" s="37">
        <v>5</v>
      </c>
      <c r="H205" s="37">
        <v>3</v>
      </c>
      <c r="I205" s="37">
        <v>15</v>
      </c>
      <c r="J205" s="37">
        <v>0</v>
      </c>
      <c r="K205" s="37">
        <v>0</v>
      </c>
      <c r="L205" s="37">
        <v>0</v>
      </c>
      <c r="M205" s="37">
        <v>0</v>
      </c>
      <c r="N205" s="37">
        <v>1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</row>
    <row r="206" spans="1:22" x14ac:dyDescent="0.25">
      <c r="A206" s="37" t="s">
        <v>140</v>
      </c>
      <c r="B206" s="37" t="s">
        <v>144</v>
      </c>
      <c r="C206" s="37" t="s">
        <v>131</v>
      </c>
      <c r="D206" s="37">
        <v>406</v>
      </c>
      <c r="E206" s="37">
        <v>2014</v>
      </c>
      <c r="F206" s="37" t="s">
        <v>173</v>
      </c>
      <c r="G206" s="37">
        <v>5</v>
      </c>
      <c r="H206" s="37">
        <v>3</v>
      </c>
      <c r="I206" s="37">
        <v>15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1</v>
      </c>
      <c r="P206" s="37">
        <v>1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</row>
    <row r="207" spans="1:22" x14ac:dyDescent="0.25">
      <c r="A207" s="37" t="s">
        <v>141</v>
      </c>
      <c r="B207" s="37" t="s">
        <v>95</v>
      </c>
      <c r="C207" s="37" t="s">
        <v>131</v>
      </c>
      <c r="D207" s="37">
        <v>432</v>
      </c>
      <c r="E207" s="37">
        <v>2014</v>
      </c>
      <c r="F207" s="37" t="s">
        <v>173</v>
      </c>
      <c r="G207" s="37">
        <v>5</v>
      </c>
      <c r="H207" s="37">
        <v>3</v>
      </c>
      <c r="I207" s="37">
        <v>15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</row>
    <row r="208" spans="1:22" x14ac:dyDescent="0.25">
      <c r="A208" s="37" t="s">
        <v>141</v>
      </c>
      <c r="B208" s="37" t="s">
        <v>96</v>
      </c>
      <c r="C208" s="37" t="s">
        <v>131</v>
      </c>
      <c r="D208" s="37">
        <v>433</v>
      </c>
      <c r="E208" s="37">
        <v>2014</v>
      </c>
      <c r="F208" s="37" t="s">
        <v>173</v>
      </c>
      <c r="G208" s="37">
        <v>5</v>
      </c>
      <c r="H208" s="37">
        <v>3</v>
      </c>
      <c r="I208" s="37">
        <v>15</v>
      </c>
      <c r="J208" s="37">
        <v>0</v>
      </c>
      <c r="K208" s="37">
        <v>0</v>
      </c>
      <c r="L208" s="37">
        <v>2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</row>
    <row r="209" spans="1:22" x14ac:dyDescent="0.25">
      <c r="A209" s="37" t="s">
        <v>141</v>
      </c>
      <c r="B209" s="37" t="s">
        <v>97</v>
      </c>
      <c r="C209" s="37" t="s">
        <v>131</v>
      </c>
      <c r="D209" s="37">
        <v>434</v>
      </c>
      <c r="E209" s="37">
        <v>2014</v>
      </c>
      <c r="F209" s="37" t="s">
        <v>173</v>
      </c>
      <c r="G209" s="37">
        <v>5</v>
      </c>
      <c r="H209" s="37">
        <v>3</v>
      </c>
      <c r="I209" s="37">
        <v>15</v>
      </c>
      <c r="J209" s="37">
        <v>0</v>
      </c>
      <c r="K209" s="37">
        <v>0</v>
      </c>
      <c r="L209" s="37">
        <v>3</v>
      </c>
      <c r="M209" s="37">
        <v>0</v>
      </c>
      <c r="N209" s="37">
        <v>0</v>
      </c>
      <c r="O209" s="37">
        <v>0</v>
      </c>
      <c r="P209" s="37">
        <v>0</v>
      </c>
      <c r="Q209" s="37">
        <v>1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</row>
    <row r="210" spans="1:22" x14ac:dyDescent="0.25">
      <c r="A210" s="37" t="s">
        <v>140</v>
      </c>
      <c r="B210" s="37" t="s">
        <v>118</v>
      </c>
      <c r="C210" s="37" t="s">
        <v>133</v>
      </c>
      <c r="D210" s="37">
        <v>401</v>
      </c>
      <c r="E210" s="37">
        <v>2012</v>
      </c>
      <c r="F210" s="37" t="s">
        <v>173</v>
      </c>
      <c r="G210" s="37">
        <v>5</v>
      </c>
      <c r="H210" s="37">
        <v>3</v>
      </c>
      <c r="I210" s="37">
        <v>15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1</v>
      </c>
      <c r="S210" s="37">
        <v>0</v>
      </c>
      <c r="T210" s="37">
        <v>0</v>
      </c>
      <c r="U210" s="37">
        <v>0</v>
      </c>
      <c r="V210" s="37">
        <v>0</v>
      </c>
    </row>
    <row r="211" spans="1:22" x14ac:dyDescent="0.25">
      <c r="A211" s="37" t="s">
        <v>140</v>
      </c>
      <c r="B211" s="37" t="s">
        <v>119</v>
      </c>
      <c r="C211" s="37" t="s">
        <v>133</v>
      </c>
      <c r="D211" s="37">
        <v>402</v>
      </c>
      <c r="E211" s="37">
        <v>2012</v>
      </c>
      <c r="F211" s="37" t="s">
        <v>173</v>
      </c>
      <c r="G211" s="37">
        <v>5</v>
      </c>
      <c r="H211" s="37">
        <v>3</v>
      </c>
      <c r="I211" s="37">
        <v>15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1</v>
      </c>
      <c r="R211" s="37">
        <v>3</v>
      </c>
      <c r="S211" s="37">
        <v>0</v>
      </c>
      <c r="T211" s="37">
        <v>0</v>
      </c>
      <c r="U211" s="37">
        <v>0</v>
      </c>
      <c r="V211" s="37">
        <v>0</v>
      </c>
    </row>
    <row r="212" spans="1:22" x14ac:dyDescent="0.25">
      <c r="A212" s="37" t="s">
        <v>140</v>
      </c>
      <c r="B212" s="37" t="s">
        <v>120</v>
      </c>
      <c r="C212" s="37" t="s">
        <v>133</v>
      </c>
      <c r="D212" s="37">
        <v>403</v>
      </c>
      <c r="E212" s="37">
        <v>2012</v>
      </c>
      <c r="F212" s="37" t="s">
        <v>173</v>
      </c>
      <c r="G212" s="37">
        <v>5</v>
      </c>
      <c r="H212" s="37">
        <v>3</v>
      </c>
      <c r="I212" s="37">
        <v>15</v>
      </c>
      <c r="J212" s="37">
        <v>1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</row>
    <row r="213" spans="1:22" x14ac:dyDescent="0.25">
      <c r="A213" s="37" t="s">
        <v>141</v>
      </c>
      <c r="B213" s="37" t="s">
        <v>98</v>
      </c>
      <c r="C213" s="37" t="s">
        <v>133</v>
      </c>
      <c r="D213" s="37">
        <v>429</v>
      </c>
      <c r="E213" s="37">
        <v>2012</v>
      </c>
      <c r="F213" s="37" t="s">
        <v>173</v>
      </c>
      <c r="G213" s="37">
        <v>5</v>
      </c>
      <c r="H213" s="37">
        <v>3</v>
      </c>
      <c r="I213" s="37">
        <v>15</v>
      </c>
      <c r="J213" s="37">
        <v>1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1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</row>
    <row r="214" spans="1:22" x14ac:dyDescent="0.25">
      <c r="A214" s="37" t="s">
        <v>141</v>
      </c>
      <c r="B214" s="37" t="s">
        <v>99</v>
      </c>
      <c r="C214" s="37" t="s">
        <v>133</v>
      </c>
      <c r="D214" s="37">
        <v>430</v>
      </c>
      <c r="E214" s="37">
        <v>2012</v>
      </c>
      <c r="F214" s="37" t="s">
        <v>173</v>
      </c>
      <c r="G214" s="37">
        <v>5</v>
      </c>
      <c r="H214" s="37">
        <v>3</v>
      </c>
      <c r="I214" s="37">
        <v>15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1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</row>
    <row r="215" spans="1:22" x14ac:dyDescent="0.25">
      <c r="A215" s="37" t="s">
        <v>141</v>
      </c>
      <c r="B215" s="37" t="s">
        <v>100</v>
      </c>
      <c r="C215" s="37" t="s">
        <v>133</v>
      </c>
      <c r="D215" s="37">
        <v>431</v>
      </c>
      <c r="E215" s="37">
        <v>2012</v>
      </c>
      <c r="F215" s="37" t="s">
        <v>173</v>
      </c>
      <c r="G215" s="37">
        <v>5</v>
      </c>
      <c r="H215" s="37">
        <v>3</v>
      </c>
      <c r="I215" s="37">
        <v>15</v>
      </c>
      <c r="J215" s="37">
        <v>0</v>
      </c>
      <c r="K215" s="37">
        <v>1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</row>
    <row r="216" spans="1:22" x14ac:dyDescent="0.25">
      <c r="A216" s="37" t="s">
        <v>140</v>
      </c>
      <c r="B216" s="37" t="s">
        <v>118</v>
      </c>
      <c r="C216" s="37" t="s">
        <v>133</v>
      </c>
      <c r="D216" s="37">
        <v>401</v>
      </c>
      <c r="E216" s="37">
        <v>2013</v>
      </c>
      <c r="F216" s="37" t="s">
        <v>173</v>
      </c>
      <c r="G216" s="37">
        <v>5</v>
      </c>
      <c r="H216" s="37">
        <v>3</v>
      </c>
      <c r="I216" s="37">
        <v>15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</row>
    <row r="217" spans="1:22" x14ac:dyDescent="0.25">
      <c r="A217" s="37" t="s">
        <v>140</v>
      </c>
      <c r="B217" s="37" t="s">
        <v>119</v>
      </c>
      <c r="C217" s="37" t="s">
        <v>133</v>
      </c>
      <c r="D217" s="37">
        <v>402</v>
      </c>
      <c r="E217" s="37">
        <v>2013</v>
      </c>
      <c r="F217" s="37" t="s">
        <v>173</v>
      </c>
      <c r="G217" s="37">
        <v>5</v>
      </c>
      <c r="H217" s="37">
        <v>3</v>
      </c>
      <c r="I217" s="37">
        <v>15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</row>
    <row r="218" spans="1:22" x14ac:dyDescent="0.25">
      <c r="A218" s="37" t="s">
        <v>140</v>
      </c>
      <c r="B218" s="37" t="s">
        <v>120</v>
      </c>
      <c r="C218" s="37" t="s">
        <v>133</v>
      </c>
      <c r="D218" s="37">
        <v>403</v>
      </c>
      <c r="E218" s="37">
        <v>2013</v>
      </c>
      <c r="F218" s="37" t="s">
        <v>173</v>
      </c>
      <c r="G218" s="37">
        <v>5</v>
      </c>
      <c r="H218" s="37">
        <v>3</v>
      </c>
      <c r="I218" s="37">
        <v>15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</row>
    <row r="219" spans="1:22" x14ac:dyDescent="0.25">
      <c r="A219" s="37" t="s">
        <v>141</v>
      </c>
      <c r="B219" s="37" t="s">
        <v>98</v>
      </c>
      <c r="C219" s="37" t="s">
        <v>133</v>
      </c>
      <c r="D219" s="37">
        <v>429</v>
      </c>
      <c r="E219" s="37">
        <v>2013</v>
      </c>
      <c r="F219" s="37" t="s">
        <v>173</v>
      </c>
      <c r="G219" s="37">
        <v>5</v>
      </c>
      <c r="H219" s="37">
        <v>3</v>
      </c>
      <c r="I219" s="37">
        <v>15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1</v>
      </c>
      <c r="P219" s="37">
        <v>0</v>
      </c>
      <c r="Q219" s="37">
        <v>5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</row>
    <row r="220" spans="1:22" x14ac:dyDescent="0.25">
      <c r="A220" s="37" t="s">
        <v>141</v>
      </c>
      <c r="B220" s="37" t="s">
        <v>99</v>
      </c>
      <c r="C220" s="37" t="s">
        <v>133</v>
      </c>
      <c r="D220" s="37">
        <v>430</v>
      </c>
      <c r="E220" s="37">
        <v>2013</v>
      </c>
      <c r="F220" s="37" t="s">
        <v>173</v>
      </c>
      <c r="G220" s="37">
        <v>5</v>
      </c>
      <c r="H220" s="37">
        <v>3</v>
      </c>
      <c r="I220" s="37">
        <v>15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1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</row>
    <row r="221" spans="1:22" x14ac:dyDescent="0.25">
      <c r="A221" s="37" t="s">
        <v>141</v>
      </c>
      <c r="B221" s="37" t="s">
        <v>100</v>
      </c>
      <c r="C221" s="37" t="s">
        <v>133</v>
      </c>
      <c r="D221" s="37">
        <v>431</v>
      </c>
      <c r="E221" s="37">
        <v>2013</v>
      </c>
      <c r="F221" s="37" t="s">
        <v>173</v>
      </c>
      <c r="G221" s="37">
        <v>5</v>
      </c>
      <c r="H221" s="37">
        <v>3</v>
      </c>
      <c r="I221" s="37">
        <v>15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4</v>
      </c>
      <c r="R221" s="37">
        <v>1</v>
      </c>
      <c r="S221" s="37">
        <v>0</v>
      </c>
      <c r="T221" s="37">
        <v>0</v>
      </c>
      <c r="U221" s="37">
        <v>0</v>
      </c>
      <c r="V221" s="37">
        <v>0</v>
      </c>
    </row>
    <row r="222" spans="1:22" x14ac:dyDescent="0.25">
      <c r="A222" s="37" t="s">
        <v>140</v>
      </c>
      <c r="B222" s="37" t="s">
        <v>118</v>
      </c>
      <c r="C222" s="37" t="s">
        <v>133</v>
      </c>
      <c r="D222" s="37">
        <v>401</v>
      </c>
      <c r="E222" s="37">
        <v>2014</v>
      </c>
      <c r="F222" s="37" t="s">
        <v>173</v>
      </c>
      <c r="G222" s="37">
        <v>5</v>
      </c>
      <c r="H222" s="37">
        <v>3</v>
      </c>
      <c r="I222" s="37">
        <v>15</v>
      </c>
      <c r="J222" s="37">
        <v>1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</row>
    <row r="223" spans="1:22" x14ac:dyDescent="0.25">
      <c r="A223" s="37" t="s">
        <v>140</v>
      </c>
      <c r="B223" s="37" t="s">
        <v>119</v>
      </c>
      <c r="C223" s="37" t="s">
        <v>133</v>
      </c>
      <c r="D223" s="37">
        <v>402</v>
      </c>
      <c r="E223" s="37">
        <v>2014</v>
      </c>
      <c r="F223" s="37" t="s">
        <v>173</v>
      </c>
      <c r="G223" s="37">
        <v>5</v>
      </c>
      <c r="H223" s="37">
        <v>3</v>
      </c>
      <c r="I223" s="37">
        <v>15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5</v>
      </c>
      <c r="T223" s="37">
        <v>0</v>
      </c>
      <c r="U223" s="37">
        <v>1</v>
      </c>
      <c r="V223" s="37">
        <v>0</v>
      </c>
    </row>
    <row r="224" spans="1:22" x14ac:dyDescent="0.25">
      <c r="A224" s="37" t="s">
        <v>140</v>
      </c>
      <c r="B224" s="37" t="s">
        <v>120</v>
      </c>
      <c r="C224" s="37" t="s">
        <v>133</v>
      </c>
      <c r="D224" s="37">
        <v>403</v>
      </c>
      <c r="E224" s="37">
        <v>2014</v>
      </c>
      <c r="F224" s="37" t="s">
        <v>173</v>
      </c>
      <c r="G224" s="37">
        <v>5</v>
      </c>
      <c r="H224" s="37">
        <v>3</v>
      </c>
      <c r="I224" s="37">
        <v>15</v>
      </c>
      <c r="J224" s="37">
        <v>1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2</v>
      </c>
      <c r="T224" s="37">
        <v>0</v>
      </c>
      <c r="U224" s="37">
        <v>0</v>
      </c>
      <c r="V224" s="37">
        <v>0</v>
      </c>
    </row>
    <row r="225" spans="1:22" x14ac:dyDescent="0.25">
      <c r="A225" s="37" t="s">
        <v>141</v>
      </c>
      <c r="B225" s="37" t="s">
        <v>98</v>
      </c>
      <c r="C225" s="37" t="s">
        <v>133</v>
      </c>
      <c r="D225" s="37">
        <v>429</v>
      </c>
      <c r="E225" s="37">
        <v>2014</v>
      </c>
      <c r="F225" s="37" t="s">
        <v>173</v>
      </c>
      <c r="G225" s="37">
        <v>5</v>
      </c>
      <c r="H225" s="37">
        <v>3</v>
      </c>
      <c r="I225" s="37">
        <v>15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</row>
    <row r="226" spans="1:22" x14ac:dyDescent="0.25">
      <c r="A226" s="37" t="s">
        <v>141</v>
      </c>
      <c r="B226" s="37" t="s">
        <v>99</v>
      </c>
      <c r="C226" s="37" t="s">
        <v>133</v>
      </c>
      <c r="D226" s="37">
        <v>430</v>
      </c>
      <c r="E226" s="37">
        <v>2014</v>
      </c>
      <c r="F226" s="37" t="s">
        <v>173</v>
      </c>
      <c r="G226" s="37">
        <v>5</v>
      </c>
      <c r="H226" s="37">
        <v>3</v>
      </c>
      <c r="I226" s="37">
        <v>15</v>
      </c>
      <c r="J226" s="37">
        <v>2</v>
      </c>
      <c r="K226" s="37">
        <v>0</v>
      </c>
      <c r="L226" s="37">
        <v>3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</row>
    <row r="227" spans="1:22" x14ac:dyDescent="0.25">
      <c r="A227" s="37" t="s">
        <v>141</v>
      </c>
      <c r="B227" s="37" t="s">
        <v>100</v>
      </c>
      <c r="C227" s="37" t="s">
        <v>133</v>
      </c>
      <c r="D227" s="37">
        <v>431</v>
      </c>
      <c r="E227" s="37">
        <v>2014</v>
      </c>
      <c r="F227" s="37" t="s">
        <v>173</v>
      </c>
      <c r="G227" s="37">
        <v>5</v>
      </c>
      <c r="H227" s="37">
        <v>3</v>
      </c>
      <c r="I227" s="37">
        <v>15</v>
      </c>
      <c r="J227" s="37">
        <v>2</v>
      </c>
      <c r="K227" s="37">
        <v>0</v>
      </c>
      <c r="L227" s="37">
        <v>1</v>
      </c>
      <c r="M227" s="37">
        <v>0</v>
      </c>
      <c r="N227" s="37">
        <v>0</v>
      </c>
      <c r="O227" s="37">
        <v>0</v>
      </c>
      <c r="P227" s="37">
        <v>0</v>
      </c>
      <c r="Q227" s="37">
        <v>1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</row>
    <row r="228" spans="1:22" x14ac:dyDescent="0.25">
      <c r="A228" s="37" t="s">
        <v>140</v>
      </c>
      <c r="B228" s="37" t="s">
        <v>107</v>
      </c>
      <c r="C228" s="37" t="s">
        <v>128</v>
      </c>
      <c r="D228" s="37">
        <v>413</v>
      </c>
      <c r="E228" s="37">
        <v>2012</v>
      </c>
      <c r="F228" s="37" t="s">
        <v>173</v>
      </c>
      <c r="G228" s="37">
        <v>5</v>
      </c>
      <c r="H228" s="37">
        <v>3</v>
      </c>
      <c r="I228" s="37">
        <v>15</v>
      </c>
      <c r="J228" s="37">
        <v>0</v>
      </c>
      <c r="K228" s="37">
        <v>1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1</v>
      </c>
      <c r="T228" s="37">
        <v>0</v>
      </c>
      <c r="U228" s="37">
        <v>0</v>
      </c>
      <c r="V228" s="37">
        <v>0</v>
      </c>
    </row>
    <row r="229" spans="1:22" x14ac:dyDescent="0.25">
      <c r="A229" s="37" t="s">
        <v>140</v>
      </c>
      <c r="B229" s="37" t="s">
        <v>108</v>
      </c>
      <c r="C229" s="37" t="s">
        <v>128</v>
      </c>
      <c r="D229" s="37">
        <v>414</v>
      </c>
      <c r="E229" s="37">
        <v>2012</v>
      </c>
      <c r="F229" s="37" t="s">
        <v>173</v>
      </c>
      <c r="G229" s="37">
        <v>5</v>
      </c>
      <c r="H229" s="37">
        <v>3</v>
      </c>
      <c r="I229" s="37">
        <v>15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</row>
    <row r="230" spans="1:22" x14ac:dyDescent="0.25">
      <c r="A230" s="37" t="s">
        <v>140</v>
      </c>
      <c r="B230" s="37" t="s">
        <v>109</v>
      </c>
      <c r="C230" s="37" t="s">
        <v>128</v>
      </c>
      <c r="D230" s="37">
        <v>415</v>
      </c>
      <c r="E230" s="37">
        <v>2012</v>
      </c>
      <c r="F230" s="37" t="s">
        <v>173</v>
      </c>
      <c r="G230" s="37">
        <v>5</v>
      </c>
      <c r="H230" s="37">
        <v>3</v>
      </c>
      <c r="I230" s="37">
        <v>15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</row>
    <row r="231" spans="1:22" x14ac:dyDescent="0.25">
      <c r="A231" s="37" t="s">
        <v>141</v>
      </c>
      <c r="B231" s="37" t="s">
        <v>87</v>
      </c>
      <c r="C231" s="37" t="s">
        <v>128</v>
      </c>
      <c r="D231" s="37">
        <v>419</v>
      </c>
      <c r="E231" s="37">
        <v>2012</v>
      </c>
      <c r="F231" s="37" t="s">
        <v>173</v>
      </c>
      <c r="G231" s="37">
        <v>5</v>
      </c>
      <c r="H231" s="37">
        <v>3</v>
      </c>
      <c r="I231" s="37">
        <v>15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1</v>
      </c>
      <c r="S231" s="37">
        <v>0</v>
      </c>
      <c r="T231" s="37">
        <v>0</v>
      </c>
      <c r="U231" s="37">
        <v>0</v>
      </c>
      <c r="V231" s="37">
        <v>0</v>
      </c>
    </row>
    <row r="232" spans="1:22" x14ac:dyDescent="0.25">
      <c r="A232" s="37" t="s">
        <v>141</v>
      </c>
      <c r="B232" s="37" t="s">
        <v>88</v>
      </c>
      <c r="C232" s="37" t="s">
        <v>128</v>
      </c>
      <c r="D232" s="37">
        <v>420</v>
      </c>
      <c r="E232" s="37">
        <v>2012</v>
      </c>
      <c r="F232" s="37" t="s">
        <v>173</v>
      </c>
      <c r="G232" s="37">
        <v>5</v>
      </c>
      <c r="H232" s="37">
        <v>3</v>
      </c>
      <c r="I232" s="37">
        <v>15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1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</row>
    <row r="233" spans="1:22" x14ac:dyDescent="0.25">
      <c r="A233" s="37" t="s">
        <v>141</v>
      </c>
      <c r="B233" s="37" t="s">
        <v>89</v>
      </c>
      <c r="C233" s="37" t="s">
        <v>128</v>
      </c>
      <c r="D233" s="37">
        <v>421</v>
      </c>
      <c r="E233" s="37">
        <v>2012</v>
      </c>
      <c r="F233" s="37" t="s">
        <v>173</v>
      </c>
      <c r="G233" s="37">
        <v>5</v>
      </c>
      <c r="H233" s="37">
        <v>3</v>
      </c>
      <c r="I233" s="37">
        <v>15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</row>
    <row r="234" spans="1:22" x14ac:dyDescent="0.25">
      <c r="A234" s="37" t="s">
        <v>140</v>
      </c>
      <c r="B234" s="37" t="s">
        <v>107</v>
      </c>
      <c r="C234" s="37" t="s">
        <v>128</v>
      </c>
      <c r="D234" s="37">
        <v>413</v>
      </c>
      <c r="E234" s="37">
        <v>2013</v>
      </c>
      <c r="F234" s="37" t="s">
        <v>173</v>
      </c>
      <c r="G234" s="37">
        <v>5</v>
      </c>
      <c r="H234" s="37">
        <v>3</v>
      </c>
      <c r="I234" s="37">
        <v>15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</row>
    <row r="235" spans="1:22" x14ac:dyDescent="0.25">
      <c r="A235" s="37" t="s">
        <v>140</v>
      </c>
      <c r="B235" s="37" t="s">
        <v>108</v>
      </c>
      <c r="C235" s="37" t="s">
        <v>128</v>
      </c>
      <c r="D235" s="37">
        <v>414</v>
      </c>
      <c r="E235" s="37">
        <v>2013</v>
      </c>
      <c r="F235" s="37" t="s">
        <v>173</v>
      </c>
      <c r="G235" s="37">
        <v>5</v>
      </c>
      <c r="H235" s="37">
        <v>3</v>
      </c>
      <c r="I235" s="37">
        <v>15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</row>
    <row r="236" spans="1:22" x14ac:dyDescent="0.25">
      <c r="A236" s="37" t="s">
        <v>140</v>
      </c>
      <c r="B236" s="37" t="s">
        <v>109</v>
      </c>
      <c r="C236" s="37" t="s">
        <v>128</v>
      </c>
      <c r="D236" s="37">
        <v>415</v>
      </c>
      <c r="E236" s="37">
        <v>2013</v>
      </c>
      <c r="F236" s="37" t="s">
        <v>173</v>
      </c>
      <c r="G236" s="37">
        <v>5</v>
      </c>
      <c r="H236" s="37">
        <v>3</v>
      </c>
      <c r="I236" s="37">
        <v>15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</row>
    <row r="237" spans="1:22" x14ac:dyDescent="0.25">
      <c r="A237" s="37" t="s">
        <v>141</v>
      </c>
      <c r="B237" s="37" t="s">
        <v>87</v>
      </c>
      <c r="C237" s="37" t="s">
        <v>128</v>
      </c>
      <c r="D237" s="37">
        <v>419</v>
      </c>
      <c r="E237" s="37">
        <v>2013</v>
      </c>
      <c r="F237" s="37" t="s">
        <v>173</v>
      </c>
      <c r="G237" s="37">
        <v>5</v>
      </c>
      <c r="H237" s="37">
        <v>3</v>
      </c>
      <c r="I237" s="37">
        <v>15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</row>
    <row r="238" spans="1:22" x14ac:dyDescent="0.25">
      <c r="A238" s="37" t="s">
        <v>141</v>
      </c>
      <c r="B238" s="37" t="s">
        <v>88</v>
      </c>
      <c r="C238" s="37" t="s">
        <v>128</v>
      </c>
      <c r="D238" s="37">
        <v>420</v>
      </c>
      <c r="E238" s="37">
        <v>2013</v>
      </c>
      <c r="F238" s="37" t="s">
        <v>173</v>
      </c>
      <c r="G238" s="37">
        <v>5</v>
      </c>
      <c r="H238" s="37">
        <v>3</v>
      </c>
      <c r="I238" s="37">
        <v>15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1</v>
      </c>
      <c r="S238" s="37">
        <v>0</v>
      </c>
      <c r="T238" s="37">
        <v>1</v>
      </c>
      <c r="U238" s="37">
        <v>0</v>
      </c>
      <c r="V238" s="37">
        <v>0</v>
      </c>
    </row>
    <row r="239" spans="1:22" x14ac:dyDescent="0.25">
      <c r="A239" s="37" t="s">
        <v>141</v>
      </c>
      <c r="B239" s="37" t="s">
        <v>89</v>
      </c>
      <c r="C239" s="37" t="s">
        <v>128</v>
      </c>
      <c r="D239" s="37">
        <v>421</v>
      </c>
      <c r="E239" s="37">
        <v>2013</v>
      </c>
      <c r="F239" s="37" t="s">
        <v>173</v>
      </c>
      <c r="G239" s="37">
        <v>5</v>
      </c>
      <c r="H239" s="37">
        <v>3</v>
      </c>
      <c r="I239" s="37">
        <v>15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</row>
    <row r="240" spans="1:22" x14ac:dyDescent="0.25">
      <c r="A240" s="37" t="s">
        <v>140</v>
      </c>
      <c r="B240" s="37" t="s">
        <v>107</v>
      </c>
      <c r="C240" s="37" t="s">
        <v>128</v>
      </c>
      <c r="D240" s="37">
        <v>413</v>
      </c>
      <c r="E240" s="37">
        <v>2014</v>
      </c>
      <c r="F240" s="37" t="s">
        <v>173</v>
      </c>
      <c r="G240" s="37">
        <v>5</v>
      </c>
      <c r="H240" s="37">
        <v>3</v>
      </c>
      <c r="I240" s="37">
        <v>15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1</v>
      </c>
      <c r="T240" s="37">
        <v>0</v>
      </c>
      <c r="U240" s="37">
        <v>0</v>
      </c>
      <c r="V240" s="37">
        <v>0</v>
      </c>
    </row>
    <row r="241" spans="1:22" x14ac:dyDescent="0.25">
      <c r="A241" s="37" t="s">
        <v>140</v>
      </c>
      <c r="B241" s="37" t="s">
        <v>108</v>
      </c>
      <c r="C241" s="37" t="s">
        <v>128</v>
      </c>
      <c r="D241" s="37">
        <v>414</v>
      </c>
      <c r="E241" s="37">
        <v>2014</v>
      </c>
      <c r="F241" s="37" t="s">
        <v>173</v>
      </c>
      <c r="G241" s="37">
        <v>5</v>
      </c>
      <c r="H241" s="37">
        <v>3</v>
      </c>
      <c r="I241" s="37">
        <v>15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</row>
    <row r="242" spans="1:22" x14ac:dyDescent="0.25">
      <c r="A242" s="37" t="s">
        <v>140</v>
      </c>
      <c r="B242" s="37" t="s">
        <v>109</v>
      </c>
      <c r="C242" s="37" t="s">
        <v>128</v>
      </c>
      <c r="D242" s="37">
        <v>415</v>
      </c>
      <c r="E242" s="37">
        <v>2014</v>
      </c>
      <c r="F242" s="37" t="s">
        <v>173</v>
      </c>
      <c r="G242" s="37">
        <v>5</v>
      </c>
      <c r="H242" s="37">
        <v>3</v>
      </c>
      <c r="I242" s="37">
        <v>15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1</v>
      </c>
      <c r="T242" s="37">
        <v>0</v>
      </c>
      <c r="U242" s="37">
        <v>0</v>
      </c>
      <c r="V242" s="37">
        <v>0</v>
      </c>
    </row>
    <row r="243" spans="1:22" x14ac:dyDescent="0.25">
      <c r="A243" s="37" t="s">
        <v>141</v>
      </c>
      <c r="B243" s="37" t="s">
        <v>87</v>
      </c>
      <c r="C243" s="37" t="s">
        <v>128</v>
      </c>
      <c r="D243" s="37">
        <v>419</v>
      </c>
      <c r="E243" s="37">
        <v>2014</v>
      </c>
      <c r="F243" s="37" t="s">
        <v>173</v>
      </c>
      <c r="G243" s="37">
        <v>5</v>
      </c>
      <c r="H243" s="37">
        <v>3</v>
      </c>
      <c r="I243" s="37">
        <v>15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</row>
    <row r="244" spans="1:22" x14ac:dyDescent="0.25">
      <c r="A244" s="37" t="s">
        <v>141</v>
      </c>
      <c r="B244" s="37" t="s">
        <v>88</v>
      </c>
      <c r="C244" s="37" t="s">
        <v>128</v>
      </c>
      <c r="D244" s="37">
        <v>420</v>
      </c>
      <c r="E244" s="37">
        <v>2014</v>
      </c>
      <c r="F244" s="37" t="s">
        <v>173</v>
      </c>
      <c r="G244" s="37">
        <v>5</v>
      </c>
      <c r="H244" s="37">
        <v>3</v>
      </c>
      <c r="I244" s="37">
        <v>15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</row>
    <row r="245" spans="1:22" x14ac:dyDescent="0.25">
      <c r="A245" s="37" t="s">
        <v>141</v>
      </c>
      <c r="B245" s="37" t="s">
        <v>89</v>
      </c>
      <c r="C245" s="37" t="s">
        <v>128</v>
      </c>
      <c r="D245" s="37">
        <v>421</v>
      </c>
      <c r="E245" s="37">
        <v>2014</v>
      </c>
      <c r="F245" s="37" t="s">
        <v>173</v>
      </c>
      <c r="G245" s="37">
        <v>5</v>
      </c>
      <c r="H245" s="37">
        <v>3</v>
      </c>
      <c r="I245" s="37">
        <v>15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</row>
  </sheetData>
  <sortState xmlns:xlrd2="http://schemas.microsoft.com/office/spreadsheetml/2017/richdata2" ref="A2:W246">
    <sortCondition ref="F2:F246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ключи</vt:lpstr>
      <vt:lpstr>исходник_все ММ</vt:lpstr>
      <vt:lpstr>исходник_ММ жив</vt:lpstr>
      <vt:lpstr>исходник_ММ дав</vt:lpstr>
      <vt:lpstr>сводная ММ_год_метод</vt:lpstr>
      <vt:lpstr>ключи!Область_печати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Artëm Sozontov</cp:lastModifiedBy>
  <cp:lastPrinted>2014-03-15T05:07:59Z</cp:lastPrinted>
  <dcterms:created xsi:type="dcterms:W3CDTF">2014-03-14T11:55:50Z</dcterms:created>
  <dcterms:modified xsi:type="dcterms:W3CDTF">2023-11-11T15:49:48Z</dcterms:modified>
</cp:coreProperties>
</file>