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<sst xmlns="http://schemas.openxmlformats.org/spreadsheetml/2006/main" count="146" uniqueCount="105">
  <si>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</si>
  <si>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</si>
  <si>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</si>
  <si>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</si>
  <si>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</si>
  <si>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</si>
  <si>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</si>
  <si>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</si>
  <si>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</si>
  <si>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</si>
  <si>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</si>
  <si>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</si>
  <si>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</si>
  <si>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</si>
  <si>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</si>
  <si>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RF1</t>
  </si>
  <si>
    <t>Sistema debe permitir el ingreso de credenciales del usuario</t>
  </si>
  <si>
    <t>Ingresar el nombre de usuario y contraseñas</t>
  </si>
  <si>
    <t>Seguridad del aplicativo</t>
  </si>
  <si>
    <t>Administrador</t>
  </si>
  <si>
    <t>Realizar una interfaz que permita al administrador ingresar su nombre de usuario y contraseña para autenticarse en el sistema de inventario. La interfaz debe incluir campos de texto para usuario y contraseña, un botón de inicio de sesión y validaciones para credenciales incorrectas.</t>
  </si>
  <si>
    <t>Diego Casignia</t>
  </si>
  <si>
    <t>Alta</t>
  </si>
  <si>
    <t>En proceso</t>
  </si>
  <si>
    <t xml:space="preserve">CAJA NEGRA:
Probar con credenciales válidas para verificar acceso exitoso al sistema. Probar con credenciales inválidas para confirmar que se muestra un mensaje de error claro. Verificar que no se permite acceso sin completar ambos campos. Comprobar que el sistema bloquea intentos tras un número definido de fallos (si aplica).
</t>
  </si>
  <si>
    <t>Autenticación de usuarios</t>
  </si>
  <si>
    <t>RF2</t>
  </si>
  <si>
    <t>El sistema debe permitir visualizar las secciones de existentes</t>
  </si>
  <si>
    <t>Llevar un registro de las secciones de la materia prima</t>
  </si>
  <si>
    <t>Organizar la materia prima por secciones</t>
  </si>
  <si>
    <t>Realizar una interfaz que muestre un listado de todas las secciones de materia prima registradas. La interfaz debe incluir un diseño claro con columnas para nombre y descripción, permitiendo al administrador identificar rápidamente las secciones existentes.</t>
  </si>
  <si>
    <t>CAJA NEGRA:
Verificar que la interfaz muestra todas las secciones registradas con nombre y descripción correctos. Probar con base de datos vacía para confirmar mensaje de "sin datos". Probar con múltiples secciones para asegurar correcta paginación o desplazamiento. Comprobar que los datos coinciden con los almacenados en la base de datos.</t>
  </si>
  <si>
    <t>Gestión de secciones</t>
  </si>
  <si>
    <t>RF3</t>
  </si>
  <si>
    <t>El sistema debe permitir visualizar el registro de materia prima</t>
  </si>
  <si>
    <t>Enlistar la materia prima del establecimiento</t>
  </si>
  <si>
    <t>Tener un registro de materia prima</t>
  </si>
  <si>
    <t>Realizar una interfaz que muestre un listado detallado de la materia prima registrada, incluyendo nombre, descripción, unidad de medida y sección a la que pertenece. La interfaz debe ser intuitiva y permitir filtrado o búsqueda básica.</t>
  </si>
  <si>
    <t>No iniciado</t>
  </si>
  <si>
    <t>CAJA NEGRA:
Probar que la interfaz muestra todas las materias primas con sus detalles (nombre, descripción, unidad, sección). Verificar funcionalidad de búsqueda/filtrado por nombre o sección. Comprobar que los datos mostrados son consistentes con la base de datos. Probar con base de datos vacía para verificar mensaje de "sin datos".</t>
  </si>
  <si>
    <t>Gestión de Materia Prima</t>
  </si>
  <si>
    <t>RF4</t>
  </si>
  <si>
    <t>El sistema de información no cuenta con un registro centralizado de recetas, lo que dificulta planificar la producción y controlar el uso de materia prima.</t>
  </si>
  <si>
    <t>Visualizar, agregar, editar o eliminar recetas registradas.</t>
  </si>
  <si>
    <t>Para organizar la producción y vincularla con el consumo de materia prima.</t>
  </si>
  <si>
    <t>Crear un módulo de recetas donde el administrador pueda visualizar un listado de recetas con sus ingredientes, cantidades y unidades. La interfaz debe incluir opciones para agregar, editar o eliminar recetas, con validaciones para asegurar la integridad de los datos.</t>
  </si>
  <si>
    <t>Anthony Villarreal</t>
  </si>
  <si>
    <t>CAJA NEGRA:
Probar visualización del listado de recetas con todos los detalles (ingredientes, cantidades, unidades). Verificar que se puede agregar una receta con al menos dos ingredientes, editar una receta existente y eliminar una receta. Comprobar validaciones (ej. campos obligatorios, formatos correctos). Confirmar que los cambios se reflejan en la base de datos y que se muestran mensajes de éxito o error según corresponda.</t>
  </si>
  <si>
    <t>Gestionar Recetas</t>
  </si>
  <si>
    <t>RF5</t>
  </si>
  <si>
    <t>El sistema no permite visualizar ni actualizar el stock actual de materia prima.</t>
  </si>
  <si>
    <t>Consultar y gestionar las cantidades disponibles en inventario.</t>
  </si>
  <si>
    <t>Para controlar el stock y mantener niveles adecuados de insumos.</t>
  </si>
  <si>
    <t>Implementar un módulo de stock donde el administrador pueda visualizar la cantidad actual de cada materia prima, con opciones para agregar, editar o modular cantidades. La interfaz debe mostrar información clara y permitir actualizaciones precisas.</t>
  </si>
  <si>
    <t>CAJA NEGRA:
Verificar que la interfaz muestra el stock actual de cada materia prima. Probar agregar una cantidad nueva, editar una existente y eliminar un registro. Comprobar validaciones (ej. cantidades positivas, unidad correcta). Confirmar que los cambios se reflejan en la base de datos y que se muestran mensajes de éxito o error. Probar con stock en cero para verificar comportamiento.</t>
  </si>
  <si>
    <t>Gestionar Stock</t>
  </si>
  <si>
    <t>RF6</t>
  </si>
  <si>
    <t>El sistema no registra ni muestra la producción realizada por fecha.</t>
  </si>
  <si>
    <t>Consultar y organizar la producción diaria.</t>
  </si>
  <si>
    <t>Para llevar control de las cantidades producidas y su planificación.</t>
  </si>
  <si>
    <t>Desarrollar un módulo donde el administrador pueda visualizar la producción registrada, filtrada por fecha y receta. La interfaz debe mostrar detalles como cantidad producida, receta utilizada y unidad, con opciones de filtrado.</t>
  </si>
  <si>
    <t xml:space="preserve">Javier Ramos </t>
  </si>
  <si>
    <t>CAJA NEGRA:
Verificar que la interfaz muestra la producción por fecha y receta con detalles correctos (cantidad, unidad). Probar el filtrado por rango de fechas y por receta específica. Comprobar que los datos son consistentes con la base de datos. Probar con base de datos vacía para confirmar mensaje de "sin datos".</t>
  </si>
  <si>
    <t xml:space="preserve">Gestionar Producción </t>
  </si>
  <si>
    <t>RF7</t>
  </si>
  <si>
    <t>El sistema no permite modificar la información de usuario registrada</t>
  </si>
  <si>
    <t>Editar datos del usuario como nombre, correo o contraseña.</t>
  </si>
  <si>
    <t>Para mantener actualizada la información de acceso y contacto.</t>
  </si>
  <si>
    <t>Implementar un módulo donde el administrador pueda editar los datos de usuario (nombre, correo, contraseña), con validaciones para asegurar formatos correctos y confirmación de cambios.</t>
  </si>
  <si>
    <t>Baja</t>
  </si>
  <si>
    <t>CAJA NEGRA:
Probar edición de nombre, correo y contraseña, verificando que los cambios se guardan correctamente. Comprobar validaciones (ej. formato de correo válido, longitud mínima de contraseña). Confirmar que se muestra un mensaje de éxito tras guardar. Probar con datos inválidos para verificar mensajes de error.</t>
  </si>
  <si>
    <t>Gestionar Usuario</t>
  </si>
  <si>
    <t>RF8</t>
  </si>
  <si>
    <t>El sistema no muestra quién está usando la sesión actual.</t>
  </si>
  <si>
    <t>Visualizar el usuario autenticado.</t>
  </si>
  <si>
    <t>Para confirmar la identidad del usuario activo y gestionar su sesión.</t>
  </si>
  <si>
    <t>Mostrar en la interfaz el nombre del usuario autenticado, con una opción clara para cerrar sesión. La visualización debe ser persistente en todas las pantallas del sistema.</t>
  </si>
  <si>
    <t xml:space="preserve">Media </t>
  </si>
  <si>
    <t>CAJA NEGRA:
Verificar que el nombre del usuario autenticado aparece en todas las pantallas. Probar la opción de cerrar sesión para confirmar redirección a la pantalla de inicio. Comprobar que el nombre mostrado coincide con las credenciales usadas para autenticarse.</t>
  </si>
  <si>
    <t xml:space="preserve">Mostrar Usuario Autenticado </t>
  </si>
  <si>
    <t>RF9</t>
  </si>
  <si>
    <t>El sistema no ofrece una opción para finalizar la sesión activa de forma segura.</t>
  </si>
  <si>
    <t>Cerrar la sesión actual del usuario.</t>
  </si>
  <si>
    <t>Para proteger el acceso al sistema y permitir futuras autenticaciones.</t>
  </si>
  <si>
    <t>Implementar una opción de cierre de sesión en la interfaz, con una confirmación previa para evitar cierres accidentales. Al cerrar, el sistema debe redirigir a la pantalla de inicio de sesión.</t>
  </si>
  <si>
    <t>CAJA NEGRA:
Probar el cierre de sesión con confirmación, verificando que redirige a la pantalla de inicio de sesión. Intentar acceder a una página protegida tras cerrar sesión para confirmar que el acceso está invalidado. Comprobar que no se puede cerrar sesión sin confirmar.</t>
  </si>
  <si>
    <t>Cerrar Sesión</t>
  </si>
  <si>
    <t>RF10</t>
  </si>
  <si>
    <t>El sistema no genera reportes que permitan analizar producción, stock o recetas.</t>
  </si>
  <si>
    <t>Generar reportes filtrados por fechas y categorías.</t>
  </si>
  <si>
    <t>Para visualizar gráficas y datos que apoyen la toma de decisiones.</t>
  </si>
  <si>
    <t>Desarrollar un módulo de reportes donde el administrador pueda seleccionar rangos de fechas y tipos de reportes (producción, stock, recetas), generando gráficas y tablas con datos filtrados.</t>
  </si>
  <si>
    <t>CAJA NEGRA:
Probar la generación de reportes seleccionando diferentes rangos de fechas y categorías (producción, stock, recetas). Verificar que las gráficas y tablas muestran datos correctos y consistentes con la base de datos. Comprobar validaciones de filtros (ej. fechas válidas). Probar con datos vacíos para confirmar mensaje adecuado.</t>
  </si>
  <si>
    <t>Reportes</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</si>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</sst>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6">
    <font>
      <sz val="11.0"/>
      <color theme="1"/>
      <name val="Arial"/>
      <scheme val="minor"/>
    </font>
    <font>
      <b/>
      <i/>
      <sz val="16.0"/>
      <color theme="1"/>
      <name val="Calibri"/>
    </font>
    <font>
      <b/>
      <i/>
      <sz val="11.0"/>
      <color rgb="FF9C6500"/>
      <name val="Calibri"/>
    </font>
    <font>
      <b/>
      <i/>
      <sz val="11.0"/>
      <color rgb="FFFF0000"/>
      <name val="Calibri"/>
    </font>
    <font>
      <sz val="10.0"/>
      <color theme="1"/>
      <name val="Calibri"/>
    </font>
    <font>
      <sz val="11.0"/>
      <color theme="1"/>
      <name val="Arial"/>
    </font>
    <font>
      <sz val="10.0"/>
      <color rgb="FF000000"/>
      <name val="Calibri"/>
    </font>
    <font>
      <sz val="11.0"/>
      <color theme="1"/>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5">
    <border/>
    <border>
      <left style="thin">
        <color rgb="FFB2B2B2"/>
      </left>
      <right style="thin">
        <color rgb="FFB2B2B2"/>
      </right>
      <top style="thin">
        <color rgb="FFB2B2B2"/>
      </top>
      <bottom/>
    </border>
    <border>
      <left style="thin">
        <color rgb="FFB2B2B2"/>
      </left>
      <right/>
      <top style="thin">
        <color rgb="FFB2B2B2"/>
      </top>
      <bottom/>
    </border>
    <border>
      <left style="thin">
        <color rgb="FF000000"/>
      </left>
      <right style="thin">
        <color rgb="FF000000"/>
      </right>
      <top style="thin">
        <color rgb="FF000000"/>
      </top>
      <bottom style="thin">
        <color rgb="FF000000"/>
      </bottom>
    </border>
    <border>
      <left/>
      <right style="thin">
        <color rgb="FFB2B2B2"/>
      </right>
      <top style="thin">
        <color rgb="FFB2B2B2"/>
      </top>
      <bottom/>
    </border>
    <border>
      <left style="thin">
        <color rgb="FF7B7B7B"/>
      </left>
      <right style="thin">
        <color rgb="FF7B7B7B"/>
      </right>
      <top style="thin">
        <color rgb="FF7B7B7B"/>
      </top>
      <bottom style="thin">
        <color rgb="FF7B7B7B"/>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5" fillId="0" fontId="4" numFmtId="0" xfId="0" applyAlignment="1" applyBorder="1" applyFont="1">
      <alignment vertical="center"/>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5" fillId="0" fontId="4" numFmtId="0" xfId="0" applyAlignment="1" applyBorder="1" applyFont="1">
      <alignment horizontal="left" readingOrder="0" shrinkToFit="0" vertical="center" wrapText="1"/>
    </xf>
    <xf borderId="5" fillId="0" fontId="4" numFmtId="164" xfId="0" applyAlignment="1" applyBorder="1" applyFont="1" applyNumberFormat="1">
      <alignment horizontal="center" readingOrder="0" shrinkToFit="0" vertical="center" wrapText="1"/>
    </xf>
    <xf borderId="5" fillId="0" fontId="4" numFmtId="0" xfId="0" applyAlignment="1" applyBorder="1" applyFont="1">
      <alignment horizontal="center" readingOrder="0" shrinkToFit="0" vertical="center" wrapText="1"/>
    </xf>
    <xf borderId="0" fillId="0" fontId="5" numFmtId="0" xfId="0" applyAlignment="1" applyFont="1">
      <alignment vertical="center"/>
    </xf>
    <xf borderId="0" fillId="0" fontId="6" numFmtId="0" xfId="0" applyAlignment="1" applyFont="1">
      <alignment horizontal="center" shrinkToFit="0" vertical="center" wrapText="1"/>
    </xf>
    <xf borderId="5" fillId="0" fontId="4" numFmtId="165" xfId="0" applyAlignment="1" applyBorder="1" applyFont="1" applyNumberFormat="1">
      <alignment horizontal="center" shrinkToFit="0" vertical="center" wrapText="1"/>
    </xf>
    <xf borderId="5" fillId="0" fontId="4" numFmtId="0" xfId="0" applyAlignment="1" applyBorder="1" applyFont="1">
      <alignment shrinkToFit="0" vertical="center" wrapText="1"/>
    </xf>
    <xf borderId="5" fillId="0" fontId="4" numFmtId="0" xfId="0" applyAlignment="1" applyBorder="1" applyFont="1">
      <alignment readingOrder="0" shrinkToFit="0" vertical="center" wrapText="1"/>
    </xf>
    <xf borderId="0" fillId="0" fontId="5" numFmtId="0" xfId="0" applyAlignment="1" applyFont="1">
      <alignment horizontal="center" vertical="center"/>
    </xf>
    <xf borderId="0" fillId="0" fontId="5" numFmtId="0" xfId="0" applyAlignment="1" applyFont="1">
      <alignment horizontal="center"/>
    </xf>
    <xf borderId="0" fillId="0" fontId="7" numFmtId="0" xfId="0" applyAlignment="1" applyFont="1">
      <alignment horizontal="center" vertical="center"/>
    </xf>
    <xf borderId="0" fillId="0" fontId="7" numFmtId="0" xfId="0" applyAlignment="1" applyFont="1">
      <alignment horizontal="center"/>
    </xf>
    <xf borderId="0" fillId="0" fontId="8" numFmtId="0" xfId="0" applyAlignment="1" applyFont="1">
      <alignment horizontal="center"/>
    </xf>
    <xf borderId="0" fillId="0" fontId="7" numFmtId="0" xfId="0" applyFont="1"/>
    <xf borderId="0" fillId="0" fontId="9" numFmtId="0" xfId="0" applyAlignment="1" applyFont="1">
      <alignment horizontal="left" shrinkToFit="0" vertical="center" wrapText="1"/>
    </xf>
    <xf borderId="6" fillId="3" fontId="10" numFmtId="0" xfId="0" applyAlignment="1" applyBorder="1" applyFill="1" applyFont="1">
      <alignment horizontal="center" shrinkToFit="0" vertical="center" wrapText="1"/>
    </xf>
    <xf borderId="7" fillId="0" fontId="11" numFmtId="0" xfId="0" applyBorder="1" applyFont="1"/>
    <xf borderId="8" fillId="0" fontId="11" numFmtId="0" xfId="0" applyBorder="1" applyFont="1"/>
    <xf borderId="0" fillId="0" fontId="9" numFmtId="0" xfId="0" applyAlignment="1" applyFont="1">
      <alignment horizontal="center" shrinkToFit="0" vertical="center" wrapText="1"/>
    </xf>
    <xf borderId="9" fillId="3" fontId="5" numFmtId="0" xfId="0" applyBorder="1" applyFont="1"/>
    <xf borderId="10" fillId="3" fontId="9" numFmtId="0" xfId="0" applyAlignment="1" applyBorder="1" applyFont="1">
      <alignment horizontal="left" shrinkToFit="0" vertical="center" wrapText="1"/>
    </xf>
    <xf borderId="10" fillId="3" fontId="7" numFmtId="0" xfId="0" applyBorder="1" applyFont="1"/>
    <xf borderId="10" fillId="3" fontId="5" numFmtId="0" xfId="0" applyBorder="1" applyFont="1"/>
    <xf borderId="11" fillId="3" fontId="5" numFmtId="0" xfId="0" applyBorder="1" applyFont="1"/>
    <xf borderId="12" fillId="3" fontId="5" numFmtId="0" xfId="0" applyBorder="1" applyFont="1"/>
    <xf borderId="3" fillId="4" fontId="12" numFmtId="0" xfId="0" applyAlignment="1" applyBorder="1" applyFill="1" applyFont="1">
      <alignment horizontal="center" vertical="center"/>
    </xf>
    <xf borderId="13" fillId="3" fontId="13" numFmtId="0" xfId="0" applyAlignment="1" applyBorder="1" applyFont="1">
      <alignment vertical="center"/>
    </xf>
    <xf borderId="6" fillId="4" fontId="12" numFmtId="0" xfId="0" applyAlignment="1" applyBorder="1" applyFont="1">
      <alignment horizontal="center" vertical="center"/>
    </xf>
    <xf borderId="13" fillId="3" fontId="5" numFmtId="0" xfId="0" applyBorder="1" applyFont="1"/>
    <xf borderId="14" fillId="3" fontId="5" numFmtId="0" xfId="0" applyBorder="1" applyFont="1"/>
    <xf borderId="3" fillId="5" fontId="14" numFmtId="0" xfId="0" applyAlignment="1" applyBorder="1" applyFill="1" applyFont="1">
      <alignment horizontal="center" readingOrder="0" vertical="center"/>
    </xf>
    <xf borderId="13" fillId="3" fontId="7" numFmtId="0" xfId="0" applyAlignment="1" applyBorder="1" applyFont="1">
      <alignment shrinkToFit="0" vertical="center" wrapText="1"/>
    </xf>
    <xf borderId="6" fillId="5" fontId="7" numFmtId="0" xfId="0" applyAlignment="1" applyBorder="1" applyFont="1">
      <alignment horizontal="center" vertical="center"/>
    </xf>
    <xf borderId="13" fillId="3" fontId="7" numFmtId="0" xfId="0" applyAlignment="1" applyBorder="1" applyFont="1">
      <alignment vertical="center"/>
    </xf>
    <xf borderId="13" fillId="3" fontId="14" numFmtId="0" xfId="0" applyAlignment="1" applyBorder="1" applyFont="1">
      <alignment horizontal="center" vertical="center"/>
    </xf>
    <xf borderId="13" fillId="3" fontId="7" numFmtId="0" xfId="0" applyAlignment="1" applyBorder="1" applyFont="1">
      <alignment horizontal="center" vertical="center"/>
    </xf>
    <xf borderId="3" fillId="5" fontId="14" numFmtId="0" xfId="0" applyAlignment="1" applyBorder="1" applyFont="1">
      <alignment horizontal="center" vertical="center"/>
    </xf>
    <xf borderId="15" fillId="6" fontId="12" numFmtId="0" xfId="0" applyAlignment="1" applyBorder="1" applyFill="1" applyFont="1">
      <alignment horizontal="center" vertical="center"/>
    </xf>
    <xf borderId="16" fillId="5" fontId="7" numFmtId="0" xfId="0" applyAlignment="1" applyBorder="1" applyFont="1">
      <alignment horizontal="center" shrinkToFit="0" vertical="center" wrapText="1"/>
    </xf>
    <xf borderId="17" fillId="0" fontId="11" numFmtId="0" xfId="0" applyBorder="1" applyFont="1"/>
    <xf borderId="18" fillId="0" fontId="11" numFmtId="0" xfId="0" applyBorder="1" applyFont="1"/>
    <xf borderId="16" fillId="5" fontId="7" numFmtId="0" xfId="0" applyAlignment="1" applyBorder="1" applyFont="1">
      <alignment horizontal="center" vertical="center"/>
    </xf>
    <xf borderId="19" fillId="0" fontId="11" numFmtId="0" xfId="0" applyBorder="1" applyFont="1"/>
    <xf borderId="20" fillId="0" fontId="11" numFmtId="0" xfId="0" applyBorder="1" applyFont="1"/>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16" fillId="7" fontId="15" numFmtId="0" xfId="0" applyAlignment="1" applyBorder="1" applyFill="1" applyFont="1">
      <alignment horizontal="center" vertical="center"/>
    </xf>
    <xf borderId="26" fillId="2" fontId="14" numFmtId="0" xfId="0" applyAlignment="1" applyBorder="1" applyFont="1">
      <alignment horizontal="center" vertical="center"/>
    </xf>
    <xf borderId="27" fillId="0" fontId="11" numFmtId="0" xfId="0" applyBorder="1" applyFont="1"/>
    <xf borderId="28" fillId="0" fontId="11" numFmtId="0" xfId="0" applyBorder="1" applyFont="1"/>
    <xf borderId="29" fillId="0" fontId="11" numFmtId="0" xfId="0" applyBorder="1" applyFont="1"/>
    <xf borderId="30" fillId="0" fontId="11" numFmtId="0" xfId="0" applyBorder="1" applyFont="1"/>
    <xf borderId="31" fillId="0" fontId="11" numFmtId="0" xfId="0" applyBorder="1" applyFont="1"/>
    <xf borderId="16" fillId="4" fontId="12" numFmtId="0" xfId="0" applyAlignment="1" applyBorder="1" applyFont="1">
      <alignment horizontal="center" vertical="center"/>
    </xf>
    <xf borderId="32" fillId="3" fontId="5" numFmtId="0" xfId="0" applyBorder="1" applyFont="1"/>
    <xf borderId="33" fillId="3" fontId="5" numFmtId="0" xfId="0" applyBorder="1" applyFont="1"/>
    <xf borderId="34" fillId="3" fontId="5"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5"/>
    <col customWidth="1" min="2" max="2" width="20.13"/>
    <col customWidth="1" min="3" max="3" width="16.88"/>
    <col customWidth="1" min="4" max="4" width="18.63"/>
    <col customWidth="1" min="5" max="5" width="10.63"/>
    <col customWidth="1" min="6" max="6" width="46.38"/>
    <col customWidth="1" min="7" max="7" width="10.0"/>
    <col customWidth="1" min="8" max="8" width="9.75"/>
    <col customWidth="1" min="9" max="9" width="8.38"/>
    <col customWidth="1" min="10" max="10" width="9.63"/>
    <col customWidth="1" min="11" max="11" width="9.38"/>
    <col customWidth="1" min="12" max="12" width="48.63"/>
    <col customWidth="1" min="13" max="13" width="12.38"/>
    <col customWidth="1" min="14" max="14" width="20.63"/>
    <col customWidth="1" min="15" max="25" width="9.38"/>
  </cols>
  <sheetData>
    <row r="1">
      <c r="A1" s="1" t="s">
        <v>0</v>
      </c>
    </row>
    <row r="2">
      <c r="A2" s="2" t="s">
        <v>1</v>
      </c>
      <c r="B2" s="3" t="s">
        <v>2</v>
      </c>
      <c r="C2" s="4" t="s">
        <v>3</v>
      </c>
      <c r="D2" s="5" t="s">
        <v>4</v>
      </c>
      <c r="E2" s="2" t="s">
        <v>5</v>
      </c>
      <c r="F2" s="2" t="s">
        <v>6</v>
      </c>
      <c r="G2" s="2" t="s">
        <v>7</v>
      </c>
      <c r="H2" s="2" t="s">
        <v>8</v>
      </c>
      <c r="I2" s="2" t="s">
        <v>9</v>
      </c>
      <c r="J2" s="2" t="s">
        <v>10</v>
      </c>
      <c r="K2" s="2" t="s">
        <v>11</v>
      </c>
      <c r="L2" s="2" t="s">
        <v>12</v>
      </c>
      <c r="M2" s="2" t="s">
        <v>13</v>
      </c>
      <c r="N2" s="2" t="s">
        <v>14</v>
      </c>
    </row>
    <row r="3" ht="74.25" customHeight="1">
      <c r="A3" s="6" t="s">
        <v>15</v>
      </c>
      <c r="B3" s="7" t="s">
        <v>16</v>
      </c>
      <c r="C3" s="8" t="s">
        <v>17</v>
      </c>
      <c r="D3" s="7" t="s">
        <v>18</v>
      </c>
      <c r="E3" s="7" t="s">
        <v>19</v>
      </c>
      <c r="F3" s="9" t="s">
        <v>20</v>
      </c>
      <c r="G3" s="7" t="s">
        <v>21</v>
      </c>
      <c r="H3" s="7">
        <v>6.0</v>
      </c>
      <c r="I3" s="10">
        <v>45834.0</v>
      </c>
      <c r="J3" s="11" t="s">
        <v>22</v>
      </c>
      <c r="K3" s="11" t="s">
        <v>23</v>
      </c>
      <c r="L3" s="9" t="s">
        <v>24</v>
      </c>
      <c r="M3" s="7"/>
      <c r="N3" s="11" t="s">
        <v>25</v>
      </c>
    </row>
    <row r="4">
      <c r="A4" s="6" t="s">
        <v>26</v>
      </c>
      <c r="B4" s="7" t="s">
        <v>27</v>
      </c>
      <c r="C4" s="7" t="s">
        <v>28</v>
      </c>
      <c r="D4" s="7" t="s">
        <v>29</v>
      </c>
      <c r="E4" s="7" t="s">
        <v>19</v>
      </c>
      <c r="F4" s="9" t="s">
        <v>30</v>
      </c>
      <c r="G4" s="7" t="s">
        <v>21</v>
      </c>
      <c r="H4" s="7">
        <v>4.0</v>
      </c>
      <c r="I4" s="10">
        <v>45834.0</v>
      </c>
      <c r="J4" s="7" t="s">
        <v>22</v>
      </c>
      <c r="K4" s="11" t="s">
        <v>23</v>
      </c>
      <c r="L4" s="9" t="s">
        <v>31</v>
      </c>
      <c r="M4" s="7"/>
      <c r="N4" s="7" t="s">
        <v>32</v>
      </c>
      <c r="O4" s="12"/>
      <c r="P4" s="12"/>
      <c r="Q4" s="12"/>
      <c r="R4" s="12"/>
      <c r="S4" s="12"/>
      <c r="T4" s="12"/>
      <c r="U4" s="12"/>
      <c r="V4" s="12"/>
      <c r="W4" s="12"/>
      <c r="X4" s="12"/>
      <c r="Y4" s="12"/>
    </row>
    <row r="5">
      <c r="A5" s="6" t="s">
        <v>33</v>
      </c>
      <c r="B5" s="13" t="s">
        <v>34</v>
      </c>
      <c r="C5" s="7" t="s">
        <v>35</v>
      </c>
      <c r="D5" s="7" t="s">
        <v>36</v>
      </c>
      <c r="E5" s="7" t="s">
        <v>19</v>
      </c>
      <c r="F5" s="9" t="s">
        <v>37</v>
      </c>
      <c r="G5" s="7" t="s">
        <v>21</v>
      </c>
      <c r="H5" s="7">
        <v>4.0</v>
      </c>
      <c r="I5" s="10">
        <v>45841.0</v>
      </c>
      <c r="J5" s="7" t="s">
        <v>22</v>
      </c>
      <c r="K5" s="7" t="s">
        <v>38</v>
      </c>
      <c r="L5" s="9" t="s">
        <v>39</v>
      </c>
      <c r="M5" s="14"/>
      <c r="N5" s="7" t="s">
        <v>40</v>
      </c>
    </row>
    <row r="6">
      <c r="A6" s="6" t="s">
        <v>41</v>
      </c>
      <c r="B6" s="15" t="s">
        <v>42</v>
      </c>
      <c r="C6" s="15" t="s">
        <v>43</v>
      </c>
      <c r="D6" s="15" t="s">
        <v>44</v>
      </c>
      <c r="E6" s="7" t="s">
        <v>19</v>
      </c>
      <c r="F6" s="9" t="s">
        <v>45</v>
      </c>
      <c r="G6" s="7" t="s">
        <v>46</v>
      </c>
      <c r="H6" s="7">
        <v>5.0</v>
      </c>
      <c r="I6" s="10">
        <v>45841.0</v>
      </c>
      <c r="J6" s="7" t="s">
        <v>22</v>
      </c>
      <c r="K6" s="7" t="s">
        <v>38</v>
      </c>
      <c r="L6" s="9" t="s">
        <v>47</v>
      </c>
      <c r="M6" s="15"/>
      <c r="N6" s="7" t="s">
        <v>48</v>
      </c>
    </row>
    <row r="7">
      <c r="A7" s="6" t="s">
        <v>49</v>
      </c>
      <c r="B7" s="15" t="s">
        <v>50</v>
      </c>
      <c r="C7" s="15" t="s">
        <v>51</v>
      </c>
      <c r="D7" s="15" t="s">
        <v>52</v>
      </c>
      <c r="E7" s="7" t="s">
        <v>19</v>
      </c>
      <c r="F7" s="9" t="s">
        <v>53</v>
      </c>
      <c r="G7" s="7" t="s">
        <v>46</v>
      </c>
      <c r="H7" s="7">
        <v>5.0</v>
      </c>
      <c r="I7" s="10">
        <v>45848.0</v>
      </c>
      <c r="J7" s="7" t="s">
        <v>22</v>
      </c>
      <c r="K7" s="7" t="s">
        <v>38</v>
      </c>
      <c r="L7" s="9" t="s">
        <v>54</v>
      </c>
      <c r="M7" s="15"/>
      <c r="N7" s="7" t="s">
        <v>55</v>
      </c>
    </row>
    <row r="8">
      <c r="A8" s="6" t="s">
        <v>56</v>
      </c>
      <c r="B8" s="15" t="s">
        <v>57</v>
      </c>
      <c r="C8" s="15" t="s">
        <v>58</v>
      </c>
      <c r="D8" s="15" t="s">
        <v>59</v>
      </c>
      <c r="E8" s="7" t="s">
        <v>19</v>
      </c>
      <c r="F8" s="9" t="s">
        <v>60</v>
      </c>
      <c r="G8" s="7" t="s">
        <v>61</v>
      </c>
      <c r="H8" s="7">
        <v>4.0</v>
      </c>
      <c r="I8" s="10">
        <v>45848.0</v>
      </c>
      <c r="J8" s="7" t="s">
        <v>22</v>
      </c>
      <c r="K8" s="7" t="s">
        <v>38</v>
      </c>
      <c r="L8" s="9" t="s">
        <v>62</v>
      </c>
      <c r="M8" s="15"/>
      <c r="N8" s="7" t="s">
        <v>63</v>
      </c>
    </row>
    <row r="9">
      <c r="A9" s="6" t="s">
        <v>64</v>
      </c>
      <c r="B9" s="16" t="s">
        <v>65</v>
      </c>
      <c r="C9" s="15" t="s">
        <v>66</v>
      </c>
      <c r="D9" s="15" t="s">
        <v>67</v>
      </c>
      <c r="E9" s="7" t="s">
        <v>19</v>
      </c>
      <c r="F9" s="9" t="s">
        <v>68</v>
      </c>
      <c r="G9" s="7" t="s">
        <v>61</v>
      </c>
      <c r="H9" s="7">
        <v>4.0</v>
      </c>
      <c r="I9" s="10">
        <v>45855.0</v>
      </c>
      <c r="J9" s="7" t="s">
        <v>69</v>
      </c>
      <c r="K9" s="7" t="s">
        <v>38</v>
      </c>
      <c r="L9" s="9" t="s">
        <v>70</v>
      </c>
      <c r="M9" s="15"/>
      <c r="N9" s="7" t="s">
        <v>71</v>
      </c>
    </row>
    <row r="10">
      <c r="A10" s="6" t="s">
        <v>72</v>
      </c>
      <c r="B10" s="15" t="s">
        <v>73</v>
      </c>
      <c r="C10" s="15" t="s">
        <v>74</v>
      </c>
      <c r="D10" s="15" t="s">
        <v>75</v>
      </c>
      <c r="E10" s="7" t="s">
        <v>19</v>
      </c>
      <c r="F10" s="9" t="s">
        <v>76</v>
      </c>
      <c r="G10" s="7" t="s">
        <v>61</v>
      </c>
      <c r="H10" s="7">
        <v>5.0</v>
      </c>
      <c r="I10" s="10">
        <v>45855.0</v>
      </c>
      <c r="J10" s="7" t="s">
        <v>77</v>
      </c>
      <c r="K10" s="7" t="s">
        <v>38</v>
      </c>
      <c r="L10" s="9" t="s">
        <v>78</v>
      </c>
      <c r="M10" s="15"/>
      <c r="N10" s="15" t="s">
        <v>79</v>
      </c>
    </row>
    <row r="11">
      <c r="A11" s="6" t="s">
        <v>80</v>
      </c>
      <c r="B11" s="15" t="s">
        <v>81</v>
      </c>
      <c r="C11" s="15" t="s">
        <v>82</v>
      </c>
      <c r="D11" s="15" t="s">
        <v>83</v>
      </c>
      <c r="E11" s="7" t="s">
        <v>19</v>
      </c>
      <c r="F11" s="9" t="s">
        <v>84</v>
      </c>
      <c r="G11" s="7" t="s">
        <v>61</v>
      </c>
      <c r="H11" s="7">
        <v>5.0</v>
      </c>
      <c r="I11" s="10">
        <v>45862.0</v>
      </c>
      <c r="J11" s="7" t="s">
        <v>77</v>
      </c>
      <c r="K11" s="7" t="s">
        <v>38</v>
      </c>
      <c r="L11" s="9" t="s">
        <v>85</v>
      </c>
      <c r="M11" s="15"/>
      <c r="N11" s="7" t="s">
        <v>86</v>
      </c>
    </row>
    <row r="12">
      <c r="A12" s="6" t="s">
        <v>87</v>
      </c>
      <c r="B12" s="15" t="s">
        <v>88</v>
      </c>
      <c r="C12" s="15" t="s">
        <v>89</v>
      </c>
      <c r="D12" s="15" t="s">
        <v>90</v>
      </c>
      <c r="E12" s="7" t="s">
        <v>19</v>
      </c>
      <c r="F12" s="9" t="s">
        <v>91</v>
      </c>
      <c r="G12" s="7" t="s">
        <v>61</v>
      </c>
      <c r="H12" s="7">
        <v>5.0</v>
      </c>
      <c r="I12" s="10">
        <v>45862.0</v>
      </c>
      <c r="J12" s="7" t="s">
        <v>77</v>
      </c>
      <c r="K12" s="7" t="s">
        <v>38</v>
      </c>
      <c r="L12" s="9" t="s">
        <v>92</v>
      </c>
      <c r="M12" s="15"/>
      <c r="N12" s="7" t="s">
        <v>93</v>
      </c>
    </row>
    <row r="13">
      <c r="H13" s="17"/>
      <c r="I13" s="17"/>
      <c r="J13" s="18"/>
      <c r="K13" s="17"/>
    </row>
    <row r="14">
      <c r="H14" s="19"/>
      <c r="I14" s="19"/>
      <c r="J14" s="20"/>
      <c r="K14" s="17"/>
    </row>
    <row r="15">
      <c r="H15" s="19"/>
      <c r="I15" s="19"/>
      <c r="J15" s="20"/>
      <c r="K15" s="17"/>
    </row>
    <row r="16">
      <c r="H16" s="19"/>
      <c r="I16" s="19"/>
      <c r="J16" s="20"/>
      <c r="K16" s="17"/>
    </row>
    <row r="17">
      <c r="H17" s="19"/>
      <c r="I17" s="19"/>
      <c r="J17" s="21"/>
      <c r="K17" s="17"/>
    </row>
    <row r="18">
      <c r="H18" s="19"/>
      <c r="I18" s="19"/>
      <c r="J18" s="21"/>
      <c r="K18" s="17"/>
    </row>
    <row r="19">
      <c r="H19" s="19"/>
      <c r="I19" s="19"/>
      <c r="J19" s="20"/>
      <c r="K19" s="17"/>
    </row>
    <row r="20">
      <c r="H20" s="19"/>
      <c r="I20" s="19"/>
      <c r="J20" s="20"/>
      <c r="K20" s="17"/>
    </row>
    <row r="21">
      <c r="H21" s="19"/>
      <c r="I21" s="19"/>
      <c r="J21" s="20"/>
      <c r="K21" s="17"/>
    </row>
    <row r="22">
      <c r="H22" s="19"/>
      <c r="I22" s="19"/>
      <c r="J22" s="20" t="s">
        <v>22</v>
      </c>
      <c r="K22" s="19" t="s">
        <v>38</v>
      </c>
      <c r="L22" s="22"/>
    </row>
    <row r="23">
      <c r="H23" s="19"/>
      <c r="I23" s="19"/>
      <c r="J23" s="20" t="s">
        <v>77</v>
      </c>
      <c r="K23" s="19" t="s">
        <v>23</v>
      </c>
      <c r="L23" s="22"/>
    </row>
    <row r="24">
      <c r="H24" s="19"/>
      <c r="I24" s="19"/>
      <c r="J24" s="20" t="s">
        <v>69</v>
      </c>
      <c r="K24" s="19" t="s">
        <v>94</v>
      </c>
      <c r="L24" s="22"/>
    </row>
    <row r="25">
      <c r="H25" s="19"/>
      <c r="I25" s="19"/>
      <c r="J25" s="20"/>
      <c r="K25" s="19" t="s">
        <v>95</v>
      </c>
      <c r="L25" s="22"/>
    </row>
    <row r="26">
      <c r="H26" s="19"/>
      <c r="I26" s="19"/>
      <c r="J26" s="20"/>
      <c r="K26" s="17"/>
    </row>
    <row r="27">
      <c r="H27" s="19"/>
      <c r="I27" s="19"/>
      <c r="J27" s="20"/>
      <c r="K27" s="17"/>
    </row>
    <row r="28">
      <c r="H28" s="19"/>
      <c r="I28" s="19"/>
      <c r="J28" s="20"/>
      <c r="K28" s="17"/>
    </row>
    <row r="29">
      <c r="H29" s="19"/>
      <c r="I29" s="19"/>
      <c r="J29" s="20"/>
      <c r="K29" s="17"/>
    </row>
    <row r="30">
      <c r="H30" s="19"/>
      <c r="I30" s="19"/>
      <c r="J30" s="20"/>
      <c r="K30" s="17"/>
    </row>
    <row r="31">
      <c r="H31" s="19"/>
      <c r="I31" s="19"/>
      <c r="J31" s="20"/>
      <c r="K31" s="17"/>
    </row>
    <row r="32">
      <c r="H32" s="19"/>
      <c r="I32" s="19"/>
      <c r="J32" s="20"/>
      <c r="K32" s="17"/>
    </row>
    <row r="33">
      <c r="H33" s="19"/>
      <c r="I33" s="19"/>
      <c r="J33" s="20"/>
      <c r="K33" s="17"/>
    </row>
    <row r="34">
      <c r="H34" s="19"/>
      <c r="I34" s="19"/>
      <c r="J34" s="20"/>
      <c r="K34" s="17"/>
    </row>
    <row r="35">
      <c r="H35" s="19"/>
      <c r="I35" s="19"/>
      <c r="J35" s="20"/>
      <c r="K35" s="17"/>
    </row>
    <row r="36">
      <c r="H36" s="19"/>
      <c r="I36" s="19"/>
      <c r="J36" s="20"/>
      <c r="K36" s="17"/>
    </row>
    <row r="37">
      <c r="H37" s="19"/>
      <c r="I37" s="19"/>
      <c r="J37" s="20"/>
      <c r="K37" s="17"/>
    </row>
    <row r="38">
      <c r="H38" s="19"/>
      <c r="I38" s="19"/>
      <c r="J38" s="20"/>
      <c r="K38" s="17"/>
    </row>
    <row r="39">
      <c r="H39" s="19"/>
      <c r="I39" s="19"/>
      <c r="J39" s="20"/>
      <c r="K39" s="17"/>
    </row>
    <row r="40">
      <c r="H40" s="19"/>
      <c r="I40" s="19"/>
      <c r="J40" s="20"/>
      <c r="K40" s="17"/>
    </row>
    <row r="41">
      <c r="H41" s="19"/>
      <c r="I41" s="19"/>
      <c r="J41" s="20"/>
      <c r="K41" s="17"/>
    </row>
    <row r="42">
      <c r="H42" s="19"/>
      <c r="I42" s="19"/>
      <c r="J42" s="20"/>
      <c r="K42" s="17"/>
    </row>
    <row r="43">
      <c r="H43" s="19"/>
      <c r="I43" s="19"/>
      <c r="J43" s="20"/>
      <c r="K43" s="17"/>
    </row>
    <row r="44">
      <c r="H44" s="19"/>
      <c r="I44" s="19"/>
      <c r="J44" s="20"/>
      <c r="K44" s="17"/>
    </row>
    <row r="45">
      <c r="H45" s="19"/>
      <c r="I45" s="19"/>
      <c r="J45" s="20"/>
      <c r="K45" s="17"/>
    </row>
    <row r="46">
      <c r="H46" s="19"/>
      <c r="I46" s="19"/>
      <c r="J46" s="20"/>
      <c r="K46" s="17"/>
    </row>
    <row r="47">
      <c r="H47" s="19"/>
      <c r="I47" s="19"/>
      <c r="J47" s="20"/>
      <c r="K47" s="17"/>
    </row>
    <row r="48">
      <c r="H48" s="19"/>
      <c r="I48" s="19"/>
      <c r="J48" s="20"/>
      <c r="K48" s="17"/>
    </row>
    <row r="49">
      <c r="H49" s="19"/>
      <c r="I49" s="19"/>
      <c r="J49" s="20"/>
      <c r="K49" s="17"/>
    </row>
    <row r="50">
      <c r="H50" s="19"/>
      <c r="I50" s="19"/>
      <c r="J50" s="20"/>
      <c r="K50" s="17"/>
    </row>
    <row r="51">
      <c r="H51" s="19"/>
      <c r="I51" s="19"/>
      <c r="J51" s="20"/>
      <c r="K51" s="17"/>
    </row>
    <row r="52">
      <c r="H52" s="19"/>
      <c r="I52" s="19"/>
      <c r="J52" s="20"/>
      <c r="K52" s="17"/>
    </row>
    <row r="53">
      <c r="H53" s="19"/>
      <c r="I53" s="19"/>
      <c r="J53" s="20"/>
      <c r="K53" s="17"/>
    </row>
    <row r="54">
      <c r="H54" s="19"/>
      <c r="I54" s="19"/>
      <c r="J54" s="20"/>
      <c r="K54" s="17"/>
    </row>
    <row r="55">
      <c r="H55" s="19"/>
      <c r="I55" s="19"/>
      <c r="J55" s="20"/>
      <c r="K55" s="17"/>
    </row>
    <row r="56">
      <c r="H56" s="19"/>
      <c r="I56" s="19"/>
      <c r="J56" s="20"/>
      <c r="K56" s="17"/>
    </row>
    <row r="57">
      <c r="H57" s="19"/>
      <c r="I57" s="19"/>
      <c r="J57" s="20"/>
      <c r="K57" s="17"/>
    </row>
    <row r="58">
      <c r="H58" s="19"/>
      <c r="I58" s="19"/>
      <c r="J58" s="20"/>
      <c r="K58" s="17"/>
    </row>
    <row r="59">
      <c r="H59" s="19"/>
      <c r="I59" s="19"/>
      <c r="J59" s="20"/>
      <c r="K59" s="17"/>
    </row>
    <row r="60">
      <c r="H60" s="19"/>
      <c r="I60" s="19"/>
      <c r="J60" s="20"/>
      <c r="K60" s="17"/>
    </row>
    <row r="61">
      <c r="H61" s="19"/>
      <c r="I61" s="19"/>
      <c r="J61" s="20"/>
      <c r="K61" s="17"/>
    </row>
    <row r="62">
      <c r="H62" s="19"/>
      <c r="I62" s="19"/>
      <c r="J62" s="20"/>
      <c r="K62" s="17"/>
    </row>
    <row r="63">
      <c r="H63" s="19"/>
      <c r="I63" s="19"/>
      <c r="J63" s="20"/>
      <c r="K63" s="17"/>
    </row>
    <row r="64">
      <c r="H64" s="19"/>
      <c r="I64" s="19"/>
      <c r="J64" s="20"/>
      <c r="K64" s="17"/>
    </row>
    <row r="65">
      <c r="H65" s="19"/>
      <c r="I65" s="19"/>
      <c r="J65" s="20"/>
      <c r="K65" s="17"/>
    </row>
    <row r="66">
      <c r="H66" s="19"/>
      <c r="I66" s="19"/>
      <c r="J66" s="20"/>
      <c r="K66" s="17"/>
    </row>
    <row r="67">
      <c r="H67" s="19"/>
      <c r="I67" s="19"/>
      <c r="J67" s="20"/>
      <c r="K67" s="17"/>
    </row>
    <row r="68">
      <c r="H68" s="19"/>
      <c r="I68" s="19"/>
      <c r="J68" s="20"/>
      <c r="K68" s="17"/>
    </row>
    <row r="69">
      <c r="H69" s="19"/>
      <c r="I69" s="19"/>
      <c r="J69" s="20"/>
      <c r="K69" s="17"/>
    </row>
    <row r="70">
      <c r="H70" s="19"/>
      <c r="I70" s="19"/>
      <c r="J70" s="20"/>
      <c r="K70" s="17"/>
    </row>
    <row r="71">
      <c r="H71" s="19"/>
      <c r="I71" s="19"/>
      <c r="J71" s="20"/>
      <c r="K71" s="17"/>
    </row>
    <row r="72">
      <c r="H72" s="19"/>
      <c r="I72" s="19"/>
      <c r="J72" s="20"/>
      <c r="K72" s="17"/>
    </row>
    <row r="73">
      <c r="H73" s="19"/>
      <c r="I73" s="19"/>
      <c r="J73" s="20"/>
      <c r="K73" s="17"/>
    </row>
    <row r="74">
      <c r="H74" s="19"/>
      <c r="I74" s="19"/>
      <c r="J74" s="20"/>
      <c r="K74" s="17"/>
    </row>
    <row r="75">
      <c r="H75" s="19"/>
      <c r="I75" s="19"/>
      <c r="J75" s="20"/>
      <c r="K75" s="17"/>
    </row>
    <row r="76">
      <c r="H76" s="19"/>
      <c r="I76" s="19"/>
      <c r="J76" s="20"/>
      <c r="K76" s="17"/>
    </row>
    <row r="77">
      <c r="H77" s="19"/>
      <c r="I77" s="19"/>
      <c r="J77" s="20"/>
      <c r="K77" s="17"/>
    </row>
    <row r="78">
      <c r="H78" s="19"/>
      <c r="I78" s="19"/>
      <c r="J78" s="20"/>
      <c r="K78" s="17"/>
    </row>
    <row r="79">
      <c r="H79" s="19"/>
      <c r="I79" s="19"/>
      <c r="J79" s="20"/>
      <c r="K79" s="17"/>
    </row>
    <row r="80">
      <c r="H80" s="19"/>
      <c r="I80" s="19"/>
      <c r="J80" s="20"/>
      <c r="K80" s="17"/>
    </row>
    <row r="81">
      <c r="H81" s="19"/>
      <c r="I81" s="19"/>
      <c r="J81" s="20"/>
      <c r="K81" s="17"/>
    </row>
    <row r="82">
      <c r="H82" s="19"/>
      <c r="I82" s="19"/>
      <c r="J82" s="20"/>
      <c r="K82" s="17"/>
    </row>
    <row r="83">
      <c r="H83" s="19"/>
      <c r="I83" s="19"/>
      <c r="J83" s="20"/>
      <c r="K83" s="17"/>
    </row>
    <row r="84">
      <c r="H84" s="19"/>
      <c r="I84" s="19"/>
      <c r="J84" s="20"/>
      <c r="K84" s="17"/>
    </row>
    <row r="85">
      <c r="H85" s="19"/>
      <c r="I85" s="19"/>
      <c r="J85" s="20"/>
      <c r="K85" s="17"/>
    </row>
    <row r="86">
      <c r="H86" s="19"/>
      <c r="I86" s="19"/>
      <c r="J86" s="20"/>
      <c r="K86" s="17"/>
    </row>
    <row r="87">
      <c r="H87" s="19"/>
      <c r="I87" s="19"/>
      <c r="J87" s="20"/>
      <c r="K87" s="17"/>
    </row>
    <row r="88">
      <c r="H88" s="19"/>
      <c r="I88" s="19"/>
      <c r="J88" s="20"/>
      <c r="K88" s="17"/>
    </row>
    <row r="89">
      <c r="H89" s="19"/>
      <c r="I89" s="19"/>
      <c r="J89" s="20"/>
      <c r="K89" s="17"/>
    </row>
    <row r="90">
      <c r="H90" s="19"/>
      <c r="I90" s="19"/>
      <c r="J90" s="20"/>
      <c r="K90" s="17"/>
    </row>
    <row r="91">
      <c r="H91" s="19"/>
      <c r="I91" s="19"/>
      <c r="J91" s="20"/>
      <c r="K91" s="17"/>
    </row>
    <row r="92">
      <c r="H92" s="19"/>
      <c r="I92" s="19"/>
      <c r="J92" s="20"/>
      <c r="K92" s="17"/>
    </row>
    <row r="93">
      <c r="H93" s="19"/>
      <c r="I93" s="19"/>
      <c r="J93" s="20"/>
      <c r="K93" s="17"/>
    </row>
    <row r="94">
      <c r="H94" s="19"/>
      <c r="I94" s="19"/>
      <c r="J94" s="20"/>
      <c r="K94" s="17"/>
    </row>
    <row r="95">
      <c r="H95" s="19"/>
      <c r="I95" s="19"/>
      <c r="J95" s="20"/>
      <c r="K95" s="17"/>
    </row>
    <row r="96">
      <c r="H96" s="19"/>
      <c r="I96" s="19"/>
      <c r="J96" s="20"/>
      <c r="K96" s="17"/>
    </row>
    <row r="97">
      <c r="H97" s="19"/>
      <c r="I97" s="19"/>
      <c r="J97" s="20"/>
      <c r="K97" s="17"/>
    </row>
    <row r="98">
      <c r="H98" s="19"/>
      <c r="I98" s="19"/>
      <c r="J98" s="20"/>
      <c r="K98" s="17"/>
    </row>
    <row r="99">
      <c r="H99" s="19"/>
      <c r="I99" s="19"/>
      <c r="J99" s="20"/>
      <c r="K99" s="17"/>
    </row>
    <row r="100">
      <c r="H100" s="19"/>
      <c r="I100" s="19"/>
      <c r="J100" s="20"/>
      <c r="K100" s="17"/>
    </row>
    <row r="101">
      <c r="H101" s="19"/>
      <c r="I101" s="19"/>
      <c r="J101" s="20"/>
      <c r="K101" s="17"/>
    </row>
    <row r="102">
      <c r="H102" s="19"/>
      <c r="I102" s="19"/>
      <c r="J102" s="20"/>
      <c r="K102" s="17"/>
    </row>
    <row r="103">
      <c r="H103" s="19"/>
      <c r="I103" s="19"/>
      <c r="J103" s="20"/>
      <c r="K103" s="17"/>
    </row>
    <row r="104">
      <c r="H104" s="19"/>
      <c r="I104" s="19"/>
      <c r="J104" s="20"/>
      <c r="K104" s="17"/>
    </row>
    <row r="105">
      <c r="H105" s="19"/>
      <c r="I105" s="19"/>
      <c r="J105" s="20"/>
      <c r="K105" s="17"/>
    </row>
    <row r="106">
      <c r="H106" s="19"/>
      <c r="I106" s="19"/>
      <c r="J106" s="20"/>
      <c r="K106" s="17"/>
    </row>
    <row r="107">
      <c r="H107" s="19"/>
      <c r="I107" s="19"/>
      <c r="J107" s="20"/>
      <c r="K107" s="17"/>
    </row>
    <row r="108">
      <c r="H108" s="19"/>
      <c r="I108" s="19"/>
      <c r="J108" s="20"/>
      <c r="K108" s="17"/>
    </row>
    <row r="109">
      <c r="H109" s="19"/>
      <c r="I109" s="19"/>
      <c r="J109" s="20"/>
      <c r="K109" s="17"/>
    </row>
    <row r="110">
      <c r="H110" s="19"/>
      <c r="I110" s="19"/>
      <c r="J110" s="20"/>
      <c r="K110" s="17"/>
    </row>
    <row r="111">
      <c r="H111" s="19"/>
      <c r="I111" s="19"/>
      <c r="J111" s="20"/>
      <c r="K111" s="17"/>
    </row>
    <row r="112">
      <c r="H112" s="19"/>
      <c r="I112" s="19"/>
      <c r="J112" s="20"/>
      <c r="K112" s="17"/>
    </row>
    <row r="113">
      <c r="H113" s="19"/>
      <c r="I113" s="19"/>
      <c r="J113" s="20"/>
      <c r="K113" s="17"/>
    </row>
    <row r="114">
      <c r="H114" s="19"/>
      <c r="I114" s="19"/>
      <c r="J114" s="20"/>
      <c r="K114" s="17"/>
    </row>
    <row r="115">
      <c r="H115" s="19"/>
      <c r="I115" s="19"/>
      <c r="J115" s="20"/>
      <c r="K115" s="17"/>
    </row>
    <row r="116">
      <c r="H116" s="19"/>
      <c r="I116" s="19"/>
      <c r="J116" s="20"/>
      <c r="K116" s="17"/>
    </row>
    <row r="117">
      <c r="H117" s="19"/>
      <c r="I117" s="19"/>
      <c r="J117" s="20"/>
      <c r="K117" s="17"/>
    </row>
    <row r="118">
      <c r="H118" s="19"/>
      <c r="I118" s="19"/>
      <c r="J118" s="20"/>
      <c r="K118" s="17"/>
    </row>
    <row r="119">
      <c r="H119" s="19"/>
      <c r="I119" s="19"/>
      <c r="J119" s="20"/>
      <c r="K119" s="17"/>
    </row>
    <row r="120">
      <c r="H120" s="19"/>
      <c r="I120" s="19"/>
      <c r="J120" s="20"/>
      <c r="K120" s="17"/>
    </row>
    <row r="121">
      <c r="H121" s="19"/>
      <c r="I121" s="19"/>
      <c r="J121" s="20"/>
      <c r="K121" s="17"/>
    </row>
    <row r="122">
      <c r="H122" s="19"/>
      <c r="I122" s="19"/>
      <c r="J122" s="20"/>
      <c r="K122" s="17"/>
    </row>
    <row r="123">
      <c r="H123" s="19"/>
      <c r="I123" s="19"/>
      <c r="J123" s="20"/>
      <c r="K123" s="17"/>
    </row>
    <row r="124">
      <c r="H124" s="19"/>
      <c r="I124" s="19"/>
      <c r="J124" s="20"/>
      <c r="K124" s="17"/>
    </row>
    <row r="125">
      <c r="H125" s="19"/>
      <c r="I125" s="19"/>
      <c r="J125" s="20"/>
      <c r="K125" s="17"/>
    </row>
    <row r="126">
      <c r="H126" s="19"/>
      <c r="I126" s="19"/>
      <c r="J126" s="20"/>
      <c r="K126" s="17"/>
    </row>
    <row r="127">
      <c r="H127" s="19"/>
      <c r="I127" s="19"/>
      <c r="J127" s="20"/>
      <c r="K127" s="17"/>
    </row>
    <row r="128">
      <c r="H128" s="19"/>
      <c r="I128" s="19"/>
      <c r="J128" s="20"/>
      <c r="K128" s="17"/>
    </row>
    <row r="129">
      <c r="H129" s="19"/>
      <c r="I129" s="19"/>
      <c r="J129" s="20"/>
      <c r="K129" s="17"/>
    </row>
    <row r="130">
      <c r="H130" s="19"/>
      <c r="I130" s="19"/>
      <c r="J130" s="20"/>
      <c r="K130" s="17"/>
    </row>
    <row r="131">
      <c r="H131" s="19"/>
      <c r="I131" s="19"/>
      <c r="J131" s="20"/>
      <c r="K131" s="17"/>
    </row>
    <row r="132">
      <c r="H132" s="19"/>
      <c r="I132" s="19"/>
      <c r="J132" s="20"/>
      <c r="K132" s="17"/>
    </row>
    <row r="133">
      <c r="H133" s="19"/>
      <c r="I133" s="19"/>
      <c r="J133" s="20"/>
      <c r="K133" s="17"/>
    </row>
    <row r="134">
      <c r="H134" s="19"/>
      <c r="I134" s="19"/>
      <c r="J134" s="20"/>
      <c r="K134" s="17"/>
    </row>
    <row r="135">
      <c r="H135" s="19"/>
      <c r="I135" s="19"/>
      <c r="J135" s="20"/>
      <c r="K135" s="17"/>
    </row>
    <row r="136">
      <c r="H136" s="19"/>
      <c r="I136" s="19"/>
      <c r="J136" s="20"/>
      <c r="K136" s="17"/>
    </row>
    <row r="137">
      <c r="H137" s="19"/>
      <c r="I137" s="19"/>
      <c r="J137" s="20"/>
      <c r="K137" s="17"/>
    </row>
    <row r="138">
      <c r="H138" s="19"/>
      <c r="I138" s="19"/>
      <c r="J138" s="20"/>
      <c r="K138" s="17"/>
    </row>
    <row r="139">
      <c r="H139" s="19"/>
      <c r="I139" s="19"/>
      <c r="J139" s="20"/>
      <c r="K139" s="17"/>
    </row>
    <row r="140">
      <c r="H140" s="19"/>
      <c r="I140" s="19"/>
      <c r="J140" s="20"/>
      <c r="K140" s="17"/>
    </row>
    <row r="141">
      <c r="H141" s="19"/>
      <c r="I141" s="19"/>
      <c r="J141" s="20"/>
      <c r="K141" s="17"/>
    </row>
    <row r="142">
      <c r="H142" s="19"/>
      <c r="I142" s="19"/>
      <c r="J142" s="20"/>
      <c r="K142" s="17"/>
    </row>
    <row r="143">
      <c r="H143" s="19"/>
      <c r="I143" s="19"/>
      <c r="J143" s="20"/>
      <c r="K143" s="17"/>
    </row>
    <row r="144">
      <c r="H144" s="19"/>
      <c r="I144" s="19"/>
      <c r="J144" s="20"/>
      <c r="K144" s="17"/>
    </row>
    <row r="145">
      <c r="H145" s="19"/>
      <c r="I145" s="19"/>
      <c r="J145" s="20"/>
      <c r="K145" s="17"/>
    </row>
    <row r="146">
      <c r="H146" s="19"/>
      <c r="I146" s="19"/>
      <c r="J146" s="20"/>
      <c r="K146" s="17"/>
    </row>
    <row r="147">
      <c r="H147" s="19"/>
      <c r="I147" s="19"/>
      <c r="J147" s="20"/>
      <c r="K147" s="17"/>
    </row>
    <row r="148">
      <c r="H148" s="19"/>
      <c r="I148" s="19"/>
      <c r="J148" s="20"/>
      <c r="K148" s="17"/>
    </row>
    <row r="149">
      <c r="H149" s="19"/>
      <c r="I149" s="19"/>
      <c r="J149" s="20"/>
      <c r="K149" s="17"/>
    </row>
    <row r="150">
      <c r="H150" s="19"/>
      <c r="I150" s="19"/>
      <c r="J150" s="20"/>
      <c r="K150" s="17"/>
    </row>
    <row r="151">
      <c r="H151" s="19"/>
      <c r="I151" s="19"/>
      <c r="J151" s="20"/>
      <c r="K151" s="17"/>
    </row>
    <row r="152">
      <c r="H152" s="19"/>
      <c r="I152" s="19"/>
      <c r="J152" s="20"/>
      <c r="K152" s="17"/>
    </row>
    <row r="153">
      <c r="H153" s="19"/>
      <c r="I153" s="19"/>
      <c r="J153" s="20"/>
      <c r="K153" s="17"/>
    </row>
    <row r="154">
      <c r="H154" s="19"/>
      <c r="I154" s="19"/>
      <c r="J154" s="20"/>
      <c r="K154" s="17"/>
    </row>
    <row r="155">
      <c r="H155" s="19"/>
      <c r="I155" s="19"/>
      <c r="J155" s="20"/>
      <c r="K155" s="17"/>
    </row>
    <row r="156">
      <c r="H156" s="19"/>
      <c r="I156" s="19"/>
      <c r="J156" s="20"/>
      <c r="K156" s="17"/>
    </row>
    <row r="157">
      <c r="H157" s="19"/>
      <c r="I157" s="19"/>
      <c r="J157" s="20"/>
      <c r="K157" s="17"/>
    </row>
    <row r="158">
      <c r="H158" s="19"/>
      <c r="I158" s="19"/>
      <c r="J158" s="20"/>
      <c r="K158" s="17"/>
    </row>
    <row r="159">
      <c r="H159" s="19"/>
      <c r="I159" s="19"/>
      <c r="J159" s="20"/>
      <c r="K159" s="17"/>
    </row>
    <row r="160">
      <c r="H160" s="19"/>
      <c r="I160" s="19"/>
      <c r="J160" s="20"/>
      <c r="K160" s="17"/>
    </row>
    <row r="161">
      <c r="H161" s="19"/>
      <c r="I161" s="19"/>
      <c r="J161" s="20"/>
      <c r="K161" s="17"/>
    </row>
    <row r="162">
      <c r="H162" s="19"/>
      <c r="I162" s="19"/>
      <c r="J162" s="20"/>
      <c r="K162" s="17"/>
    </row>
    <row r="163">
      <c r="H163" s="19"/>
      <c r="I163" s="19"/>
      <c r="J163" s="20"/>
      <c r="K163" s="17"/>
    </row>
    <row r="164">
      <c r="H164" s="19"/>
      <c r="I164" s="19"/>
      <c r="J164" s="20"/>
      <c r="K164" s="17"/>
    </row>
    <row r="165">
      <c r="H165" s="19"/>
      <c r="I165" s="19"/>
      <c r="J165" s="20"/>
      <c r="K165" s="17"/>
    </row>
    <row r="166">
      <c r="H166" s="19"/>
      <c r="I166" s="19"/>
      <c r="J166" s="20"/>
      <c r="K166" s="17"/>
    </row>
    <row r="167">
      <c r="H167" s="19"/>
      <c r="I167" s="19"/>
      <c r="J167" s="20"/>
      <c r="K167" s="17"/>
    </row>
    <row r="168">
      <c r="H168" s="19"/>
      <c r="I168" s="19"/>
      <c r="J168" s="20"/>
      <c r="K168" s="17"/>
    </row>
    <row r="169">
      <c r="H169" s="19"/>
      <c r="I169" s="19"/>
      <c r="J169" s="20"/>
      <c r="K169" s="17"/>
    </row>
    <row r="170">
      <c r="H170" s="19"/>
      <c r="I170" s="19"/>
      <c r="J170" s="20"/>
      <c r="K170" s="17"/>
    </row>
    <row r="171">
      <c r="H171" s="19"/>
      <c r="I171" s="19"/>
      <c r="J171" s="20"/>
      <c r="K171" s="17"/>
    </row>
    <row r="172">
      <c r="H172" s="19"/>
      <c r="I172" s="19"/>
      <c r="J172" s="20"/>
      <c r="K172" s="17"/>
    </row>
    <row r="173">
      <c r="H173" s="19"/>
      <c r="I173" s="19"/>
      <c r="J173" s="20"/>
      <c r="K173" s="17"/>
    </row>
    <row r="174">
      <c r="H174" s="19"/>
      <c r="I174" s="19"/>
      <c r="J174" s="20"/>
      <c r="K174" s="17"/>
    </row>
    <row r="175">
      <c r="H175" s="19"/>
      <c r="I175" s="19"/>
      <c r="J175" s="20"/>
      <c r="K175" s="17"/>
    </row>
    <row r="176">
      <c r="H176" s="19"/>
      <c r="I176" s="19"/>
      <c r="J176" s="20"/>
      <c r="K176" s="17"/>
    </row>
    <row r="177">
      <c r="H177" s="19"/>
      <c r="I177" s="19"/>
      <c r="J177" s="20"/>
      <c r="K177" s="17"/>
    </row>
    <row r="178">
      <c r="H178" s="19"/>
      <c r="I178" s="19"/>
      <c r="J178" s="20"/>
      <c r="K178" s="17"/>
    </row>
    <row r="179">
      <c r="H179" s="19"/>
      <c r="I179" s="19"/>
      <c r="J179" s="20"/>
      <c r="K179" s="17"/>
    </row>
    <row r="180">
      <c r="H180" s="19"/>
      <c r="I180" s="19"/>
      <c r="J180" s="20"/>
      <c r="K180" s="17"/>
    </row>
    <row r="181">
      <c r="H181" s="19"/>
      <c r="I181" s="19"/>
      <c r="J181" s="20"/>
      <c r="K181" s="17"/>
    </row>
    <row r="182">
      <c r="H182" s="19"/>
      <c r="I182" s="19"/>
      <c r="J182" s="20"/>
      <c r="K182" s="17"/>
    </row>
    <row r="183">
      <c r="H183" s="19"/>
      <c r="I183" s="19"/>
      <c r="J183" s="20"/>
      <c r="K183" s="17"/>
    </row>
    <row r="184">
      <c r="H184" s="19"/>
      <c r="I184" s="19"/>
      <c r="J184" s="20"/>
      <c r="K184" s="17"/>
    </row>
    <row r="185">
      <c r="H185" s="19"/>
      <c r="I185" s="19"/>
      <c r="J185" s="20"/>
      <c r="K185" s="17"/>
    </row>
    <row r="186">
      <c r="H186" s="19"/>
      <c r="I186" s="19"/>
      <c r="J186" s="20"/>
      <c r="K186" s="17"/>
    </row>
    <row r="187">
      <c r="H187" s="19"/>
      <c r="I187" s="19"/>
      <c r="J187" s="20"/>
      <c r="K187" s="17"/>
    </row>
    <row r="188">
      <c r="H188" s="19"/>
      <c r="I188" s="19"/>
      <c r="J188" s="20"/>
      <c r="K188" s="17"/>
    </row>
    <row r="189">
      <c r="H189" s="19"/>
      <c r="I189" s="19"/>
      <c r="J189" s="20"/>
      <c r="K189" s="17"/>
    </row>
    <row r="190">
      <c r="H190" s="19"/>
      <c r="I190" s="19"/>
      <c r="J190" s="20"/>
      <c r="K190" s="17"/>
    </row>
    <row r="191">
      <c r="H191" s="19"/>
      <c r="I191" s="19"/>
      <c r="J191" s="20"/>
      <c r="K191" s="17"/>
    </row>
    <row r="192">
      <c r="H192" s="19"/>
      <c r="I192" s="19"/>
      <c r="J192" s="20"/>
      <c r="K192" s="17"/>
    </row>
    <row r="193">
      <c r="H193" s="19"/>
      <c r="I193" s="19"/>
      <c r="J193" s="20"/>
      <c r="K193" s="17"/>
    </row>
    <row r="194">
      <c r="H194" s="19"/>
      <c r="I194" s="19"/>
      <c r="J194" s="20"/>
      <c r="K194" s="17"/>
    </row>
    <row r="195">
      <c r="H195" s="19"/>
      <c r="I195" s="19"/>
      <c r="J195" s="20"/>
      <c r="K195" s="17"/>
    </row>
    <row r="196">
      <c r="H196" s="19"/>
      <c r="I196" s="19"/>
      <c r="J196" s="20"/>
      <c r="K196" s="17"/>
    </row>
    <row r="197">
      <c r="H197" s="19"/>
      <c r="I197" s="19"/>
      <c r="J197" s="20"/>
      <c r="K197" s="17"/>
    </row>
    <row r="198">
      <c r="H198" s="19"/>
      <c r="I198" s="19"/>
      <c r="J198" s="20"/>
      <c r="K198" s="17"/>
    </row>
    <row r="199">
      <c r="H199" s="19"/>
      <c r="I199" s="19"/>
      <c r="J199" s="20"/>
      <c r="K199" s="17"/>
    </row>
    <row r="200">
      <c r="H200" s="19"/>
      <c r="I200" s="19"/>
      <c r="J200" s="20"/>
      <c r="K200" s="17"/>
    </row>
    <row r="201">
      <c r="H201" s="19"/>
      <c r="I201" s="19"/>
      <c r="J201" s="20"/>
      <c r="K201" s="17"/>
    </row>
    <row r="202">
      <c r="H202" s="19"/>
      <c r="I202" s="19"/>
      <c r="J202" s="20"/>
      <c r="K202" s="17"/>
    </row>
    <row r="203">
      <c r="H203" s="19"/>
      <c r="I203" s="19"/>
      <c r="J203" s="20"/>
      <c r="K203" s="17"/>
    </row>
    <row r="204">
      <c r="H204" s="19"/>
      <c r="I204" s="19"/>
      <c r="J204" s="20"/>
      <c r="K204" s="17"/>
    </row>
    <row r="205">
      <c r="H205" s="19"/>
      <c r="I205" s="19"/>
      <c r="J205" s="20"/>
      <c r="K205" s="17"/>
    </row>
    <row r="206">
      <c r="H206" s="19"/>
      <c r="I206" s="19"/>
      <c r="J206" s="20"/>
      <c r="K206" s="17"/>
    </row>
    <row r="207">
      <c r="H207" s="19"/>
      <c r="I207" s="19"/>
      <c r="J207" s="20"/>
      <c r="K207" s="17"/>
    </row>
    <row r="208">
      <c r="H208" s="19"/>
      <c r="I208" s="19"/>
      <c r="J208" s="20"/>
      <c r="K208" s="17"/>
    </row>
    <row r="209">
      <c r="H209" s="19"/>
      <c r="I209" s="19"/>
      <c r="J209" s="20"/>
      <c r="K209" s="17"/>
    </row>
    <row r="210">
      <c r="H210" s="19"/>
      <c r="I210" s="19"/>
      <c r="J210" s="20"/>
      <c r="K210" s="17"/>
    </row>
    <row r="211">
      <c r="H211" s="19"/>
      <c r="I211" s="19"/>
      <c r="J211" s="20"/>
      <c r="K211" s="17"/>
    </row>
    <row r="212">
      <c r="H212" s="19"/>
      <c r="I212" s="19"/>
      <c r="J212" s="20"/>
      <c r="K212" s="17"/>
    </row>
    <row r="213">
      <c r="H213" s="19"/>
      <c r="I213" s="19"/>
      <c r="J213" s="20"/>
      <c r="K213" s="17"/>
    </row>
    <row r="214">
      <c r="H214" s="19"/>
      <c r="I214" s="19"/>
      <c r="J214" s="20"/>
      <c r="K214" s="17"/>
    </row>
    <row r="215">
      <c r="H215" s="19"/>
      <c r="I215" s="19"/>
      <c r="J215" s="20"/>
      <c r="K215" s="17"/>
    </row>
    <row r="216">
      <c r="H216" s="19"/>
      <c r="I216" s="19"/>
      <c r="J216" s="20"/>
      <c r="K216" s="17"/>
    </row>
    <row r="217">
      <c r="H217" s="19"/>
      <c r="I217" s="19"/>
      <c r="J217" s="20"/>
      <c r="K217" s="17"/>
    </row>
    <row r="218">
      <c r="H218" s="19"/>
      <c r="I218" s="19"/>
      <c r="J218" s="20"/>
      <c r="K218" s="17"/>
    </row>
    <row r="219">
      <c r="H219" s="19"/>
      <c r="I219" s="19"/>
      <c r="J219" s="20"/>
      <c r="K219" s="17"/>
    </row>
    <row r="220">
      <c r="H220" s="19"/>
      <c r="I220" s="19"/>
      <c r="J220" s="20"/>
      <c r="K220" s="17"/>
    </row>
    <row r="221">
      <c r="H221" s="19"/>
      <c r="I221" s="19"/>
      <c r="J221" s="20"/>
      <c r="K221" s="17"/>
    </row>
    <row r="222">
      <c r="H222" s="19"/>
      <c r="I222" s="19"/>
      <c r="J222" s="20"/>
      <c r="K222" s="17"/>
    </row>
    <row r="223">
      <c r="H223" s="19"/>
      <c r="I223" s="19"/>
      <c r="J223" s="20"/>
      <c r="K223" s="17"/>
    </row>
    <row r="224">
      <c r="H224" s="19"/>
      <c r="I224" s="19"/>
      <c r="J224" s="20"/>
      <c r="K224" s="17"/>
    </row>
    <row r="225">
      <c r="H225" s="19"/>
      <c r="I225" s="19"/>
      <c r="J225" s="20"/>
      <c r="K225" s="17"/>
    </row>
  </sheetData>
  <mergeCells count="1">
    <mergeCell ref="A1:N1"/>
  </mergeCells>
  <dataValidations>
    <dataValidation type="list" allowBlank="1" showErrorMessage="1" sqref="K3:K12">
      <formula1>$K$22:$K$25</formula1>
    </dataValidation>
    <dataValidation type="list" allowBlank="1" showErrorMessage="1" sqref="J3:J12">
      <formula1>$J$22:$J$24</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s>
  <sheetData>
    <row r="2" ht="15.0" hidden="1" customHeight="1"/>
    <row r="3" ht="15.0" hidden="1" customHeight="1"/>
    <row r="4" hidden="1">
      <c r="C4" s="23"/>
      <c r="D4" s="23"/>
      <c r="E4" s="23"/>
      <c r="F4" s="22"/>
    </row>
    <row r="5" hidden="1">
      <c r="C5" s="23"/>
      <c r="D5" s="23"/>
      <c r="E5" s="23"/>
      <c r="F5" s="22"/>
    </row>
    <row r="6" ht="39.75" customHeight="1">
      <c r="B6" s="24" t="s">
        <v>96</v>
      </c>
      <c r="C6" s="25"/>
      <c r="D6" s="25"/>
      <c r="E6" s="25"/>
      <c r="F6" s="25"/>
      <c r="G6" s="25"/>
      <c r="H6" s="25"/>
      <c r="I6" s="25"/>
      <c r="J6" s="25"/>
      <c r="K6" s="25"/>
      <c r="L6" s="25"/>
      <c r="M6" s="25"/>
      <c r="N6" s="25"/>
      <c r="O6" s="25"/>
      <c r="P6" s="26"/>
    </row>
    <row r="7" ht="9.75" customHeight="1">
      <c r="C7" s="27"/>
      <c r="D7" s="27"/>
      <c r="E7" s="27"/>
      <c r="F7" s="27"/>
      <c r="G7" s="27"/>
      <c r="H7" s="27"/>
      <c r="I7" s="27"/>
      <c r="J7" s="27"/>
      <c r="K7" s="27"/>
      <c r="L7" s="27"/>
      <c r="M7" s="27"/>
      <c r="N7" s="27"/>
      <c r="O7" s="27"/>
    </row>
    <row r="8" ht="9.75" customHeight="1">
      <c r="B8" s="28"/>
      <c r="C8" s="29"/>
      <c r="D8" s="29"/>
      <c r="E8" s="29"/>
      <c r="F8" s="30"/>
      <c r="G8" s="31"/>
      <c r="H8" s="31"/>
      <c r="I8" s="31"/>
      <c r="J8" s="31"/>
      <c r="K8" s="31"/>
      <c r="L8" s="31"/>
      <c r="M8" s="31"/>
      <c r="N8" s="31"/>
      <c r="O8" s="31"/>
      <c r="P8" s="32"/>
    </row>
    <row r="9" ht="30.0" customHeight="1">
      <c r="B9" s="33"/>
      <c r="C9" s="34" t="s">
        <v>1</v>
      </c>
      <c r="D9" s="35"/>
      <c r="E9" s="36" t="s">
        <v>97</v>
      </c>
      <c r="F9" s="26"/>
      <c r="G9" s="35"/>
      <c r="H9" s="36" t="s">
        <v>11</v>
      </c>
      <c r="I9" s="26"/>
      <c r="J9" s="37"/>
      <c r="K9" s="37"/>
      <c r="L9" s="37"/>
      <c r="M9" s="37"/>
      <c r="N9" s="37"/>
      <c r="O9" s="37"/>
      <c r="P9" s="38"/>
    </row>
    <row r="10" ht="30.0" customHeight="1">
      <c r="B10" s="33"/>
      <c r="C10" s="39" t="s">
        <v>15</v>
      </c>
      <c r="D10" s="40"/>
      <c r="E10" s="41" t="str">
        <f>VLOOKUP(C10,'Formato descripción HU'!A3:N12,5,0)</f>
        <v>Administrador</v>
      </c>
      <c r="F10" s="26"/>
      <c r="G10" s="42"/>
      <c r="H10" s="41" t="str">
        <f>VLOOKUP(C10,'Formato descripción HU'!A3:N12,11,0)</f>
        <v>En proceso</v>
      </c>
      <c r="I10" s="26"/>
      <c r="J10" s="42"/>
      <c r="K10" s="37"/>
      <c r="L10" s="37"/>
      <c r="M10" s="37"/>
      <c r="N10" s="37"/>
      <c r="O10" s="37"/>
      <c r="P10" s="38"/>
    </row>
    <row r="11" ht="9.75" customHeight="1">
      <c r="B11" s="33"/>
      <c r="C11" s="43"/>
      <c r="D11" s="40"/>
      <c r="E11" s="44"/>
      <c r="F11" s="44"/>
      <c r="G11" s="42"/>
      <c r="H11" s="44"/>
      <c r="I11" s="44"/>
      <c r="J11" s="42"/>
      <c r="K11" s="44"/>
      <c r="L11" s="44"/>
      <c r="M11" s="37"/>
      <c r="N11" s="44"/>
      <c r="O11" s="44"/>
      <c r="P11" s="38"/>
    </row>
    <row r="12" ht="30.0" customHeight="1">
      <c r="B12" s="33"/>
      <c r="C12" s="34" t="s">
        <v>98</v>
      </c>
      <c r="D12" s="40"/>
      <c r="E12" s="36" t="s">
        <v>10</v>
      </c>
      <c r="F12" s="26"/>
      <c r="G12" s="42"/>
      <c r="H12" s="36" t="s">
        <v>99</v>
      </c>
      <c r="I12" s="26"/>
      <c r="J12" s="42"/>
      <c r="K12" s="44"/>
      <c r="L12" s="44"/>
      <c r="M12" s="37"/>
      <c r="N12" s="44"/>
      <c r="O12" s="44"/>
      <c r="P12" s="38"/>
    </row>
    <row r="13" ht="30.0" customHeight="1">
      <c r="B13" s="33"/>
      <c r="C13" s="45">
        <f>VLOOKUP('Historia de Usuario'!C10,'Formato descripción HU'!A3:N12,8,0)</f>
        <v>6</v>
      </c>
      <c r="D13" s="40"/>
      <c r="E13" s="41" t="str">
        <f>VLOOKUP(C10,'Formato descripción HU'!A3:N12,10,0)</f>
        <v>Alta</v>
      </c>
      <c r="F13" s="26"/>
      <c r="G13" s="42"/>
      <c r="H13" s="41" t="str">
        <f>VLOOKUP(C10,'Formato descripción HU'!A3:N12,7,0)</f>
        <v>Diego Casignia</v>
      </c>
      <c r="I13" s="26"/>
      <c r="J13" s="42"/>
      <c r="K13" s="44"/>
      <c r="L13" s="44"/>
      <c r="M13" s="37"/>
      <c r="N13" s="44"/>
      <c r="O13" s="44"/>
      <c r="P13" s="38"/>
    </row>
    <row r="14" ht="9.75" customHeight="1">
      <c r="B14" s="33"/>
      <c r="C14" s="37"/>
      <c r="D14" s="40"/>
      <c r="E14" s="37"/>
      <c r="F14" s="37"/>
      <c r="G14" s="42"/>
      <c r="H14" s="42"/>
      <c r="I14" s="37"/>
      <c r="J14" s="37"/>
      <c r="K14" s="37"/>
      <c r="L14" s="37"/>
      <c r="M14" s="37"/>
      <c r="N14" s="37"/>
      <c r="O14" s="37"/>
      <c r="P14" s="38"/>
    </row>
    <row r="15" ht="19.5" customHeight="1">
      <c r="B15" s="33"/>
      <c r="C15" s="46" t="s">
        <v>100</v>
      </c>
      <c r="D15" s="47" t="str">
        <f>VLOOKUP(C10,'Formato descripción HU'!A3:N12,3,0)</f>
        <v>Ingresar el nombre de usuario y contraseñas</v>
      </c>
      <c r="E15" s="48"/>
      <c r="F15" s="37"/>
      <c r="G15" s="46" t="s">
        <v>101</v>
      </c>
      <c r="H15" s="47" t="str">
        <f>VLOOKUP(C10,'Formato descripción HU'!A3:N12,4,0)</f>
        <v>Seguridad del aplicativo</v>
      </c>
      <c r="I15" s="49"/>
      <c r="J15" s="48"/>
      <c r="K15" s="37"/>
      <c r="L15" s="46" t="s">
        <v>102</v>
      </c>
      <c r="M15" s="50" t="str">
        <f>VLOOKUP(C10,'Formato descripción HU'!A3:N12,6,0)</f>
        <v>Realizar una interfaz que permita al administrador ingresar su nombre de usuario y contraseña para autenticarse en el sistema de inventario. La interfaz debe incluir campos de texto para usuario y contraseña, un botón de inicio de sesión y validaciones para credenciales incorrectas.</v>
      </c>
      <c r="N15" s="49"/>
      <c r="O15" s="48"/>
      <c r="P15" s="38"/>
    </row>
    <row r="16" ht="19.5" customHeight="1">
      <c r="B16" s="33"/>
      <c r="C16" s="51"/>
      <c r="D16" s="52"/>
      <c r="E16" s="53"/>
      <c r="F16" s="37"/>
      <c r="G16" s="51"/>
      <c r="H16" s="52"/>
      <c r="J16" s="53"/>
      <c r="K16" s="37"/>
      <c r="L16" s="51"/>
      <c r="M16" s="52"/>
      <c r="O16" s="53"/>
      <c r="P16" s="38"/>
    </row>
    <row r="17" ht="19.5" customHeight="1">
      <c r="B17" s="33"/>
      <c r="C17" s="54"/>
      <c r="D17" s="55"/>
      <c r="E17" s="56"/>
      <c r="F17" s="37"/>
      <c r="G17" s="54"/>
      <c r="H17" s="55"/>
      <c r="I17" s="57"/>
      <c r="J17" s="56"/>
      <c r="K17" s="37"/>
      <c r="L17" s="54"/>
      <c r="M17" s="55"/>
      <c r="N17" s="57"/>
      <c r="O17" s="56"/>
      <c r="P17" s="38"/>
    </row>
    <row r="18" ht="9.75" customHeight="1">
      <c r="B18" s="33"/>
      <c r="C18" s="37"/>
      <c r="D18" s="37"/>
      <c r="E18" s="37"/>
      <c r="F18" s="37"/>
      <c r="G18" s="42"/>
      <c r="H18" s="42"/>
      <c r="I18" s="42"/>
      <c r="J18" s="37"/>
      <c r="K18" s="37"/>
      <c r="L18" s="37"/>
      <c r="M18" s="37"/>
      <c r="N18" s="37"/>
      <c r="O18" s="37"/>
      <c r="P18" s="38"/>
    </row>
    <row r="19" ht="19.5" customHeight="1">
      <c r="B19" s="33"/>
      <c r="C19" s="58" t="s">
        <v>103</v>
      </c>
      <c r="D19" s="48"/>
      <c r="E19" s="59" t="str">
        <f>VLOOKUP(C10,'Formato descripción HU'!A3:N12,14,0)</f>
        <v>Autenticación de usuarios</v>
      </c>
      <c r="F19" s="60"/>
      <c r="G19" s="60"/>
      <c r="H19" s="60"/>
      <c r="I19" s="60"/>
      <c r="J19" s="60"/>
      <c r="K19" s="60"/>
      <c r="L19" s="60"/>
      <c r="M19" s="60"/>
      <c r="N19" s="60"/>
      <c r="O19" s="61"/>
      <c r="P19" s="38"/>
    </row>
    <row r="20" ht="19.5" customHeight="1">
      <c r="B20" s="33"/>
      <c r="C20" s="55"/>
      <c r="D20" s="56"/>
      <c r="E20" s="62"/>
      <c r="F20" s="63"/>
      <c r="G20" s="63"/>
      <c r="H20" s="63"/>
      <c r="I20" s="63"/>
      <c r="J20" s="63"/>
      <c r="K20" s="63"/>
      <c r="L20" s="63"/>
      <c r="M20" s="63"/>
      <c r="N20" s="63"/>
      <c r="O20" s="64"/>
      <c r="P20" s="38"/>
    </row>
    <row r="21" ht="9.75" customHeight="1">
      <c r="B21" s="33"/>
      <c r="C21" s="37"/>
      <c r="D21" s="37"/>
      <c r="E21" s="37"/>
      <c r="F21" s="37"/>
      <c r="G21" s="37"/>
      <c r="H21" s="37"/>
      <c r="I21" s="37"/>
      <c r="J21" s="37"/>
      <c r="K21" s="37"/>
      <c r="L21" s="37"/>
      <c r="M21" s="37"/>
      <c r="N21" s="37"/>
      <c r="O21" s="37"/>
      <c r="P21" s="38"/>
    </row>
    <row r="22" ht="19.5" customHeight="1">
      <c r="B22" s="33"/>
      <c r="C22" s="65" t="s">
        <v>104</v>
      </c>
      <c r="D22" s="48"/>
      <c r="E22" s="50" t="str">
        <f>VLOOKUP(C10,'Formato descripción HU'!A3:N12,12,0)</f>
        <v>CAJA NEGRA:
Probar con credenciales válidas para verificar acceso exitoso al sistema. Probar con credenciales inválidas para confirmar que se muestra un mensaje de error claro. Verificar que no se permite acceso sin completar ambos campos. Comprobar que el sistema bloquea intentos tras un número definido de fallos (si aplica).
</v>
      </c>
      <c r="F22" s="49"/>
      <c r="G22" s="49"/>
      <c r="H22" s="48"/>
      <c r="I22" s="37"/>
      <c r="J22" s="65" t="s">
        <v>13</v>
      </c>
      <c r="K22" s="48"/>
      <c r="L22" s="50" t="str">
        <f>VLOOKUP(C10,'Formato descripción HU'!A3:N12,13,0)</f>
        <v/>
      </c>
      <c r="M22" s="49"/>
      <c r="N22" s="49"/>
      <c r="O22" s="48"/>
      <c r="P22" s="38"/>
    </row>
    <row r="23" ht="19.5" customHeight="1">
      <c r="B23" s="33"/>
      <c r="C23" s="52"/>
      <c r="D23" s="53"/>
      <c r="E23" s="52"/>
      <c r="H23" s="53"/>
      <c r="I23" s="37"/>
      <c r="J23" s="52"/>
      <c r="K23" s="53"/>
      <c r="L23" s="52"/>
      <c r="O23" s="53"/>
      <c r="P23" s="38"/>
    </row>
    <row r="24" ht="19.5" customHeight="1">
      <c r="B24" s="33"/>
      <c r="C24" s="55"/>
      <c r="D24" s="56"/>
      <c r="E24" s="55"/>
      <c r="F24" s="57"/>
      <c r="G24" s="57"/>
      <c r="H24" s="56"/>
      <c r="I24" s="37"/>
      <c r="J24" s="55"/>
      <c r="K24" s="56"/>
      <c r="L24" s="55"/>
      <c r="M24" s="57"/>
      <c r="N24" s="57"/>
      <c r="O24" s="56"/>
      <c r="P24" s="38"/>
    </row>
    <row r="25" ht="9.75" customHeight="1">
      <c r="B25" s="66"/>
      <c r="C25" s="67"/>
      <c r="D25" s="67"/>
      <c r="E25" s="67"/>
      <c r="F25" s="67"/>
      <c r="G25" s="67"/>
      <c r="H25" s="67"/>
      <c r="I25" s="67"/>
      <c r="J25" s="67"/>
      <c r="K25" s="67"/>
      <c r="L25" s="67"/>
      <c r="M25" s="67"/>
      <c r="N25" s="67"/>
      <c r="O25" s="67"/>
      <c r="P25" s="68"/>
    </row>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HU'!$A$3:$A$12</formula1>
    </dataValidation>
  </dataValidations>
  <printOptions horizontalCentered="1"/>
  <pageMargins bottom="0.7480314960629921" footer="0.0" header="0.0" left="0.7086614173228347" right="0.7086614173228347" top="0.7480314960629921"/>
  <pageSetup paperSize="9" orientation="landscape"/>
  <drawing r:id="rId1"/>
</worksheet>
</file>