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 s="1"/>
  <c r="G2" i="1"/>
  <c r="E17" i="1"/>
  <c r="F17" i="1" s="1"/>
  <c r="D16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H4" i="1"/>
  <c r="H8" i="1"/>
  <c r="H12" i="1"/>
  <c r="G3" i="1"/>
  <c r="G4" i="1"/>
  <c r="G5" i="1"/>
  <c r="G6" i="1"/>
  <c r="G7" i="1"/>
  <c r="G8" i="1"/>
  <c r="G9" i="1"/>
  <c r="G10" i="1"/>
  <c r="G11" i="1"/>
  <c r="G12" i="1"/>
  <c r="K2" i="1"/>
  <c r="B2" i="1"/>
  <c r="B4" i="1" s="1"/>
  <c r="D12" i="1"/>
  <c r="D11" i="1"/>
  <c r="E11" i="1" s="1"/>
  <c r="F11" i="1" s="1"/>
  <c r="D7" i="1"/>
  <c r="D8" i="1"/>
  <c r="D9" i="1"/>
  <c r="D10" i="1"/>
  <c r="E10" i="1" s="1"/>
  <c r="F10" i="1" s="1"/>
  <c r="D2" i="1"/>
  <c r="D3" i="1"/>
  <c r="D4" i="1"/>
  <c r="D5" i="1"/>
  <c r="D6" i="1"/>
  <c r="E6" i="1" s="1"/>
  <c r="F6" i="1" s="1"/>
  <c r="B16" i="1" l="1"/>
  <c r="H11" i="1"/>
  <c r="H7" i="1"/>
  <c r="H3" i="1"/>
  <c r="A28" i="1"/>
  <c r="B28" i="1" s="1"/>
  <c r="H10" i="1"/>
  <c r="H6" i="1"/>
  <c r="B6" i="1"/>
  <c r="E3" i="1"/>
  <c r="F3" i="1" s="1"/>
  <c r="E12" i="1"/>
  <c r="F12" i="1" s="1"/>
  <c r="H2" i="1"/>
  <c r="H9" i="1"/>
  <c r="H5" i="1"/>
  <c r="B18" i="1"/>
  <c r="M4" i="1"/>
  <c r="O4" i="1" s="1"/>
  <c r="P4" i="1" s="1"/>
  <c r="M10" i="1"/>
  <c r="N10" i="1" s="1"/>
  <c r="M6" i="1"/>
  <c r="N6" i="1" s="1"/>
  <c r="M7" i="1"/>
  <c r="O7" i="1" s="1"/>
  <c r="P7" i="1" s="1"/>
  <c r="E4" i="1"/>
  <c r="F4" i="1" s="1"/>
  <c r="M11" i="1"/>
  <c r="O11" i="1" s="1"/>
  <c r="P11" i="1" s="1"/>
  <c r="M3" i="1"/>
  <c r="O3" i="1" s="1"/>
  <c r="P3" i="1" s="1"/>
  <c r="M2" i="1"/>
  <c r="O2" i="1" s="1"/>
  <c r="P2" i="1" s="1"/>
  <c r="M9" i="1"/>
  <c r="N9" i="1" s="1"/>
  <c r="M5" i="1"/>
  <c r="N5" i="1" s="1"/>
  <c r="M12" i="1"/>
  <c r="O12" i="1" s="1"/>
  <c r="P12" i="1" s="1"/>
  <c r="M8" i="1"/>
  <c r="O8" i="1" s="1"/>
  <c r="P8" i="1" s="1"/>
  <c r="E7" i="1"/>
  <c r="F7" i="1" s="1"/>
  <c r="E9" i="1"/>
  <c r="F9" i="1" s="1"/>
  <c r="E5" i="1"/>
  <c r="F5" i="1" s="1"/>
  <c r="E2" i="1"/>
  <c r="F2" i="1" s="1"/>
  <c r="E8" i="1"/>
  <c r="F8" i="1" s="1"/>
  <c r="N4" i="1" l="1"/>
  <c r="N7" i="1"/>
  <c r="O10" i="1"/>
  <c r="P10" i="1" s="1"/>
  <c r="B22" i="1"/>
  <c r="N3" i="1"/>
  <c r="B17" i="1"/>
  <c r="B23" i="1"/>
  <c r="B19" i="1"/>
  <c r="N11" i="1"/>
  <c r="N12" i="1"/>
  <c r="O5" i="1"/>
  <c r="P5" i="1" s="1"/>
  <c r="O6" i="1"/>
  <c r="P6" i="1" s="1"/>
  <c r="N8" i="1"/>
  <c r="O9" i="1"/>
  <c r="P9" i="1" s="1"/>
  <c r="N2" i="1"/>
  <c r="B24" i="1" l="1"/>
  <c r="B21" i="1"/>
  <c r="B20" i="1"/>
  <c r="B25" i="1" l="1"/>
  <c r="B26" i="1" l="1"/>
  <c r="B27" i="1"/>
  <c r="C16" i="1" l="1"/>
  <c r="E16" i="1" l="1"/>
  <c r="F16" i="1" s="1"/>
</calcChain>
</file>

<file path=xl/sharedStrings.xml><?xml version="1.0" encoding="utf-8"?>
<sst xmlns="http://schemas.openxmlformats.org/spreadsheetml/2006/main" count="24" uniqueCount="21">
  <si>
    <t>FullScale</t>
  </si>
  <si>
    <t>dbFS</t>
  </si>
  <si>
    <t>Разы</t>
  </si>
  <si>
    <t>Scale</t>
  </si>
  <si>
    <t>POWer</t>
  </si>
  <si>
    <t>DR</t>
  </si>
  <si>
    <t>Volume</t>
  </si>
  <si>
    <t>Exponent</t>
  </si>
  <si>
    <t xml:space="preserve">EPSILON </t>
  </si>
  <si>
    <t>VolumeFromExp</t>
  </si>
  <si>
    <t>ExponentToDBFS</t>
  </si>
  <si>
    <t>DBFSToExponent</t>
  </si>
  <si>
    <t>Bits</t>
  </si>
  <si>
    <t>MIN_DB</t>
  </si>
  <si>
    <t>Buffer</t>
  </si>
  <si>
    <t>POWРазы</t>
  </si>
  <si>
    <t>POWscale</t>
  </si>
  <si>
    <t>POWSum</t>
  </si>
  <si>
    <t>Magnitude</t>
  </si>
  <si>
    <t>FullScalePOW</t>
  </si>
  <si>
    <t>HalfScale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</si>
</sst>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K14" sqref="K14"/>
    </sheetView>
  </sheetViews>
  <sheetFormatPr defaultRowHeight="15" x14ac:dyDescent="0.25"/>
  <cols>
    <col min="1" max="1" width="9.140625" style="1"/>
    <col min="2" max="2" width="13.28515625" style="1" customWidth="1"/>
    <col min="3" max="3" width="11" style="1" bestFit="1" customWidth="1"/>
    <col min="4" max="4" width="11" style="1" customWidth="1"/>
    <col min="5" max="5" width="9.140625" style="1"/>
    <col min="6" max="6" width="11" style="1" bestFit="1" customWidth="1"/>
    <col min="7" max="8" width="11" style="1" customWidth="1"/>
    <col min="9" max="10" width="9.140625" style="1"/>
    <col min="11" max="11" width="12" style="1" bestFit="1" customWidth="1"/>
    <col min="12" max="13" width="9.140625" style="1"/>
    <col min="14" max="14" width="16.140625" style="1" customWidth="1"/>
    <col min="15" max="15" width="16.28515625" style="1" customWidth="1"/>
    <col min="16" max="16" width="16.5703125" style="1" customWidth="1"/>
    <col min="17" max="26" width="9.140625" style="1"/>
  </cols>
  <sheetData>
    <row r="1" spans="1:26" s="3" customFormat="1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16</v>
      </c>
      <c r="I1" s="2" t="s">
        <v>5</v>
      </c>
      <c r="J1" s="2" t="s">
        <v>13</v>
      </c>
      <c r="K1" s="2" t="s">
        <v>8</v>
      </c>
      <c r="L1" s="2" t="s">
        <v>6</v>
      </c>
      <c r="M1" s="2" t="s">
        <v>7</v>
      </c>
      <c r="N1" s="2" t="s">
        <v>9</v>
      </c>
      <c r="O1" s="2" t="s">
        <v>10</v>
      </c>
      <c r="P1" s="2" t="s">
        <v>11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16</v>
      </c>
      <c r="B2" s="1">
        <f>2^A2</f>
        <v>65536</v>
      </c>
      <c r="C2" s="1">
        <v>0</v>
      </c>
      <c r="D2" s="1">
        <f t="shared" ref="D2:D5" si="0">10^(C2/20)</f>
        <v>1</v>
      </c>
      <c r="E2" s="1">
        <f>$B$2*D2</f>
        <v>65536</v>
      </c>
      <c r="F2" s="1">
        <f>E2^2</f>
        <v>4294967296</v>
      </c>
      <c r="G2" s="1">
        <f>10^(C2/10)</f>
        <v>1</v>
      </c>
      <c r="H2" s="1">
        <f>($B$2^2)*G2</f>
        <v>4294967296</v>
      </c>
      <c r="I2" s="1">
        <f>A2*20*LOG10(2)</f>
        <v>96.329598612473987</v>
      </c>
      <c r="J2" s="1">
        <f>-(I2-5)</f>
        <v>-91.329598612473987</v>
      </c>
      <c r="K2" s="1">
        <f>10^(J2/20)</f>
        <v>2.7134390411970864E-5</v>
      </c>
      <c r="L2" s="1">
        <v>1</v>
      </c>
      <c r="M2" s="1">
        <f>$K$2^(1-L2)</f>
        <v>1</v>
      </c>
      <c r="N2" s="1">
        <f>1-LOG10(M2) /LOG10($K$2)</f>
        <v>1</v>
      </c>
      <c r="O2" s="1">
        <f>LOG10(M2)*(20/LOG10(10))</f>
        <v>0</v>
      </c>
      <c r="P2" s="1">
        <f>EXP(O2/(20/LOG10(10)))</f>
        <v>1</v>
      </c>
    </row>
    <row r="3" spans="1:26" x14ac:dyDescent="0.25">
      <c r="B3" s="2" t="s">
        <v>19</v>
      </c>
      <c r="C3" s="1">
        <v>-1</v>
      </c>
      <c r="D3" s="1">
        <f t="shared" si="0"/>
        <v>0.89125093813374545</v>
      </c>
      <c r="E3" s="1">
        <f t="shared" ref="E3:E12" si="1">$B$2*D3</f>
        <v>58409.021481533142</v>
      </c>
      <c r="F3" s="1">
        <f t="shared" ref="F3:F12" si="2">E3^2</f>
        <v>3411613790.4302001</v>
      </c>
      <c r="G3" s="1">
        <f t="shared" ref="G2:G12" si="3">10^(C3/10)</f>
        <v>0.79432823472428149</v>
      </c>
      <c r="H3" s="1">
        <f t="shared" ref="H3:H12" si="4">($B$2^2)*G3</f>
        <v>3411613790.4302006</v>
      </c>
      <c r="L3" s="1">
        <v>0.9</v>
      </c>
      <c r="M3" s="1">
        <f t="shared" ref="M3:M12" si="5">$K$2^(1-L3)</f>
        <v>0.34942341747177258</v>
      </c>
      <c r="N3" s="1">
        <f t="shared" ref="N3:N12" si="6">1-LOG10(M3) /LOG10($K$2)</f>
        <v>0.9</v>
      </c>
      <c r="O3" s="1">
        <f t="shared" ref="O3:O12" si="7">LOG10(M3)*(20/LOG10(10))</f>
        <v>-9.1329598612473966</v>
      </c>
      <c r="P3" s="1">
        <f>EXP(O3/(20/LOG10(10)))</f>
        <v>0.63340326316817097</v>
      </c>
    </row>
    <row r="4" spans="1:26" x14ac:dyDescent="0.25">
      <c r="B4" s="1">
        <f>B2^2</f>
        <v>4294967296</v>
      </c>
      <c r="C4" s="1">
        <v>-2</v>
      </c>
      <c r="D4" s="1">
        <f t="shared" si="0"/>
        <v>0.79432823472428149</v>
      </c>
      <c r="E4" s="1">
        <f t="shared" si="1"/>
        <v>52057.095190890512</v>
      </c>
      <c r="F4" s="1">
        <f t="shared" si="2"/>
        <v>2709941159.7134361</v>
      </c>
      <c r="G4" s="1">
        <f t="shared" si="3"/>
        <v>0.63095734448019325</v>
      </c>
      <c r="H4" s="1">
        <f t="shared" si="4"/>
        <v>2709941159.7134361</v>
      </c>
      <c r="L4" s="1">
        <v>0.8</v>
      </c>
      <c r="M4" s="1">
        <f t="shared" si="5"/>
        <v>0.12209672467765267</v>
      </c>
      <c r="N4" s="1">
        <f t="shared" si="6"/>
        <v>0.8</v>
      </c>
      <c r="O4" s="1">
        <f t="shared" si="7"/>
        <v>-18.265919722494793</v>
      </c>
      <c r="P4" s="1">
        <f t="shared" ref="P4:P12" si="8">EXP(O4/(20/LOG10(10)))</f>
        <v>0.4011996937920872</v>
      </c>
    </row>
    <row r="5" spans="1:26" x14ac:dyDescent="0.25">
      <c r="B5" s="2" t="s">
        <v>20</v>
      </c>
      <c r="C5" s="1">
        <v>-3</v>
      </c>
      <c r="D5" s="1">
        <f t="shared" si="0"/>
        <v>0.70794578438413791</v>
      </c>
      <c r="E5" s="1">
        <f t="shared" si="1"/>
        <v>46395.934925398862</v>
      </c>
      <c r="F5" s="1">
        <f t="shared" si="2"/>
        <v>2152582777.6018457</v>
      </c>
      <c r="G5" s="1">
        <f t="shared" si="3"/>
        <v>0.50118723362727224</v>
      </c>
      <c r="H5" s="1">
        <f t="shared" si="4"/>
        <v>2152582777.6018457</v>
      </c>
      <c r="L5" s="1">
        <v>0.7</v>
      </c>
      <c r="M5" s="1">
        <f t="shared" si="5"/>
        <v>4.2663454798975438E-2</v>
      </c>
      <c r="N5" s="1">
        <f t="shared" si="6"/>
        <v>0.7</v>
      </c>
      <c r="O5" s="1">
        <f t="shared" si="7"/>
        <v>-27.3988795837422</v>
      </c>
      <c r="P5" s="1">
        <f t="shared" si="8"/>
        <v>0.25412119522997884</v>
      </c>
    </row>
    <row r="6" spans="1:26" x14ac:dyDescent="0.25">
      <c r="B6" s="1">
        <f>B2/2</f>
        <v>32768</v>
      </c>
      <c r="C6" s="1">
        <v>-6</v>
      </c>
      <c r="D6" s="1">
        <f>10^(C6/20)</f>
        <v>0.50118723362727224</v>
      </c>
      <c r="E6" s="1">
        <f t="shared" si="1"/>
        <v>32845.806542996914</v>
      </c>
      <c r="F6" s="1">
        <f t="shared" si="2"/>
        <v>1078847007.4599788</v>
      </c>
      <c r="G6" s="1">
        <f t="shared" si="3"/>
        <v>0.25118864315095801</v>
      </c>
      <c r="H6" s="1">
        <f t="shared" si="4"/>
        <v>1078847007.4599791</v>
      </c>
      <c r="L6" s="1">
        <v>0.6</v>
      </c>
      <c r="M6" s="1">
        <f t="shared" si="5"/>
        <v>1.4907610177010491E-2</v>
      </c>
      <c r="N6" s="1">
        <f t="shared" si="6"/>
        <v>0.6</v>
      </c>
      <c r="O6" s="1">
        <f t="shared" si="7"/>
        <v>-36.5318394449896</v>
      </c>
      <c r="P6" s="1">
        <f t="shared" si="8"/>
        <v>0.16096119429886438</v>
      </c>
    </row>
    <row r="7" spans="1:26" x14ac:dyDescent="0.25">
      <c r="C7" s="1">
        <v>-10</v>
      </c>
      <c r="D7" s="1">
        <f t="shared" ref="D7:D12" si="9">10^(C7/20)</f>
        <v>0.31622776601683794</v>
      </c>
      <c r="E7" s="1">
        <f t="shared" si="1"/>
        <v>20724.302873679491</v>
      </c>
      <c r="F7" s="1">
        <f t="shared" si="2"/>
        <v>429496729.60000002</v>
      </c>
      <c r="G7" s="1">
        <f t="shared" si="3"/>
        <v>0.1</v>
      </c>
      <c r="H7" s="1">
        <f t="shared" si="4"/>
        <v>429496729.60000002</v>
      </c>
      <c r="L7" s="1">
        <v>0.5</v>
      </c>
      <c r="M7" s="1">
        <f t="shared" si="5"/>
        <v>5.2090680943879843E-3</v>
      </c>
      <c r="N7" s="1">
        <f t="shared" si="6"/>
        <v>0.5</v>
      </c>
      <c r="O7" s="1">
        <f t="shared" si="7"/>
        <v>-45.664799306236993</v>
      </c>
      <c r="P7" s="1">
        <f t="shared" si="8"/>
        <v>0.10195334571234672</v>
      </c>
    </row>
    <row r="8" spans="1:26" x14ac:dyDescent="0.25">
      <c r="C8" s="1">
        <v>-12</v>
      </c>
      <c r="D8" s="1">
        <f t="shared" si="9"/>
        <v>0.25118864315095801</v>
      </c>
      <c r="E8" s="1">
        <f t="shared" si="1"/>
        <v>16461.898917541184</v>
      </c>
      <c r="F8" s="1">
        <f t="shared" si="2"/>
        <v>270994115.97134364</v>
      </c>
      <c r="G8" s="1">
        <f t="shared" si="3"/>
        <v>6.3095734448019317E-2</v>
      </c>
      <c r="H8" s="1">
        <f t="shared" si="4"/>
        <v>270994115.97134358</v>
      </c>
      <c r="L8" s="1">
        <v>0.4</v>
      </c>
      <c r="M8" s="1">
        <f t="shared" si="5"/>
        <v>1.8201703753842238E-3</v>
      </c>
      <c r="N8" s="1">
        <f t="shared" si="6"/>
        <v>0.4</v>
      </c>
      <c r="O8" s="1">
        <f t="shared" si="7"/>
        <v>-54.797759167484386</v>
      </c>
      <c r="P8" s="1">
        <f t="shared" si="8"/>
        <v>6.4577581865113046E-2</v>
      </c>
    </row>
    <row r="9" spans="1:26" x14ac:dyDescent="0.25">
      <c r="C9" s="1">
        <v>-18</v>
      </c>
      <c r="D9" s="1">
        <f t="shared" si="9"/>
        <v>0.12589254117941667</v>
      </c>
      <c r="E9" s="1">
        <f t="shared" si="1"/>
        <v>8250.4935787342511</v>
      </c>
      <c r="F9" s="1">
        <f t="shared" si="2"/>
        <v>68070644.292735115</v>
      </c>
      <c r="G9" s="1">
        <f t="shared" si="3"/>
        <v>1.5848931924611124E-2</v>
      </c>
      <c r="H9" s="1">
        <f t="shared" si="4"/>
        <v>68070644.292735115</v>
      </c>
      <c r="L9" s="1">
        <v>0.3</v>
      </c>
      <c r="M9" s="1">
        <f t="shared" si="5"/>
        <v>6.3601015294763427E-4</v>
      </c>
      <c r="N9" s="1">
        <f t="shared" si="6"/>
        <v>0.30000000000000004</v>
      </c>
      <c r="O9" s="1">
        <f t="shared" si="7"/>
        <v>-63.930719028731787</v>
      </c>
      <c r="P9" s="1">
        <f t="shared" si="8"/>
        <v>4.0903651080872301E-2</v>
      </c>
    </row>
    <row r="10" spans="1:26" x14ac:dyDescent="0.25">
      <c r="C10" s="1">
        <v>-20</v>
      </c>
      <c r="D10" s="1">
        <f t="shared" si="9"/>
        <v>0.1</v>
      </c>
      <c r="E10" s="1">
        <f t="shared" si="1"/>
        <v>6553.6</v>
      </c>
      <c r="F10" s="1">
        <f t="shared" si="2"/>
        <v>42949672.960000008</v>
      </c>
      <c r="G10" s="1">
        <f t="shared" si="3"/>
        <v>0.01</v>
      </c>
      <c r="H10" s="1">
        <f t="shared" si="4"/>
        <v>42949672.960000001</v>
      </c>
      <c r="L10" s="1">
        <v>0.2</v>
      </c>
      <c r="M10" s="1">
        <f t="shared" si="5"/>
        <v>2.2223684118970679E-4</v>
      </c>
      <c r="N10" s="1">
        <f t="shared" si="6"/>
        <v>0.19999999999999996</v>
      </c>
      <c r="O10" s="1">
        <f t="shared" si="7"/>
        <v>-73.063678889979201</v>
      </c>
      <c r="P10" s="1">
        <f t="shared" si="8"/>
        <v>2.5908506070116771E-2</v>
      </c>
    </row>
    <row r="11" spans="1:26" x14ac:dyDescent="0.25">
      <c r="C11" s="1">
        <v>-50</v>
      </c>
      <c r="D11" s="1">
        <f t="shared" si="9"/>
        <v>3.1622776601683764E-3</v>
      </c>
      <c r="E11" s="1">
        <f t="shared" si="1"/>
        <v>207.24302873679471</v>
      </c>
      <c r="F11" s="1">
        <f t="shared" si="2"/>
        <v>42949.672959999916</v>
      </c>
      <c r="G11" s="1">
        <f t="shared" si="3"/>
        <v>1.0000000000000001E-5</v>
      </c>
      <c r="H11" s="1">
        <f t="shared" si="4"/>
        <v>42949.672960000004</v>
      </c>
      <c r="L11" s="1">
        <v>0.1</v>
      </c>
      <c r="M11" s="1">
        <f t="shared" si="5"/>
        <v>7.7654756536639025E-5</v>
      </c>
      <c r="N11" s="1">
        <f t="shared" si="6"/>
        <v>0.10000000000000009</v>
      </c>
      <c r="O11" s="1">
        <f t="shared" si="7"/>
        <v>-82.196638751226573</v>
      </c>
      <c r="P11" s="1">
        <f t="shared" si="8"/>
        <v>1.6410532288624345E-2</v>
      </c>
    </row>
    <row r="12" spans="1:26" x14ac:dyDescent="0.25">
      <c r="C12" s="1">
        <v>-100</v>
      </c>
      <c r="D12" s="1">
        <f t="shared" si="9"/>
        <v>1.0000000000000001E-5</v>
      </c>
      <c r="E12" s="1">
        <f t="shared" si="1"/>
        <v>0.65536000000000005</v>
      </c>
      <c r="F12" s="1">
        <f t="shared" si="2"/>
        <v>0.42949672960000007</v>
      </c>
      <c r="G12" s="1">
        <f t="shared" si="3"/>
        <v>1E-10</v>
      </c>
      <c r="H12" s="1">
        <f t="shared" si="4"/>
        <v>0.42949672960000002</v>
      </c>
      <c r="L12" s="1">
        <v>0</v>
      </c>
      <c r="M12" s="1">
        <f t="shared" si="5"/>
        <v>2.7134390411970864E-5</v>
      </c>
      <c r="N12" s="1">
        <f t="shared" si="6"/>
        <v>0</v>
      </c>
      <c r="O12" s="1">
        <f t="shared" si="7"/>
        <v>-91.329598612473987</v>
      </c>
      <c r="P12" s="1">
        <f t="shared" si="8"/>
        <v>1.0394484701941287E-2</v>
      </c>
    </row>
    <row r="15" spans="1:26" s="3" customFormat="1" x14ac:dyDescent="0.25">
      <c r="A15" s="2" t="s">
        <v>14</v>
      </c>
      <c r="B15" s="2" t="s">
        <v>4</v>
      </c>
      <c r="C15" s="2" t="s">
        <v>17</v>
      </c>
      <c r="D15" s="2" t="s">
        <v>18</v>
      </c>
      <c r="E15" s="2" t="s">
        <v>2</v>
      </c>
      <c r="F15" s="2" t="s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>
        <f>$B$2</f>
        <v>65536</v>
      </c>
      <c r="B16" s="1">
        <f>A16^2</f>
        <v>4294967296</v>
      </c>
      <c r="C16" s="1">
        <f>SUM(B16:B28)</f>
        <v>5726622976</v>
      </c>
      <c r="D16" s="1">
        <f>C16/13</f>
        <v>440509459.69230771</v>
      </c>
      <c r="E16" s="1">
        <f>D16/$B$4</f>
        <v>0.10256410103577834</v>
      </c>
      <c r="F16" s="1">
        <f>10*LOG10(E16)</f>
        <v>-9.89004622170029</v>
      </c>
    </row>
    <row r="17" spans="1:6" x14ac:dyDescent="0.25">
      <c r="A17" s="1">
        <f>A16/2</f>
        <v>32768</v>
      </c>
      <c r="B17" s="1">
        <f t="shared" ref="B17:B28" si="10">A17^2</f>
        <v>1073741824</v>
      </c>
      <c r="D17" s="1">
        <v>317</v>
      </c>
      <c r="E17" s="1">
        <f>D17/$B$4</f>
        <v>7.3807314038276672E-8</v>
      </c>
      <c r="F17" s="1">
        <f>10*LOG10(E17)</f>
        <v>-71.319005990296475</v>
      </c>
    </row>
    <row r="18" spans="1:6" x14ac:dyDescent="0.25">
      <c r="A18" s="1">
        <f t="shared" ref="A18:A28" si="11">A17/2</f>
        <v>16384</v>
      </c>
      <c r="B18" s="1">
        <f t="shared" si="10"/>
        <v>268435456</v>
      </c>
    </row>
    <row r="19" spans="1:6" x14ac:dyDescent="0.25">
      <c r="A19" s="1">
        <f t="shared" si="11"/>
        <v>8192</v>
      </c>
      <c r="B19" s="1">
        <f t="shared" si="10"/>
        <v>67108864</v>
      </c>
    </row>
    <row r="20" spans="1:6" x14ac:dyDescent="0.25">
      <c r="A20" s="1">
        <f t="shared" si="11"/>
        <v>4096</v>
      </c>
      <c r="B20" s="1">
        <f t="shared" si="10"/>
        <v>16777216</v>
      </c>
    </row>
    <row r="21" spans="1:6" x14ac:dyDescent="0.25">
      <c r="A21" s="1">
        <f t="shared" si="11"/>
        <v>2048</v>
      </c>
      <c r="B21" s="1">
        <f t="shared" si="10"/>
        <v>4194304</v>
      </c>
    </row>
    <row r="22" spans="1:6" x14ac:dyDescent="0.25">
      <c r="A22" s="1">
        <f t="shared" si="11"/>
        <v>1024</v>
      </c>
      <c r="B22" s="1">
        <f t="shared" si="10"/>
        <v>1048576</v>
      </c>
    </row>
    <row r="23" spans="1:6" x14ac:dyDescent="0.25">
      <c r="A23" s="1">
        <f t="shared" si="11"/>
        <v>512</v>
      </c>
      <c r="B23" s="1">
        <f t="shared" si="10"/>
        <v>262144</v>
      </c>
    </row>
    <row r="24" spans="1:6" x14ac:dyDescent="0.25">
      <c r="A24" s="1">
        <f t="shared" si="11"/>
        <v>256</v>
      </c>
      <c r="B24" s="1">
        <f t="shared" si="10"/>
        <v>65536</v>
      </c>
    </row>
    <row r="25" spans="1:6" x14ac:dyDescent="0.25">
      <c r="A25" s="1">
        <f t="shared" si="11"/>
        <v>128</v>
      </c>
      <c r="B25" s="1">
        <f t="shared" si="10"/>
        <v>16384</v>
      </c>
    </row>
    <row r="26" spans="1:6" x14ac:dyDescent="0.25">
      <c r="A26" s="1">
        <f t="shared" si="11"/>
        <v>64</v>
      </c>
      <c r="B26" s="1">
        <f t="shared" si="10"/>
        <v>4096</v>
      </c>
    </row>
    <row r="27" spans="1:6" x14ac:dyDescent="0.25">
      <c r="A27" s="1">
        <f t="shared" si="11"/>
        <v>32</v>
      </c>
      <c r="B27" s="1">
        <f t="shared" si="10"/>
        <v>1024</v>
      </c>
    </row>
    <row r="28" spans="1:6" x14ac:dyDescent="0.25">
      <c r="A28" s="1">
        <f t="shared" si="11"/>
        <v>16</v>
      </c>
      <c r="B28" s="1">
        <f t="shared" si="10"/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2019-12-11T06:50:23Z</dcterms:created>
  <dcterms:modified xsi:type="dcterms:W3CDTF">2019-12-11T20:10:46Z</dcterms:modified>
</cp:coreProperties>
</file>