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4" i="1"/>
  <c r="B6" i="1" s="1"/>
  <c r="B8" i="1" l="1"/>
  <c r="G7" i="1"/>
  <c r="G5" i="1"/>
  <c r="F7" i="1"/>
  <c r="E5" i="1"/>
  <c r="E7" i="1"/>
  <c r="D6" i="1"/>
  <c r="E6" i="1"/>
  <c r="C6" i="1"/>
  <c r="D7" i="1" l="1"/>
  <c r="D8" i="1" s="1"/>
  <c r="E8" i="1"/>
  <c r="C7" i="1"/>
  <c r="C8" i="1" s="1"/>
  <c r="D5" i="1"/>
  <c r="C5" i="1"/>
  <c r="K3" i="1"/>
  <c r="D4" i="1"/>
  <c r="E4" i="1"/>
  <c r="F4" i="1"/>
  <c r="G4" i="1"/>
  <c r="G6" i="1" s="1"/>
  <c r="G8" i="1" s="1"/>
  <c r="C4" i="1"/>
  <c r="F6" i="1" l="1"/>
  <c r="F8" i="1" s="1"/>
  <c r="F5" i="1"/>
</calcChain>
</file>

<file path=xl/sharedStrings.xml><?xml version="1.0" encoding="utf-8"?>
<sst xmlns="http://schemas.openxmlformats.org/spreadsheetml/2006/main" count="15" uniqueCount="15">
  <si>
    <t>ALL OFF</t>
  </si>
  <si>
    <t>PGA</t>
  </si>
  <si>
    <t>DRIVER</t>
  </si>
  <si>
    <t>PGA+DRIVER</t>
  </si>
  <si>
    <t>PGA+DRIVER+LNA</t>
  </si>
  <si>
    <t>Половина диапазона</t>
  </si>
  <si>
    <t>Максимальный сигнал без перегрузки, dBm</t>
  </si>
  <si>
    <t>Импеданс на входе АЦП после трансформатора 1:4</t>
  </si>
  <si>
    <t>Верхний предел измерений входа АЦП (VPP)</t>
  </si>
  <si>
    <t>Минимальное измеримое напряжение, милливольт</t>
  </si>
  <si>
    <t>Минимальный сигнал, dBm</t>
  </si>
  <si>
    <t>Динамический диапазон</t>
  </si>
  <si>
    <t>Усиление драйвера на 14 мгц</t>
  </si>
  <si>
    <t>Усиление LNA на 14 мгц</t>
  </si>
  <si>
    <t>ATT 12db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</si>
</sst>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K6" sqref="K6"/>
    </sheetView>
  </sheetViews>
  <sheetFormatPr defaultRowHeight="15" x14ac:dyDescent="0.25"/>
  <cols>
    <col min="1" max="1" width="51.7109375" style="10" customWidth="1"/>
    <col min="2" max="2" width="16.85546875" style="10" customWidth="1"/>
    <col min="3" max="3" width="16.85546875" style="1" customWidth="1"/>
    <col min="4" max="4" width="11" style="1" bestFit="1" customWidth="1"/>
    <col min="5" max="5" width="11" style="1" customWidth="1"/>
    <col min="6" max="6" width="13.42578125" style="1" customWidth="1"/>
    <col min="7" max="7" width="18.7109375" style="1" customWidth="1"/>
    <col min="8" max="9" width="11" style="1" customWidth="1"/>
    <col min="10" max="11" width="9.140625" style="1"/>
    <col min="12" max="12" width="12" style="1" bestFit="1" customWidth="1"/>
    <col min="13" max="14" width="9.140625" style="1"/>
    <col min="15" max="15" width="16.140625" style="1" customWidth="1"/>
    <col min="16" max="16" width="16.28515625" style="1" customWidth="1"/>
    <col min="17" max="17" width="16.5703125" style="1" customWidth="1"/>
    <col min="18" max="27" width="9.140625" style="1"/>
  </cols>
  <sheetData>
    <row r="1" spans="1:27" s="3" customFormat="1" x14ac:dyDescent="0.25">
      <c r="A1" s="9"/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" customFormat="1" x14ac:dyDescent="0.25">
      <c r="A2" s="9"/>
      <c r="B2" s="2" t="s">
        <v>14</v>
      </c>
      <c r="C2" s="2" t="s">
        <v>0</v>
      </c>
      <c r="D2" s="2" t="s">
        <v>1</v>
      </c>
      <c r="E2" s="4" t="s">
        <v>2</v>
      </c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0" t="s">
        <v>8</v>
      </c>
      <c r="B3" s="5">
        <v>2.25</v>
      </c>
      <c r="C3" s="5">
        <v>2.25</v>
      </c>
      <c r="D3" s="5">
        <v>1.5</v>
      </c>
      <c r="E3" s="5">
        <v>2.25</v>
      </c>
      <c r="F3" s="5">
        <v>1.5</v>
      </c>
      <c r="G3" s="5">
        <v>1.5</v>
      </c>
      <c r="K3" s="1">
        <f>50*4^2</f>
        <v>800</v>
      </c>
      <c r="L3" s="6" t="s">
        <v>7</v>
      </c>
    </row>
    <row r="4" spans="1:27" x14ac:dyDescent="0.25">
      <c r="A4" s="10" t="s">
        <v>5</v>
      </c>
      <c r="B4" s="5">
        <f>B3/2</f>
        <v>1.125</v>
      </c>
      <c r="C4" s="5">
        <f>C3/2</f>
        <v>1.125</v>
      </c>
      <c r="D4" s="5">
        <f t="shared" ref="D4:G4" si="0">D3/2</f>
        <v>0.75</v>
      </c>
      <c r="E4" s="5">
        <f t="shared" si="0"/>
        <v>1.125</v>
      </c>
      <c r="F4" s="5">
        <f t="shared" si="0"/>
        <v>0.75</v>
      </c>
      <c r="G4" s="5">
        <f t="shared" si="0"/>
        <v>0.75</v>
      </c>
      <c r="K4" s="1">
        <v>25.5</v>
      </c>
      <c r="L4" s="6" t="s">
        <v>12</v>
      </c>
    </row>
    <row r="5" spans="1:27" x14ac:dyDescent="0.25">
      <c r="A5" s="10" t="s">
        <v>6</v>
      </c>
      <c r="B5" s="11">
        <f>10*LOG10((B4*B4)/($K$3*0.001))+12</f>
        <v>13.992150579028189</v>
      </c>
      <c r="C5" s="11">
        <f>10*LOG10((C4*C4)/($K$3*0.001))</f>
        <v>1.9921505790281899</v>
      </c>
      <c r="D5" s="11">
        <f t="shared" ref="D5" si="1">10*LOG10((D4*D4)/($K$3*0.001))</f>
        <v>-1.5296746020854348</v>
      </c>
      <c r="E5" s="11">
        <f>10*LOG10((E4*E4)/($K$3*0.001))-K4</f>
        <v>-23.507849420971809</v>
      </c>
      <c r="F5" s="11">
        <f>10*LOG10((F4*F4)/($K$3*0.001))-K4</f>
        <v>-27.029674602085436</v>
      </c>
      <c r="G5" s="11">
        <f>10*LOG10((G4*G4)/($K$3*0.001))-K4-K5</f>
        <v>-42.029674602085436</v>
      </c>
      <c r="K5" s="1">
        <v>15</v>
      </c>
      <c r="L5" s="6" t="s">
        <v>13</v>
      </c>
    </row>
    <row r="6" spans="1:27" x14ac:dyDescent="0.25">
      <c r="A6" s="10" t="s">
        <v>9</v>
      </c>
      <c r="B6" s="7">
        <f>B4/65536*1000</f>
        <v>1.71661376953125E-2</v>
      </c>
      <c r="C6" s="7">
        <f>C4/65536*1000</f>
        <v>1.71661376953125E-2</v>
      </c>
      <c r="D6" s="7">
        <f t="shared" ref="D6:G6" si="2">D4/65536*1000</f>
        <v>1.1444091796875E-2</v>
      </c>
      <c r="E6" s="7">
        <f t="shared" si="2"/>
        <v>1.71661376953125E-2</v>
      </c>
      <c r="F6" s="7">
        <f t="shared" si="2"/>
        <v>1.1444091796875E-2</v>
      </c>
      <c r="G6" s="7">
        <f t="shared" si="2"/>
        <v>1.1444091796875E-2</v>
      </c>
    </row>
    <row r="7" spans="1:27" x14ac:dyDescent="0.25">
      <c r="A7" s="10" t="s">
        <v>10</v>
      </c>
      <c r="B7" s="11">
        <f>10*LOG10(((B6/1000)^2)/($K$3*0.001))+12</f>
        <v>-82.337448033445796</v>
      </c>
      <c r="C7" s="11">
        <f>10*LOG10(((C6/1000)^2)/($K$3*0.001))</f>
        <v>-94.337448033445796</v>
      </c>
      <c r="D7" s="11">
        <f t="shared" ref="D7" si="3">10*LOG10(((D6/1000)^2)/($K$3*0.001))</f>
        <v>-97.859273214559423</v>
      </c>
      <c r="E7" s="11">
        <f>10*LOG10(((E6/1000)^2)/($K$3*0.001))-K4</f>
        <v>-119.8374480334458</v>
      </c>
      <c r="F7" s="11">
        <f>10*LOG10(((F6/1000)^2)/($K$3*0.001))-K4</f>
        <v>-123.35927321455942</v>
      </c>
      <c r="G7" s="11">
        <f>10*LOG10(((G6/1000)^2)/($K$3*0.001))-K4-K5</f>
        <v>-138.35927321455944</v>
      </c>
    </row>
    <row r="8" spans="1:27" x14ac:dyDescent="0.25">
      <c r="A8" s="10" t="s">
        <v>11</v>
      </c>
      <c r="B8" s="8">
        <f>B7-B5</f>
        <v>-96.329598612473987</v>
      </c>
      <c r="C8" s="8">
        <f>C7-C5</f>
        <v>-96.329598612473987</v>
      </c>
      <c r="D8" s="8">
        <f t="shared" ref="D8:G8" si="4">D7-D5</f>
        <v>-96.329598612473987</v>
      </c>
      <c r="E8" s="8">
        <f t="shared" si="4"/>
        <v>-96.329598612473987</v>
      </c>
      <c r="F8" s="8">
        <f t="shared" si="4"/>
        <v>-96.329598612473987</v>
      </c>
      <c r="G8" s="8">
        <f t="shared" si="4"/>
        <v>-96.329598612474001</v>
      </c>
    </row>
    <row r="9" spans="1:27" x14ac:dyDescent="0.25">
      <c r="C9" s="5"/>
      <c r="D9" s="5"/>
      <c r="E9" s="5"/>
      <c r="F9" s="5"/>
      <c r="G9" s="5"/>
    </row>
    <row r="10" spans="1:27" x14ac:dyDescent="0.25">
      <c r="C10" s="5"/>
      <c r="D10" s="5"/>
      <c r="E10" s="5"/>
      <c r="F10" s="5"/>
      <c r="G10" s="5"/>
    </row>
    <row r="11" spans="1:27" x14ac:dyDescent="0.25">
      <c r="C11" s="5"/>
      <c r="D11" s="5"/>
      <c r="E11" s="5"/>
      <c r="F11" s="5"/>
      <c r="G11" s="5"/>
    </row>
    <row r="12" spans="1:27" x14ac:dyDescent="0.25">
      <c r="C12" s="5"/>
      <c r="D12" s="5"/>
      <c r="E12" s="5"/>
      <c r="F12" s="5"/>
      <c r="G12" s="5"/>
    </row>
    <row r="13" spans="1:27" x14ac:dyDescent="0.25">
      <c r="C13" s="5"/>
      <c r="D13" s="5"/>
      <c r="E13" s="5"/>
      <c r="F13" s="5"/>
      <c r="G13" s="5"/>
    </row>
    <row r="14" spans="1:27" x14ac:dyDescent="0.25">
      <c r="C14" s="5"/>
      <c r="D14" s="5"/>
      <c r="E14" s="5"/>
      <c r="F14" s="5"/>
      <c r="G14" s="5"/>
    </row>
    <row r="15" spans="1:27" x14ac:dyDescent="0.25">
      <c r="C15" s="5"/>
      <c r="D15" s="5"/>
      <c r="E15" s="5"/>
      <c r="F15" s="5"/>
      <c r="G15" s="5"/>
    </row>
    <row r="16" spans="1:27" s="3" customFormat="1" x14ac:dyDescent="0.25">
      <c r="A16" s="9"/>
      <c r="B16" s="9"/>
      <c r="C16" s="5"/>
      <c r="D16" s="5"/>
      <c r="E16" s="5"/>
      <c r="F16" s="5"/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3:7" x14ac:dyDescent="0.25">
      <c r="C17" s="5"/>
      <c r="D17" s="5"/>
      <c r="E17" s="5"/>
      <c r="F17" s="5"/>
      <c r="G17" s="5"/>
    </row>
    <row r="18" spans="3:7" x14ac:dyDescent="0.25">
      <c r="C18" s="5"/>
      <c r="D18" s="5"/>
      <c r="E18" s="5"/>
      <c r="F18" s="5"/>
      <c r="G18" s="5"/>
    </row>
    <row r="19" spans="3:7" x14ac:dyDescent="0.25">
      <c r="C19" s="5"/>
      <c r="D19" s="5"/>
      <c r="E19" s="5"/>
      <c r="F19" s="5"/>
      <c r="G19" s="5"/>
    </row>
    <row r="20" spans="3:7" x14ac:dyDescent="0.25">
      <c r="C20" s="5"/>
      <c r="D20" s="5"/>
      <c r="E20" s="5"/>
      <c r="F20" s="5"/>
      <c r="G20" s="5"/>
    </row>
    <row r="21" spans="3:7" x14ac:dyDescent="0.25">
      <c r="C21" s="5"/>
      <c r="D21" s="5"/>
      <c r="E21" s="5"/>
      <c r="F21" s="5"/>
      <c r="G21" s="5"/>
    </row>
    <row r="22" spans="3:7" x14ac:dyDescent="0.25">
      <c r="C22" s="5"/>
      <c r="D22" s="5"/>
      <c r="E22" s="5"/>
      <c r="F22" s="5"/>
      <c r="G22" s="5"/>
    </row>
    <row r="23" spans="3:7" x14ac:dyDescent="0.25">
      <c r="C23" s="5"/>
      <c r="D23" s="5"/>
      <c r="E23" s="5"/>
      <c r="F23" s="5"/>
      <c r="G23" s="5"/>
    </row>
    <row r="24" spans="3:7" x14ac:dyDescent="0.25">
      <c r="C24" s="5"/>
      <c r="D24" s="5"/>
      <c r="E24" s="5"/>
      <c r="F24" s="5"/>
      <c r="G24" s="5"/>
    </row>
    <row r="25" spans="3:7" x14ac:dyDescent="0.25">
      <c r="C25" s="5"/>
      <c r="D25" s="5"/>
      <c r="E25" s="5"/>
      <c r="F25" s="5"/>
      <c r="G25" s="5"/>
    </row>
    <row r="26" spans="3:7" x14ac:dyDescent="0.25">
      <c r="C26" s="5"/>
      <c r="D26" s="5"/>
      <c r="E26" s="5"/>
      <c r="F26" s="5"/>
      <c r="G26" s="5"/>
    </row>
    <row r="27" spans="3:7" x14ac:dyDescent="0.25">
      <c r="C27" s="5"/>
      <c r="D27" s="5"/>
      <c r="E27" s="5"/>
      <c r="F27" s="5"/>
      <c r="G27" s="5"/>
    </row>
    <row r="28" spans="3:7" x14ac:dyDescent="0.25">
      <c r="C28" s="5"/>
      <c r="D28" s="5"/>
      <c r="E28" s="5"/>
      <c r="F28" s="5"/>
      <c r="G28" s="5"/>
    </row>
    <row r="29" spans="3:7" x14ac:dyDescent="0.25">
      <c r="C29" s="5"/>
      <c r="D29" s="5"/>
      <c r="E29" s="5"/>
      <c r="F29" s="5"/>
      <c r="G29" s="5"/>
    </row>
    <row r="30" spans="3:7" x14ac:dyDescent="0.25">
      <c r="C30" s="5"/>
      <c r="D30" s="5"/>
      <c r="E30" s="5"/>
      <c r="F30" s="5"/>
      <c r="G30" s="5"/>
    </row>
    <row r="31" spans="3:7" x14ac:dyDescent="0.25">
      <c r="C31" s="5"/>
      <c r="D31" s="5"/>
      <c r="E31" s="5"/>
      <c r="F31" s="5"/>
      <c r="G31" s="5"/>
    </row>
    <row r="32" spans="3:7" x14ac:dyDescent="0.25">
      <c r="C32" s="5"/>
      <c r="D32" s="5"/>
      <c r="E32" s="5"/>
      <c r="F32" s="5"/>
      <c r="G32" s="5"/>
    </row>
    <row r="33" spans="3:7" x14ac:dyDescent="0.25">
      <c r="C33" s="5"/>
      <c r="D33" s="5"/>
      <c r="E33" s="5"/>
      <c r="F33" s="5"/>
      <c r="G33" s="5"/>
    </row>
    <row r="34" spans="3:7" x14ac:dyDescent="0.25">
      <c r="C34" s="5"/>
      <c r="D34" s="5"/>
      <c r="E34" s="5"/>
      <c r="F34" s="5"/>
      <c r="G34" s="5"/>
    </row>
    <row r="35" spans="3:7" x14ac:dyDescent="0.25">
      <c r="C35" s="5"/>
      <c r="D35" s="5"/>
      <c r="E35" s="5"/>
      <c r="F35" s="5"/>
      <c r="G35" s="5"/>
    </row>
    <row r="36" spans="3:7" x14ac:dyDescent="0.25">
      <c r="C36" s="5"/>
      <c r="D36" s="5"/>
      <c r="E36" s="5"/>
      <c r="F36" s="5"/>
      <c r="G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2019-12-11T06:50:23Z</dcterms:created>
  <dcterms:modified xsi:type="dcterms:W3CDTF">2020-11-09T17:52:05Z</dcterms:modified>
</cp:coreProperties>
</file>