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C35" i="1"/>
  <c r="F35" i="1"/>
  <c r="G35" i="1" s="1"/>
  <c r="F4" i="1"/>
  <c r="C4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H35" i="1" l="1"/>
  <c r="I35" i="1" s="1"/>
  <c r="H18" i="1"/>
  <c r="G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E34" i="1"/>
  <c r="H34" i="1" s="1"/>
  <c r="E33" i="1"/>
  <c r="H33" i="1" s="1"/>
  <c r="E32" i="1"/>
  <c r="H32" i="1" s="1"/>
  <c r="E31" i="1"/>
  <c r="E30" i="1"/>
  <c r="H30" i="1" s="1"/>
  <c r="E29" i="1"/>
  <c r="H29" i="1" s="1"/>
  <c r="E28" i="1"/>
  <c r="E27" i="1"/>
  <c r="H27" i="1" s="1"/>
  <c r="I27" i="1" s="1"/>
  <c r="E26" i="1"/>
  <c r="H26" i="1" s="1"/>
  <c r="E25" i="1"/>
  <c r="H25" i="1" s="1"/>
  <c r="I25" i="1" s="1"/>
  <c r="E24" i="1"/>
  <c r="H24" i="1" s="1"/>
  <c r="E23" i="1"/>
  <c r="E22" i="1"/>
  <c r="E21" i="1"/>
  <c r="H21" i="1" s="1"/>
  <c r="E20" i="1"/>
  <c r="E19" i="1"/>
  <c r="H19" i="1" s="1"/>
  <c r="E18" i="1"/>
  <c r="E17" i="1"/>
  <c r="H17" i="1" s="1"/>
  <c r="E16" i="1"/>
  <c r="H16" i="1" s="1"/>
  <c r="E15" i="1"/>
  <c r="E14" i="1"/>
  <c r="E13" i="1"/>
  <c r="E12" i="1"/>
  <c r="H12" i="1" s="1"/>
  <c r="E11" i="1"/>
  <c r="H11" i="1" s="1"/>
  <c r="E10" i="1"/>
  <c r="H10" i="1" s="1"/>
  <c r="E9" i="1"/>
  <c r="H9" i="1" s="1"/>
  <c r="E8" i="1"/>
  <c r="E7" i="1"/>
  <c r="H7" i="1" s="1"/>
  <c r="E6" i="1"/>
  <c r="E5" i="1"/>
  <c r="H5" i="1" s="1"/>
  <c r="I5" i="1" s="1"/>
  <c r="E4" i="1"/>
  <c r="H4" i="1" s="1"/>
  <c r="I29" i="1" l="1"/>
  <c r="I30" i="1"/>
  <c r="H28" i="1"/>
  <c r="I28" i="1" s="1"/>
  <c r="I33" i="1"/>
  <c r="I34" i="1"/>
  <c r="I32" i="1"/>
  <c r="H31" i="1"/>
  <c r="I31" i="1" s="1"/>
  <c r="H13" i="1"/>
  <c r="I13" i="1" s="1"/>
  <c r="I16" i="1"/>
  <c r="I24" i="1"/>
  <c r="I17" i="1"/>
  <c r="I10" i="1"/>
  <c r="I18" i="1"/>
  <c r="I26" i="1"/>
  <c r="H8" i="1"/>
  <c r="I8" i="1" s="1"/>
  <c r="I21" i="1"/>
  <c r="I9" i="1"/>
  <c r="I11" i="1"/>
  <c r="I19" i="1"/>
  <c r="H22" i="1"/>
  <c r="I22" i="1" s="1"/>
  <c r="H23" i="1"/>
  <c r="I23" i="1" s="1"/>
  <c r="H15" i="1"/>
  <c r="I15" i="1" s="1"/>
  <c r="I7" i="1"/>
  <c r="I4" i="1"/>
  <c r="I12" i="1"/>
  <c r="H6" i="1"/>
  <c r="I6" i="1" s="1"/>
  <c r="H14" i="1"/>
  <c r="I14" i="1" s="1"/>
  <c r="H20" i="1"/>
  <c r="I20" i="1" s="1"/>
</calcChain>
</file>

<file path=xl/sharedStrings.xml><?xml version="1.0" encoding="utf-8"?>
<sst xmlns="http://schemas.openxmlformats.org/spreadsheetml/2006/main" count="14" uniqueCount="14">
  <si>
    <t>*on 50ohm load</t>
  </si>
  <si>
    <t>VOLT ON DAC</t>
  </si>
  <si>
    <t>TUNE COEFF</t>
  </si>
  <si>
    <t>freq=7.100mhz</t>
  </si>
  <si>
    <t>VOLT ON OUT</t>
  </si>
  <si>
    <t>GAIN V, TIMES</t>
  </si>
  <si>
    <t>GAIN, dbV</t>
  </si>
  <si>
    <t>GAIN W, TIMES</t>
  </si>
  <si>
    <t>GAIN, dbW</t>
  </si>
  <si>
    <t>POWER ON OUT,W</t>
  </si>
  <si>
    <t>POWER ON DAC,mW</t>
  </si>
  <si>
    <t>*Aliexpress: вход 1 МВт выход 10 Вт; Вход 5 МВт выход 45 Вт</t>
  </si>
  <si>
    <t>VOLTS - VPP MAX</t>
  </si>
  <si>
    <t>*Aliexpress: Коэффициент усиления 40 дБ, который составляет 10000 раз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</si>
</sst>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"/>
    <numFmt numFmtId="165" formatCode="0.000"/>
    <numFmt numFmtId="166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/>
  </sheetViews>
  <sheetFormatPr defaultRowHeight="15" x14ac:dyDescent="0.25"/>
  <cols>
    <col min="1" max="1" width="12.140625" style="1" customWidth="1"/>
    <col min="2" max="2" width="15.85546875" style="1" customWidth="1"/>
    <col min="3" max="3" width="18.28515625" style="1" customWidth="1"/>
    <col min="4" max="4" width="14.140625" customWidth="1"/>
    <col min="5" max="5" width="19.7109375" customWidth="1"/>
    <col min="6" max="6" width="15" style="1" customWidth="1"/>
    <col min="7" max="7" width="11.85546875" style="1" customWidth="1"/>
    <col min="8" max="8" width="15.7109375" style="1" customWidth="1"/>
    <col min="9" max="9" width="14.85546875" style="1" customWidth="1"/>
  </cols>
  <sheetData>
    <row r="1" spans="1:9" x14ac:dyDescent="0.25">
      <c r="B1" s="1" t="s">
        <v>0</v>
      </c>
      <c r="C1" s="1" t="s">
        <v>12</v>
      </c>
      <c r="D1" t="s">
        <v>3</v>
      </c>
    </row>
    <row r="3" spans="1:9" x14ac:dyDescent="0.25">
      <c r="A3" s="2" t="s">
        <v>2</v>
      </c>
      <c r="B3" s="2" t="s">
        <v>1</v>
      </c>
      <c r="C3" s="2" t="s">
        <v>10</v>
      </c>
      <c r="D3" s="2" t="s">
        <v>4</v>
      </c>
      <c r="E3" s="2" t="s">
        <v>9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x14ac:dyDescent="0.25">
      <c r="A4" s="2">
        <v>1</v>
      </c>
      <c r="B4" s="1">
        <v>3.6999999999999998E-2</v>
      </c>
      <c r="C4" s="4">
        <f>B4/50*B4*1000</f>
        <v>2.7379999999999998E-2</v>
      </c>
      <c r="D4" s="1">
        <v>0.3</v>
      </c>
      <c r="E4" s="4">
        <f>D4/50*D4</f>
        <v>1.8E-3</v>
      </c>
      <c r="F4" s="5">
        <f>D4/B4</f>
        <v>8.1081081081081088</v>
      </c>
      <c r="G4" s="6">
        <f>LOG(F4,10)*20</f>
        <v>18.178390613053345</v>
      </c>
      <c r="H4" s="5">
        <f>E4/(C4/1000)</f>
        <v>65.741417092768444</v>
      </c>
      <c r="I4" s="6">
        <f>LOG(H4,10)*10</f>
        <v>18.178390613053345</v>
      </c>
    </row>
    <row r="5" spans="1:9" x14ac:dyDescent="0.25">
      <c r="A5" s="2">
        <v>2</v>
      </c>
      <c r="B5" s="1">
        <v>4.3999999999999997E-2</v>
      </c>
      <c r="C5" s="4">
        <f t="shared" ref="C5:C35" si="0">B5/50*B5*1000</f>
        <v>3.8719999999999997E-2</v>
      </c>
      <c r="D5" s="1">
        <v>0.75</v>
      </c>
      <c r="E5" s="4">
        <f t="shared" ref="C5:E34" si="1">D5/50*D5</f>
        <v>1.125E-2</v>
      </c>
      <c r="F5" s="5">
        <f t="shared" ref="F5:F34" si="2">D5/B5</f>
        <v>17.045454545454547</v>
      </c>
      <c r="G5" s="6">
        <f t="shared" ref="G5:G34" si="3">LOG(F5,10)*20</f>
        <v>24.632171738110248</v>
      </c>
      <c r="H5" s="5">
        <f t="shared" ref="H5:H34" si="4">E5/(C5/1000)</f>
        <v>290.54752066115702</v>
      </c>
      <c r="I5" s="6">
        <f t="shared" ref="I5:I34" si="5">LOG(H5,10)*10</f>
        <v>24.632171738110248</v>
      </c>
    </row>
    <row r="6" spans="1:9" x14ac:dyDescent="0.25">
      <c r="A6" s="2">
        <v>3</v>
      </c>
      <c r="B6" s="1">
        <v>4.3999999999999997E-2</v>
      </c>
      <c r="C6" s="4">
        <f t="shared" si="0"/>
        <v>3.8719999999999997E-2</v>
      </c>
      <c r="D6" s="1">
        <v>1.6</v>
      </c>
      <c r="E6" s="4">
        <f t="shared" si="1"/>
        <v>5.1200000000000002E-2</v>
      </c>
      <c r="F6" s="5">
        <f t="shared" si="2"/>
        <v>36.363636363636367</v>
      </c>
      <c r="G6" s="6">
        <f t="shared" si="3"/>
        <v>31.213346123394743</v>
      </c>
      <c r="H6" s="5">
        <f t="shared" si="4"/>
        <v>1322.3140495867772</v>
      </c>
      <c r="I6" s="6">
        <f t="shared" si="5"/>
        <v>31.213346123394743</v>
      </c>
    </row>
    <row r="7" spans="1:9" x14ac:dyDescent="0.25">
      <c r="A7" s="2">
        <v>4</v>
      </c>
      <c r="B7" s="1">
        <v>0.05</v>
      </c>
      <c r="C7" s="4">
        <f t="shared" si="0"/>
        <v>0.05</v>
      </c>
      <c r="D7" s="1">
        <v>3</v>
      </c>
      <c r="E7" s="4">
        <f t="shared" si="1"/>
        <v>0.18</v>
      </c>
      <c r="F7" s="5">
        <f t="shared" si="2"/>
        <v>60</v>
      </c>
      <c r="G7" s="6">
        <f t="shared" si="3"/>
        <v>35.56302500767287</v>
      </c>
      <c r="H7" s="5">
        <f t="shared" si="4"/>
        <v>3599.9999999999995</v>
      </c>
      <c r="I7" s="6">
        <f t="shared" si="5"/>
        <v>35.56302500767287</v>
      </c>
    </row>
    <row r="8" spans="1:9" x14ac:dyDescent="0.25">
      <c r="A8" s="2">
        <v>5</v>
      </c>
      <c r="B8" s="1">
        <v>5.6000000000000001E-2</v>
      </c>
      <c r="C8" s="4">
        <f t="shared" si="0"/>
        <v>6.2720000000000012E-2</v>
      </c>
      <c r="D8" s="1">
        <v>4.3</v>
      </c>
      <c r="E8" s="4">
        <f t="shared" si="1"/>
        <v>0.36979999999999996</v>
      </c>
      <c r="F8" s="5">
        <f t="shared" si="2"/>
        <v>76.785714285714278</v>
      </c>
      <c r="G8" s="6">
        <f t="shared" si="3"/>
        <v>37.705608571467714</v>
      </c>
      <c r="H8" s="5">
        <f t="shared" si="4"/>
        <v>5896.0459183673456</v>
      </c>
      <c r="I8" s="6">
        <f t="shared" si="5"/>
        <v>37.705608571467714</v>
      </c>
    </row>
    <row r="9" spans="1:9" x14ac:dyDescent="0.25">
      <c r="A9" s="2">
        <v>6</v>
      </c>
      <c r="B9" s="1">
        <v>5.6000000000000001E-2</v>
      </c>
      <c r="C9" s="4">
        <f t="shared" si="0"/>
        <v>6.2720000000000012E-2</v>
      </c>
      <c r="D9" s="1">
        <v>6</v>
      </c>
      <c r="E9" s="4">
        <f t="shared" si="1"/>
        <v>0.72</v>
      </c>
      <c r="F9" s="5">
        <f t="shared" si="2"/>
        <v>107.14285714285714</v>
      </c>
      <c r="G9" s="6">
        <f t="shared" si="3"/>
        <v>40.599264467548856</v>
      </c>
      <c r="H9" s="5">
        <f t="shared" si="4"/>
        <v>11479.591836734691</v>
      </c>
      <c r="I9" s="6">
        <f t="shared" si="5"/>
        <v>40.599264467548856</v>
      </c>
    </row>
    <row r="10" spans="1:9" x14ac:dyDescent="0.25">
      <c r="A10" s="2">
        <v>7</v>
      </c>
      <c r="B10" s="1">
        <v>5.6000000000000001E-2</v>
      </c>
      <c r="C10" s="4">
        <f t="shared" si="0"/>
        <v>6.2720000000000012E-2</v>
      </c>
      <c r="D10" s="1">
        <v>8</v>
      </c>
      <c r="E10" s="4">
        <f t="shared" si="1"/>
        <v>1.28</v>
      </c>
      <c r="F10" s="5">
        <f t="shared" si="2"/>
        <v>142.85714285714286</v>
      </c>
      <c r="G10" s="6">
        <f t="shared" si="3"/>
        <v>43.098039199714854</v>
      </c>
      <c r="H10" s="5">
        <f t="shared" si="4"/>
        <v>20408.163265306121</v>
      </c>
      <c r="I10" s="6">
        <f t="shared" si="5"/>
        <v>43.098039199714854</v>
      </c>
    </row>
    <row r="11" spans="1:9" x14ac:dyDescent="0.25">
      <c r="A11" s="2">
        <v>8</v>
      </c>
      <c r="B11" s="1">
        <v>5.6000000000000001E-2</v>
      </c>
      <c r="C11" s="4">
        <f t="shared" si="0"/>
        <v>6.2720000000000012E-2</v>
      </c>
      <c r="D11" s="1">
        <v>10</v>
      </c>
      <c r="E11" s="4">
        <f t="shared" si="1"/>
        <v>2</v>
      </c>
      <c r="F11" s="5">
        <f t="shared" si="2"/>
        <v>178.57142857142856</v>
      </c>
      <c r="G11" s="6">
        <f t="shared" si="3"/>
        <v>45.036239459875986</v>
      </c>
      <c r="H11" s="5">
        <f t="shared" si="4"/>
        <v>31887.75510204081</v>
      </c>
      <c r="I11" s="6">
        <f t="shared" si="5"/>
        <v>45.036239459875986</v>
      </c>
    </row>
    <row r="12" spans="1:9" x14ac:dyDescent="0.25">
      <c r="A12" s="2">
        <v>9</v>
      </c>
      <c r="B12" s="1">
        <v>5.6000000000000001E-2</v>
      </c>
      <c r="C12" s="4">
        <f t="shared" si="0"/>
        <v>6.2720000000000012E-2</v>
      </c>
      <c r="D12" s="1">
        <v>11</v>
      </c>
      <c r="E12" s="4">
        <f t="shared" si="1"/>
        <v>2.42</v>
      </c>
      <c r="F12" s="5">
        <f t="shared" si="2"/>
        <v>196.42857142857142</v>
      </c>
      <c r="G12" s="6">
        <f t="shared" si="3"/>
        <v>45.864093163040494</v>
      </c>
      <c r="H12" s="5">
        <f t="shared" si="4"/>
        <v>38584.183673469379</v>
      </c>
      <c r="I12" s="6">
        <f t="shared" si="5"/>
        <v>45.864093163040486</v>
      </c>
    </row>
    <row r="13" spans="1:9" x14ac:dyDescent="0.25">
      <c r="A13" s="2">
        <v>10</v>
      </c>
      <c r="B13" s="1">
        <v>6.2E-2</v>
      </c>
      <c r="C13" s="4">
        <f t="shared" si="0"/>
        <v>7.687999999999999E-2</v>
      </c>
      <c r="D13" s="1">
        <v>12</v>
      </c>
      <c r="E13" s="4">
        <f t="shared" si="1"/>
        <v>2.88</v>
      </c>
      <c r="F13" s="5">
        <f t="shared" si="2"/>
        <v>193.54838709677421</v>
      </c>
      <c r="G13" s="6">
        <f t="shared" si="3"/>
        <v>45.735791130987415</v>
      </c>
      <c r="H13" s="5">
        <f t="shared" si="4"/>
        <v>37460.978147762748</v>
      </c>
      <c r="I13" s="6">
        <f t="shared" si="5"/>
        <v>45.735791130987415</v>
      </c>
    </row>
    <row r="14" spans="1:9" x14ac:dyDescent="0.25">
      <c r="A14" s="2">
        <v>11</v>
      </c>
      <c r="B14" s="1">
        <v>6.2E-2</v>
      </c>
      <c r="C14" s="4">
        <f t="shared" si="0"/>
        <v>7.687999999999999E-2</v>
      </c>
      <c r="D14" s="1">
        <v>13.5</v>
      </c>
      <c r="E14" s="4">
        <f t="shared" si="1"/>
        <v>3.6450000000000005</v>
      </c>
      <c r="F14" s="5">
        <f t="shared" si="2"/>
        <v>217.74193548387098</v>
      </c>
      <c r="G14" s="6">
        <f t="shared" si="3"/>
        <v>46.758841579935037</v>
      </c>
      <c r="H14" s="5">
        <f t="shared" si="4"/>
        <v>47411.550468262234</v>
      </c>
      <c r="I14" s="6">
        <f t="shared" si="5"/>
        <v>46.758841579935044</v>
      </c>
    </row>
    <row r="15" spans="1:9" x14ac:dyDescent="0.25">
      <c r="A15" s="2">
        <v>12</v>
      </c>
      <c r="B15" s="1">
        <v>6.9000000000000006E-2</v>
      </c>
      <c r="C15" s="4">
        <f t="shared" si="0"/>
        <v>9.5220000000000013E-2</v>
      </c>
      <c r="D15" s="1">
        <v>16</v>
      </c>
      <c r="E15" s="4">
        <f t="shared" si="1"/>
        <v>5.12</v>
      </c>
      <c r="F15" s="5">
        <f t="shared" si="2"/>
        <v>231.88405797101447</v>
      </c>
      <c r="G15" s="6">
        <f t="shared" si="3"/>
        <v>47.305417838373387</v>
      </c>
      <c r="H15" s="5">
        <f t="shared" si="4"/>
        <v>53770.216341104802</v>
      </c>
      <c r="I15" s="6">
        <f t="shared" si="5"/>
        <v>47.305417838373387</v>
      </c>
    </row>
    <row r="16" spans="1:9" x14ac:dyDescent="0.25">
      <c r="A16" s="2">
        <v>13</v>
      </c>
      <c r="B16" s="1">
        <v>6.9000000000000006E-2</v>
      </c>
      <c r="C16" s="4">
        <f t="shared" si="0"/>
        <v>9.5220000000000013E-2</v>
      </c>
      <c r="D16" s="1">
        <v>17</v>
      </c>
      <c r="E16" s="4">
        <f t="shared" si="1"/>
        <v>5.78</v>
      </c>
      <c r="F16" s="5">
        <f t="shared" si="2"/>
        <v>246.37681159420288</v>
      </c>
      <c r="G16" s="6">
        <f t="shared" si="3"/>
        <v>47.831996612820362</v>
      </c>
      <c r="H16" s="5">
        <f t="shared" si="4"/>
        <v>60701.533291325344</v>
      </c>
      <c r="I16" s="6">
        <f t="shared" si="5"/>
        <v>47.831996612820362</v>
      </c>
    </row>
    <row r="17" spans="1:9" x14ac:dyDescent="0.25">
      <c r="A17" s="2">
        <v>14</v>
      </c>
      <c r="B17" s="1">
        <v>7.4999999999999997E-2</v>
      </c>
      <c r="C17" s="4">
        <f t="shared" si="0"/>
        <v>0.1125</v>
      </c>
      <c r="D17" s="1">
        <v>20</v>
      </c>
      <c r="E17" s="4">
        <f t="shared" si="1"/>
        <v>8</v>
      </c>
      <c r="F17" s="5">
        <f t="shared" si="2"/>
        <v>266.66666666666669</v>
      </c>
      <c r="G17" s="6">
        <f t="shared" si="3"/>
        <v>48.519374645445623</v>
      </c>
      <c r="H17" s="5">
        <f t="shared" si="4"/>
        <v>71111.111111111109</v>
      </c>
      <c r="I17" s="6">
        <f t="shared" si="5"/>
        <v>48.519374645445623</v>
      </c>
    </row>
    <row r="18" spans="1:9" x14ac:dyDescent="0.25">
      <c r="A18" s="2">
        <v>15</v>
      </c>
      <c r="B18" s="1">
        <v>7.4999999999999997E-2</v>
      </c>
      <c r="C18" s="4">
        <f t="shared" si="0"/>
        <v>0.1125</v>
      </c>
      <c r="D18" s="1">
        <v>23</v>
      </c>
      <c r="E18" s="4">
        <f t="shared" si="1"/>
        <v>10.58</v>
      </c>
      <c r="F18" s="5">
        <f t="shared" si="2"/>
        <v>306.66666666666669</v>
      </c>
      <c r="G18" s="6">
        <f t="shared" si="3"/>
        <v>49.733331452517852</v>
      </c>
      <c r="H18" s="5">
        <f t="shared" si="4"/>
        <v>94044.444444444453</v>
      </c>
      <c r="I18" s="6">
        <f t="shared" si="5"/>
        <v>49.733331452517852</v>
      </c>
    </row>
    <row r="19" spans="1:9" x14ac:dyDescent="0.25">
      <c r="A19" s="2">
        <v>16</v>
      </c>
      <c r="B19" s="1">
        <v>7.4999999999999997E-2</v>
      </c>
      <c r="C19" s="4">
        <f t="shared" si="0"/>
        <v>0.1125</v>
      </c>
      <c r="D19" s="1">
        <v>30</v>
      </c>
      <c r="E19" s="4">
        <f t="shared" si="1"/>
        <v>18</v>
      </c>
      <c r="F19" s="5">
        <f t="shared" si="2"/>
        <v>400</v>
      </c>
      <c r="G19" s="6">
        <f t="shared" si="3"/>
        <v>52.041199826559243</v>
      </c>
      <c r="H19" s="5">
        <f t="shared" si="4"/>
        <v>160000</v>
      </c>
      <c r="I19" s="6">
        <f t="shared" si="5"/>
        <v>52.041199826559243</v>
      </c>
    </row>
    <row r="20" spans="1:9" x14ac:dyDescent="0.25">
      <c r="A20" s="2">
        <v>17</v>
      </c>
      <c r="B20" s="1">
        <v>7.4999999999999997E-2</v>
      </c>
      <c r="C20" s="4">
        <f t="shared" si="0"/>
        <v>0.1125</v>
      </c>
      <c r="D20" s="1"/>
      <c r="E20" s="4">
        <f t="shared" si="1"/>
        <v>0</v>
      </c>
      <c r="F20" s="5">
        <f t="shared" si="2"/>
        <v>0</v>
      </c>
      <c r="G20" s="6" t="e">
        <f t="shared" si="3"/>
        <v>#NUM!</v>
      </c>
      <c r="H20" s="5">
        <f t="shared" si="4"/>
        <v>0</v>
      </c>
      <c r="I20" s="6" t="e">
        <f t="shared" si="5"/>
        <v>#NUM!</v>
      </c>
    </row>
    <row r="21" spans="1:9" x14ac:dyDescent="0.25">
      <c r="A21" s="2">
        <v>18</v>
      </c>
      <c r="B21" s="1">
        <v>8.1000000000000003E-2</v>
      </c>
      <c r="C21" s="4">
        <f t="shared" si="0"/>
        <v>0.13122</v>
      </c>
      <c r="D21" s="1"/>
      <c r="E21" s="4">
        <f t="shared" si="1"/>
        <v>0</v>
      </c>
      <c r="F21" s="5">
        <f t="shared" si="2"/>
        <v>0</v>
      </c>
      <c r="G21" s="6" t="e">
        <f t="shared" si="3"/>
        <v>#NUM!</v>
      </c>
      <c r="H21" s="5">
        <f t="shared" si="4"/>
        <v>0</v>
      </c>
      <c r="I21" s="6" t="e">
        <f t="shared" si="5"/>
        <v>#NUM!</v>
      </c>
    </row>
    <row r="22" spans="1:9" x14ac:dyDescent="0.25">
      <c r="A22" s="2">
        <v>19</v>
      </c>
      <c r="B22" s="1">
        <v>8.1000000000000003E-2</v>
      </c>
      <c r="C22" s="4">
        <f t="shared" si="0"/>
        <v>0.13122</v>
      </c>
      <c r="D22" s="1"/>
      <c r="E22" s="4">
        <f t="shared" si="1"/>
        <v>0</v>
      </c>
      <c r="F22" s="5">
        <f t="shared" si="2"/>
        <v>0</v>
      </c>
      <c r="G22" s="6" t="e">
        <f t="shared" si="3"/>
        <v>#NUM!</v>
      </c>
      <c r="H22" s="5">
        <f t="shared" si="4"/>
        <v>0</v>
      </c>
      <c r="I22" s="6" t="e">
        <f t="shared" si="5"/>
        <v>#NUM!</v>
      </c>
    </row>
    <row r="23" spans="1:9" x14ac:dyDescent="0.25">
      <c r="A23" s="2">
        <v>20</v>
      </c>
      <c r="B23" s="1">
        <v>8.1000000000000003E-2</v>
      </c>
      <c r="C23" s="4">
        <f t="shared" si="0"/>
        <v>0.13122</v>
      </c>
      <c r="D23" s="1"/>
      <c r="E23" s="4">
        <f t="shared" si="1"/>
        <v>0</v>
      </c>
      <c r="F23" s="5">
        <f t="shared" si="2"/>
        <v>0</v>
      </c>
      <c r="G23" s="6" t="e">
        <f t="shared" si="3"/>
        <v>#NUM!</v>
      </c>
      <c r="H23" s="5">
        <f t="shared" si="4"/>
        <v>0</v>
      </c>
      <c r="I23" s="6" t="e">
        <f t="shared" si="5"/>
        <v>#NUM!</v>
      </c>
    </row>
    <row r="24" spans="1:9" x14ac:dyDescent="0.25">
      <c r="A24" s="2">
        <v>21</v>
      </c>
      <c r="B24" s="1">
        <v>8.7999999999999995E-2</v>
      </c>
      <c r="C24" s="4">
        <f t="shared" si="0"/>
        <v>0.15487999999999999</v>
      </c>
      <c r="D24" s="1"/>
      <c r="E24" s="4">
        <f t="shared" si="1"/>
        <v>0</v>
      </c>
      <c r="F24" s="5">
        <f t="shared" si="2"/>
        <v>0</v>
      </c>
      <c r="G24" s="6" t="e">
        <f t="shared" si="3"/>
        <v>#NUM!</v>
      </c>
      <c r="H24" s="5">
        <f t="shared" si="4"/>
        <v>0</v>
      </c>
      <c r="I24" s="6" t="e">
        <f t="shared" si="5"/>
        <v>#NUM!</v>
      </c>
    </row>
    <row r="25" spans="1:9" x14ac:dyDescent="0.25">
      <c r="A25" s="2">
        <v>22</v>
      </c>
      <c r="B25" s="1">
        <v>8.7999999999999995E-2</v>
      </c>
      <c r="C25" s="4">
        <f t="shared" si="0"/>
        <v>0.15487999999999999</v>
      </c>
      <c r="D25" s="1"/>
      <c r="E25" s="4">
        <f t="shared" si="1"/>
        <v>0</v>
      </c>
      <c r="F25" s="5">
        <f t="shared" si="2"/>
        <v>0</v>
      </c>
      <c r="G25" s="6" t="e">
        <f t="shared" si="3"/>
        <v>#NUM!</v>
      </c>
      <c r="H25" s="5">
        <f t="shared" si="4"/>
        <v>0</v>
      </c>
      <c r="I25" s="6" t="e">
        <f t="shared" si="5"/>
        <v>#NUM!</v>
      </c>
    </row>
    <row r="26" spans="1:9" x14ac:dyDescent="0.25">
      <c r="A26" s="2">
        <v>23</v>
      </c>
      <c r="B26" s="1">
        <v>9.4E-2</v>
      </c>
      <c r="C26" s="4">
        <f t="shared" si="0"/>
        <v>0.17671999999999999</v>
      </c>
      <c r="D26" s="1"/>
      <c r="E26" s="4">
        <f t="shared" si="1"/>
        <v>0</v>
      </c>
      <c r="F26" s="5">
        <f t="shared" si="2"/>
        <v>0</v>
      </c>
      <c r="G26" s="6" t="e">
        <f t="shared" si="3"/>
        <v>#NUM!</v>
      </c>
      <c r="H26" s="5">
        <f t="shared" si="4"/>
        <v>0</v>
      </c>
      <c r="I26" s="6" t="e">
        <f t="shared" si="5"/>
        <v>#NUM!</v>
      </c>
    </row>
    <row r="27" spans="1:9" x14ac:dyDescent="0.25">
      <c r="A27" s="2">
        <v>24</v>
      </c>
      <c r="B27" s="1">
        <v>9.4E-2</v>
      </c>
      <c r="C27" s="4">
        <f t="shared" si="0"/>
        <v>0.17671999999999999</v>
      </c>
      <c r="D27" s="1"/>
      <c r="E27" s="4">
        <f t="shared" si="1"/>
        <v>0</v>
      </c>
      <c r="F27" s="5">
        <f t="shared" si="2"/>
        <v>0</v>
      </c>
      <c r="G27" s="6" t="e">
        <f t="shared" si="3"/>
        <v>#NUM!</v>
      </c>
      <c r="H27" s="5">
        <f t="shared" si="4"/>
        <v>0</v>
      </c>
      <c r="I27" s="6" t="e">
        <f t="shared" si="5"/>
        <v>#NUM!</v>
      </c>
    </row>
    <row r="28" spans="1:9" x14ac:dyDescent="0.25">
      <c r="A28" s="2">
        <v>25</v>
      </c>
      <c r="B28" s="1">
        <v>9.4E-2</v>
      </c>
      <c r="C28" s="4">
        <f t="shared" si="0"/>
        <v>0.17671999999999999</v>
      </c>
      <c r="D28" s="1"/>
      <c r="E28" s="4">
        <f t="shared" si="1"/>
        <v>0</v>
      </c>
      <c r="F28" s="5">
        <f t="shared" si="2"/>
        <v>0</v>
      </c>
      <c r="G28" s="6" t="e">
        <f t="shared" si="3"/>
        <v>#NUM!</v>
      </c>
      <c r="H28" s="5">
        <f t="shared" si="4"/>
        <v>0</v>
      </c>
      <c r="I28" s="6" t="e">
        <f t="shared" si="5"/>
        <v>#NUM!</v>
      </c>
    </row>
    <row r="29" spans="1:9" x14ac:dyDescent="0.25">
      <c r="A29" s="2">
        <v>26</v>
      </c>
      <c r="B29" s="1">
        <v>9.4E-2</v>
      </c>
      <c r="C29" s="4">
        <f t="shared" si="0"/>
        <v>0.17671999999999999</v>
      </c>
      <c r="D29" s="1"/>
      <c r="E29" s="4">
        <f t="shared" si="1"/>
        <v>0</v>
      </c>
      <c r="F29" s="5">
        <f t="shared" si="2"/>
        <v>0</v>
      </c>
      <c r="G29" s="6" t="e">
        <f t="shared" si="3"/>
        <v>#NUM!</v>
      </c>
      <c r="H29" s="5">
        <f t="shared" si="4"/>
        <v>0</v>
      </c>
      <c r="I29" s="6" t="e">
        <f t="shared" si="5"/>
        <v>#NUM!</v>
      </c>
    </row>
    <row r="30" spans="1:9" x14ac:dyDescent="0.25">
      <c r="A30" s="2">
        <v>27</v>
      </c>
      <c r="B30" s="1">
        <v>0.1</v>
      </c>
      <c r="C30" s="4">
        <f t="shared" si="0"/>
        <v>0.2</v>
      </c>
      <c r="D30" s="1"/>
      <c r="E30" s="4">
        <f t="shared" si="1"/>
        <v>0</v>
      </c>
      <c r="F30" s="5">
        <f t="shared" si="2"/>
        <v>0</v>
      </c>
      <c r="G30" s="6" t="e">
        <f t="shared" si="3"/>
        <v>#NUM!</v>
      </c>
      <c r="H30" s="5">
        <f t="shared" si="4"/>
        <v>0</v>
      </c>
      <c r="I30" s="6" t="e">
        <f t="shared" si="5"/>
        <v>#NUM!</v>
      </c>
    </row>
    <row r="31" spans="1:9" x14ac:dyDescent="0.25">
      <c r="A31" s="2">
        <v>28</v>
      </c>
      <c r="B31" s="1">
        <v>0.1</v>
      </c>
      <c r="C31" s="4">
        <f t="shared" si="0"/>
        <v>0.2</v>
      </c>
      <c r="D31" s="1"/>
      <c r="E31" s="4">
        <f t="shared" si="1"/>
        <v>0</v>
      </c>
      <c r="F31" s="5">
        <f t="shared" si="2"/>
        <v>0</v>
      </c>
      <c r="G31" s="6" t="e">
        <f t="shared" si="3"/>
        <v>#NUM!</v>
      </c>
      <c r="H31" s="5">
        <f t="shared" si="4"/>
        <v>0</v>
      </c>
      <c r="I31" s="6" t="e">
        <f t="shared" si="5"/>
        <v>#NUM!</v>
      </c>
    </row>
    <row r="32" spans="1:9" x14ac:dyDescent="0.25">
      <c r="A32" s="2">
        <v>29</v>
      </c>
      <c r="B32" s="1">
        <v>0.107</v>
      </c>
      <c r="C32" s="4">
        <f t="shared" si="0"/>
        <v>0.22897999999999999</v>
      </c>
      <c r="D32" s="1"/>
      <c r="E32" s="4">
        <f t="shared" si="1"/>
        <v>0</v>
      </c>
      <c r="F32" s="5">
        <f t="shared" si="2"/>
        <v>0</v>
      </c>
      <c r="G32" s="6" t="e">
        <f t="shared" si="3"/>
        <v>#NUM!</v>
      </c>
      <c r="H32" s="5">
        <f t="shared" si="4"/>
        <v>0</v>
      </c>
      <c r="I32" s="6" t="e">
        <f t="shared" si="5"/>
        <v>#NUM!</v>
      </c>
    </row>
    <row r="33" spans="1:9" x14ac:dyDescent="0.25">
      <c r="A33" s="2">
        <v>30</v>
      </c>
      <c r="B33" s="1">
        <v>0.107</v>
      </c>
      <c r="C33" s="4">
        <f t="shared" si="0"/>
        <v>0.22897999999999999</v>
      </c>
      <c r="D33" s="1"/>
      <c r="E33" s="4">
        <f t="shared" si="1"/>
        <v>0</v>
      </c>
      <c r="F33" s="5">
        <f t="shared" si="2"/>
        <v>0</v>
      </c>
      <c r="G33" s="6" t="e">
        <f t="shared" si="3"/>
        <v>#NUM!</v>
      </c>
      <c r="H33" s="5">
        <f t="shared" si="4"/>
        <v>0</v>
      </c>
      <c r="I33" s="6" t="e">
        <f t="shared" si="5"/>
        <v>#NUM!</v>
      </c>
    </row>
    <row r="34" spans="1:9" x14ac:dyDescent="0.25">
      <c r="A34" s="2">
        <v>31</v>
      </c>
      <c r="B34" s="1">
        <v>0.107</v>
      </c>
      <c r="C34" s="4">
        <f t="shared" si="0"/>
        <v>0.22897999999999999</v>
      </c>
      <c r="D34" s="1"/>
      <c r="E34" s="4">
        <f t="shared" si="1"/>
        <v>0</v>
      </c>
      <c r="F34" s="5">
        <f t="shared" si="2"/>
        <v>0</v>
      </c>
      <c r="G34" s="6" t="e">
        <f t="shared" si="3"/>
        <v>#NUM!</v>
      </c>
      <c r="H34" s="5">
        <f t="shared" si="4"/>
        <v>0</v>
      </c>
      <c r="I34" s="6" t="e">
        <f t="shared" si="5"/>
        <v>#NUM!</v>
      </c>
    </row>
    <row r="35" spans="1:9" x14ac:dyDescent="0.25">
      <c r="A35" s="2">
        <v>32</v>
      </c>
      <c r="B35" s="1">
        <v>0.107</v>
      </c>
      <c r="C35" s="4">
        <f t="shared" si="0"/>
        <v>0.22897999999999999</v>
      </c>
      <c r="D35" s="1">
        <v>146</v>
      </c>
      <c r="E35" s="4">
        <f t="shared" ref="E35" si="6">D35/50*D35</f>
        <v>426.32</v>
      </c>
      <c r="F35" s="5">
        <f t="shared" ref="F35" si="7">D35/B35</f>
        <v>1364.4859813084113</v>
      </c>
      <c r="G35" s="6">
        <f t="shared" ref="G35" si="8">LOG(F35,10)*20</f>
        <v>62.699381561984538</v>
      </c>
      <c r="H35" s="5">
        <f t="shared" ref="H35" si="9">E35/(C35/1000)</f>
        <v>1861821.9931871779</v>
      </c>
      <c r="I35" s="6">
        <f t="shared" ref="I35" si="10">LOG(H35,10)*10</f>
        <v>62.699381561984538</v>
      </c>
    </row>
    <row r="36" spans="1:9" x14ac:dyDescent="0.25">
      <c r="A36" s="2"/>
      <c r="C36" s="3"/>
      <c r="D36" s="1"/>
      <c r="E36" s="4"/>
      <c r="F36" s="5"/>
      <c r="G36" s="6"/>
      <c r="H36" s="5"/>
      <c r="I36" s="6"/>
    </row>
    <row r="37" spans="1:9" x14ac:dyDescent="0.25">
      <c r="B37" s="7" t="s">
        <v>11</v>
      </c>
    </row>
    <row r="38" spans="1:9" x14ac:dyDescent="0.25">
      <c r="B38" s="7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2018-12-09T11:03:18Z</dcterms:created>
  <dcterms:modified xsi:type="dcterms:W3CDTF">2018-12-15T16:21:47Z</dcterms:modified>
</cp:coreProperties>
</file>