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!ВУЗ\7 семестр\!Метрология, стандартизация и сертификация - 37\Лабораторная работа 1 - готово\"/>
    </mc:Choice>
  </mc:AlternateContent>
  <xr:revisionPtr revIDLastSave="0" documentId="8_{3B462AA2-9533-4A0D-AE74-684F3F0286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C24" i="1"/>
  <c r="C23" i="1"/>
  <c r="C21" i="1"/>
  <c r="C19" i="1"/>
  <c r="B17" i="1"/>
  <c r="B16" i="1"/>
  <c r="C13" i="1" a="1"/>
  <c r="C13" i="1" s="1"/>
  <c r="C12" i="1"/>
  <c r="C10" i="1"/>
  <c r="C3" i="1"/>
  <c r="C4" i="1"/>
  <c r="C5" i="1"/>
  <c r="C6" i="1"/>
  <c r="C7" i="1"/>
  <c r="C8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<sst xmlns="http://schemas.openxmlformats.org/spreadsheetml/2006/main" count="17" uniqueCount="17">
  <si>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№ опыта</t>
  </si>
  <si>
    <t>длина, см</t>
  </si>
  <si>
    <t>длина, мм</t>
  </si>
  <si>
    <t>Систематич. Погрешн.</t>
  </si>
  <si>
    <t>Среднее значение</t>
  </si>
  <si>
    <t>Среднее квадр. Откл.</t>
  </si>
  <si>
    <t>Критерии Грабса</t>
  </si>
  <si>
    <t>G1=</t>
  </si>
  <si>
    <t>G2=</t>
  </si>
  <si>
    <t>Если G1 оказался больше 2.020, то необходимо исключить из опытов измерение с максимальным значением, если G2 больше 2.020 - то измерение с минимальным значением. После чего повторяем все вычисления.</t>
  </si>
  <si>
    <t>Точность прибора</t>
  </si>
  <si>
    <t>Среднекв. Откл. Ср.</t>
  </si>
  <si>
    <t>Доверит. Случ. Погр.</t>
  </si>
  <si>
    <t>Полная абсол. Погр.</t>
  </si>
  <si>
    <t>Относительн. Погр.</t>
  </si>
  <si>
    <t>Окончательный результат:</t>
  </si>
  <si>
    <t>- вносить данные только в эти ячейки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</si>
</sst>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top" wrapText="1"/>
    </xf>
    <xf numFmtId="9" fontId="0" fillId="0" borderId="0" xfId="1" applyFont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2" borderId="1" xfId="0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F21" sqref="F21"/>
    </sheetView>
  </sheetViews>
  <sheetFormatPr defaultRowHeight="15" x14ac:dyDescent="0.25"/>
  <cols>
    <col min="2" max="2" width="11.5703125" customWidth="1"/>
    <col min="3" max="3" width="10.5703125" customWidth="1"/>
  </cols>
  <sheetData>
    <row r="1" spans="1:11" x14ac:dyDescent="0.25">
      <c r="A1" s="7" t="s">
        <v>0</v>
      </c>
      <c r="B1" s="7" t="s">
        <v>1</v>
      </c>
      <c r="C1" s="7" t="s">
        <v>2</v>
      </c>
    </row>
    <row r="2" spans="1:11" x14ac:dyDescent="0.25">
      <c r="A2" s="7">
        <v>1</v>
      </c>
      <c r="B2" s="8">
        <v>0.86</v>
      </c>
      <c r="C2" s="7">
        <f>B2*10</f>
        <v>8.6</v>
      </c>
      <c r="E2" s="1" t="s">
        <v>10</v>
      </c>
      <c r="F2" s="1"/>
      <c r="G2" s="10">
        <v>0.1</v>
      </c>
    </row>
    <row r="3" spans="1:11" x14ac:dyDescent="0.25">
      <c r="A3" s="7">
        <v>2</v>
      </c>
      <c r="B3" s="8">
        <v>0.88</v>
      </c>
      <c r="C3" s="7">
        <f t="shared" ref="C3:C8" si="0">B3*10</f>
        <v>8.8000000000000007</v>
      </c>
    </row>
    <row r="4" spans="1:11" x14ac:dyDescent="0.25">
      <c r="A4" s="7">
        <v>3</v>
      </c>
      <c r="B4" s="8">
        <v>0.87</v>
      </c>
      <c r="C4" s="7">
        <f t="shared" si="0"/>
        <v>8.6999999999999993</v>
      </c>
    </row>
    <row r="5" spans="1:11" x14ac:dyDescent="0.25">
      <c r="A5" s="7">
        <v>4</v>
      </c>
      <c r="B5" s="8">
        <v>0.87</v>
      </c>
      <c r="C5" s="7">
        <f t="shared" si="0"/>
        <v>8.6999999999999993</v>
      </c>
    </row>
    <row r="6" spans="1:11" x14ac:dyDescent="0.25">
      <c r="A6" s="7">
        <v>5</v>
      </c>
      <c r="B6" s="8">
        <v>0.86</v>
      </c>
      <c r="C6" s="7">
        <f t="shared" si="0"/>
        <v>8.6</v>
      </c>
    </row>
    <row r="7" spans="1:11" x14ac:dyDescent="0.25">
      <c r="A7" s="7">
        <v>6</v>
      </c>
      <c r="B7" s="8">
        <v>0.86</v>
      </c>
      <c r="C7" s="7">
        <f t="shared" si="0"/>
        <v>8.6</v>
      </c>
    </row>
    <row r="8" spans="1:11" x14ac:dyDescent="0.25">
      <c r="A8" s="7">
        <v>7</v>
      </c>
      <c r="B8" s="8">
        <v>0.87</v>
      </c>
      <c r="C8" s="7">
        <f t="shared" si="0"/>
        <v>8.6999999999999993</v>
      </c>
    </row>
    <row r="10" spans="1:11" x14ac:dyDescent="0.25">
      <c r="A10" s="1" t="s">
        <v>3</v>
      </c>
      <c r="B10" s="1"/>
      <c r="C10">
        <f>G2/2</f>
        <v>0.05</v>
      </c>
    </row>
    <row r="12" spans="1:11" x14ac:dyDescent="0.25">
      <c r="A12" s="1" t="s">
        <v>4</v>
      </c>
      <c r="B12" s="1"/>
      <c r="C12" s="3">
        <f>SUM(C2:C8)/A8</f>
        <v>8.6714285714285726</v>
      </c>
    </row>
    <row r="13" spans="1:11" x14ac:dyDescent="0.25">
      <c r="A13" s="1" t="s">
        <v>5</v>
      </c>
      <c r="B13" s="1"/>
      <c r="C13" s="3" cm="1">
        <f t="array" ref="C13">SQRT(SUM(POWER(C2:C8-C12,2))/(A8-1))</f>
        <v>7.5592894601845678E-2</v>
      </c>
    </row>
    <row r="15" spans="1:11" ht="15" customHeight="1" x14ac:dyDescent="0.25">
      <c r="A15" s="1" t="s">
        <v>6</v>
      </c>
      <c r="B15" s="1"/>
      <c r="D15" s="4" t="s">
        <v>9</v>
      </c>
      <c r="E15" s="4"/>
      <c r="F15" s="4"/>
      <c r="G15" s="4"/>
      <c r="H15" s="4"/>
      <c r="I15" s="4"/>
      <c r="J15" s="4"/>
      <c r="K15" s="4"/>
    </row>
    <row r="16" spans="1:11" x14ac:dyDescent="0.25">
      <c r="A16" t="s">
        <v>7</v>
      </c>
      <c r="B16" s="2">
        <f>ABS(MAX(C2:C8)-C12)/C13</f>
        <v>1.7008401285415113</v>
      </c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t="s">
        <v>8</v>
      </c>
      <c r="B17" s="2">
        <f>ABS(MIN(C2:C8)-C12)/C13</f>
        <v>0.94491118252308526</v>
      </c>
      <c r="D17" s="4"/>
      <c r="E17" s="4"/>
      <c r="F17" s="4"/>
      <c r="G17" s="4"/>
      <c r="H17" s="4"/>
      <c r="I17" s="4"/>
      <c r="J17" s="4"/>
      <c r="K17" s="4"/>
    </row>
    <row r="19" spans="1:11" x14ac:dyDescent="0.25">
      <c r="A19" s="1" t="s">
        <v>11</v>
      </c>
      <c r="B19" s="1"/>
      <c r="C19" s="3">
        <f>C13/SQRT(A8)</f>
        <v>2.8571428571428657E-2</v>
      </c>
    </row>
    <row r="21" spans="1:11" x14ac:dyDescent="0.25">
      <c r="A21" s="1" t="s">
        <v>12</v>
      </c>
      <c r="B21" s="1"/>
      <c r="C21" s="3">
        <f>2.365*C19</f>
        <v>6.7571428571428782E-2</v>
      </c>
    </row>
    <row r="23" spans="1:11" x14ac:dyDescent="0.25">
      <c r="A23" s="1" t="s">
        <v>13</v>
      </c>
      <c r="B23" s="1"/>
      <c r="C23" s="3">
        <f>SQRT(POWER(C21,2)+POWER(C10,2))</f>
        <v>8.4058895776614281E-2</v>
      </c>
    </row>
    <row r="24" spans="1:11" x14ac:dyDescent="0.25">
      <c r="A24" s="1" t="s">
        <v>14</v>
      </c>
      <c r="B24" s="1"/>
      <c r="C24" s="5">
        <f>C23/C12</f>
        <v>9.693777107682041E-3</v>
      </c>
    </row>
    <row r="26" spans="1:11" x14ac:dyDescent="0.25">
      <c r="A26" s="1" t="s">
        <v>15</v>
      </c>
      <c r="B26" s="1"/>
      <c r="C26" s="1"/>
      <c r="D26" s="6" t="str">
        <f>"x="&amp;ROUND(C12,2)&amp;"+-"&amp;ROUND(C23,2)</f>
        <v>x=8.67+-0.08</v>
      </c>
      <c r="E26" s="1"/>
      <c r="F26" s="1"/>
    </row>
    <row r="29" spans="1:11" x14ac:dyDescent="0.25">
      <c r="A29" s="10"/>
      <c r="B29" s="9" t="s">
        <v>16</v>
      </c>
      <c r="C29" s="9"/>
      <c r="D29" s="9"/>
      <c r="E29" s="9"/>
    </row>
  </sheetData>
  <mergeCells count="13">
    <mergeCell ref="B29:E29"/>
    <mergeCell ref="A19:B19"/>
    <mergeCell ref="A21:B21"/>
    <mergeCell ref="A23:B23"/>
    <mergeCell ref="A24:B24"/>
    <mergeCell ref="A26:C26"/>
    <mergeCell ref="D26:F26"/>
    <mergeCell ref="E2:F2"/>
    <mergeCell ref="A10:B10"/>
    <mergeCell ref="A12:B12"/>
    <mergeCell ref="A13:B13"/>
    <mergeCell ref="A15:B15"/>
    <mergeCell ref="D15:K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2023-11-22T23:35:51Z</cp:lastPrinted>
  <dcterms:created xsi:type="dcterms:W3CDTF">2015-06-05T18:19:34Z</dcterms:created>
  <dcterms:modified xsi:type="dcterms:W3CDTF">2023-11-22T23:36:02Z</dcterms:modified>
</cp:coreProperties>
</file>