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Метрология, стандартизация и сертификация - 0\Лабораторная работа 2\"/>
    </mc:Choice>
  </mc:AlternateContent>
  <xr:revisionPtr revIDLastSave="0" documentId="13_ncr:1_{9C29850D-BBA1-4D7A-AE71-16923FAA4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C15" i="1"/>
  <c r="B21" i="1"/>
  <c r="B19" i="1"/>
  <c r="B17" i="1"/>
  <c r="E16" i="1"/>
  <c r="B16" i="1"/>
  <c r="C16" i="1"/>
  <c r="D16" i="1"/>
  <c r="B15" i="1"/>
  <c r="E13" i="1"/>
  <c r="C13" i="1"/>
  <c r="D13" i="1"/>
  <c r="B13" i="1"/>
  <c r="I4" i="1"/>
  <c r="I3" i="1"/>
  <c r="C12" i="1"/>
  <c r="D12" i="1"/>
  <c r="E12" i="1"/>
  <c r="B12" i="1"/>
  <c r="C11" i="1"/>
  <c r="D11" i="1"/>
  <c r="E11" i="1"/>
  <c r="B11" i="1"/>
  <c r="C10" i="1"/>
  <c r="D10" i="1"/>
  <c r="E10" i="1"/>
  <c r="B10" i="1"/>
  <c r="E9" i="1"/>
  <c r="D9" i="1"/>
  <c r="C9" i="1"/>
  <c r="B9" i="1"/>
</calcChain>
</file>

<file path=xl/sharedStrings.xml><?xml version="1.0" encoding="utf-8"?>
<sst xmlns="http://schemas.openxmlformats.org/spreadsheetml/2006/main" count="20" uniqueCount="20">
  <si>
    <t>l1 (мм)</t>
  </si>
  <si>
    <t>l2 (мм)</t>
  </si>
  <si>
    <t>l3 (мм)</t>
  </si>
  <si>
    <t>m (г)</t>
  </si>
  <si>
    <t>Средние</t>
  </si>
  <si>
    <t>S(x)</t>
  </si>
  <si>
    <t>S(x_ср.)</t>
  </si>
  <si>
    <t>E(x)</t>
  </si>
  <si>
    <t>Штангенциркуль</t>
  </si>
  <si>
    <t>Весы</t>
  </si>
  <si>
    <t>Точность</t>
  </si>
  <si>
    <t>Погрешность</t>
  </si>
  <si>
    <t>Абс погр</t>
  </si>
  <si>
    <t>Ср. плотн</t>
  </si>
  <si>
    <t>Сл. Ошибка</t>
  </si>
  <si>
    <t>Сист. Ошибка</t>
  </si>
  <si>
    <t>Общ. Ошибка</t>
  </si>
  <si>
    <t>Относ. Погр.</t>
  </si>
  <si>
    <t>- вносить данные только в такие клетки</t>
  </si>
  <si>
    <t>Коэф. Случ. Ош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</si>
</sst>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29" sqref="G29"/>
    </sheetView>
  </sheetViews>
  <sheetFormatPr defaultRowHeight="15" x14ac:dyDescent="0.25"/>
  <cols>
    <col min="1" max="1" width="15.42578125" customWidth="1"/>
    <col min="2" max="2" width="12" bestFit="1" customWidth="1"/>
    <col min="5" max="6" width="12" bestFit="1" customWidth="1"/>
    <col min="7" max="7" width="16.5703125" customWidth="1"/>
    <col min="9" max="9" width="13.140625" customWidth="1"/>
  </cols>
  <sheetData>
    <row r="1" spans="1:9" x14ac:dyDescent="0.25">
      <c r="A1" s="3"/>
      <c r="B1" s="6" t="s">
        <v>0</v>
      </c>
      <c r="C1" s="6" t="s">
        <v>1</v>
      </c>
      <c r="D1" s="6" t="s">
        <v>2</v>
      </c>
      <c r="E1" s="6" t="s">
        <v>3</v>
      </c>
    </row>
    <row r="2" spans="1:9" x14ac:dyDescent="0.25">
      <c r="A2" s="3">
        <v>1</v>
      </c>
      <c r="B2" s="7">
        <v>34.799999999999997</v>
      </c>
      <c r="C2" s="7">
        <v>30</v>
      </c>
      <c r="D2" s="7">
        <v>8.9</v>
      </c>
      <c r="E2" s="7">
        <v>71.959999999999994</v>
      </c>
      <c r="G2" s="3"/>
      <c r="H2" s="8" t="s">
        <v>10</v>
      </c>
      <c r="I2" s="8" t="s">
        <v>11</v>
      </c>
    </row>
    <row r="3" spans="1:9" x14ac:dyDescent="0.25">
      <c r="A3" s="3">
        <v>2</v>
      </c>
      <c r="B3" s="7">
        <v>34.9</v>
      </c>
      <c r="C3" s="7">
        <v>30</v>
      </c>
      <c r="D3" s="7">
        <v>8.9</v>
      </c>
      <c r="E3" s="7">
        <v>72.02</v>
      </c>
      <c r="G3" s="8" t="s">
        <v>8</v>
      </c>
      <c r="H3" s="7">
        <v>0.1</v>
      </c>
      <c r="I3" s="5">
        <f>H3/2</f>
        <v>0.05</v>
      </c>
    </row>
    <row r="4" spans="1:9" x14ac:dyDescent="0.25">
      <c r="A4" s="3">
        <v>3</v>
      </c>
      <c r="B4" s="7">
        <v>34.799999999999997</v>
      </c>
      <c r="C4" s="7">
        <v>30</v>
      </c>
      <c r="D4" s="7">
        <v>9</v>
      </c>
      <c r="E4" s="7">
        <v>72</v>
      </c>
      <c r="G4" s="8" t="s">
        <v>9</v>
      </c>
      <c r="H4" s="7">
        <v>0.02</v>
      </c>
      <c r="I4" s="5">
        <f>H4/2</f>
        <v>0.01</v>
      </c>
    </row>
    <row r="5" spans="1:9" x14ac:dyDescent="0.25">
      <c r="A5" s="3">
        <v>4</v>
      </c>
      <c r="B5" s="7">
        <v>34.799999999999997</v>
      </c>
      <c r="C5" s="7">
        <v>30</v>
      </c>
      <c r="D5" s="7">
        <v>8.9</v>
      </c>
      <c r="E5" s="7">
        <v>71.98</v>
      </c>
    </row>
    <row r="6" spans="1:9" x14ac:dyDescent="0.25">
      <c r="A6" s="3">
        <v>5</v>
      </c>
      <c r="B6" s="7">
        <v>34.799999999999997</v>
      </c>
      <c r="C6" s="7">
        <v>30.1</v>
      </c>
      <c r="D6" s="7">
        <v>9</v>
      </c>
      <c r="E6" s="7">
        <v>72.02</v>
      </c>
    </row>
    <row r="7" spans="1:9" x14ac:dyDescent="0.25">
      <c r="A7" s="3">
        <v>6</v>
      </c>
      <c r="B7" s="7">
        <v>34.9</v>
      </c>
      <c r="C7" s="7">
        <v>30</v>
      </c>
      <c r="D7" s="7">
        <v>8.9</v>
      </c>
      <c r="E7" s="7">
        <v>72.02</v>
      </c>
    </row>
    <row r="8" spans="1:9" x14ac:dyDescent="0.25">
      <c r="A8" s="3">
        <v>7</v>
      </c>
      <c r="B8" s="7">
        <v>34.799999999999997</v>
      </c>
      <c r="C8" s="7">
        <v>30</v>
      </c>
      <c r="D8" s="7">
        <v>8.9</v>
      </c>
      <c r="E8" s="7">
        <v>72</v>
      </c>
    </row>
    <row r="9" spans="1:9" x14ac:dyDescent="0.25">
      <c r="A9" s="8" t="s">
        <v>4</v>
      </c>
      <c r="B9" s="3">
        <f>SUM(B2:B8)/7</f>
        <v>34.828571428571422</v>
      </c>
      <c r="C9" s="3">
        <f t="shared" ref="C9:E9" si="0">SUM(C2:C8)/7</f>
        <v>30.014285714285712</v>
      </c>
      <c r="D9" s="3">
        <f t="shared" si="0"/>
        <v>8.9285714285714288</v>
      </c>
      <c r="E9" s="3">
        <f t="shared" si="0"/>
        <v>71.999999999999986</v>
      </c>
    </row>
    <row r="10" spans="1:9" x14ac:dyDescent="0.25">
      <c r="A10" s="8" t="s">
        <v>5</v>
      </c>
      <c r="B10" s="3">
        <f>SQRT((SUM(POWER(B2-B9,2),POWER(B3-B9,2),POWER(B4-B9,2),POWER(B5-B9,2),POWER(B6-B9,2),POWER(B7-B9,2),POWER(B8-B9,2))/6))</f>
        <v>4.8795003647427351E-2</v>
      </c>
      <c r="C10" s="3">
        <f t="shared" ref="C10:E10" si="1">SQRT((SUM(POWER(C2-C9,2),POWER(C3-C9,2),POWER(C4-C9,2),POWER(C5-C9,2),POWER(C6-C9,2),POWER(C7-C9,2),POWER(C8-C9,2))/6))</f>
        <v>3.7796447300923255E-2</v>
      </c>
      <c r="D10" s="3">
        <f t="shared" si="1"/>
        <v>4.8795003647426491E-2</v>
      </c>
      <c r="E10" s="3">
        <f t="shared" si="1"/>
        <v>2.3094010767584539E-2</v>
      </c>
    </row>
    <row r="11" spans="1:9" x14ac:dyDescent="0.25">
      <c r="A11" s="8" t="s">
        <v>6</v>
      </c>
      <c r="B11" s="3">
        <f>B10/SQRT(7)</f>
        <v>1.8442777839083199E-2</v>
      </c>
      <c r="C11" s="3">
        <f t="shared" ref="C11:E11" si="2">C10/SQRT(7)</f>
        <v>1.4285714285714486E-2</v>
      </c>
      <c r="D11" s="3">
        <f t="shared" si="2"/>
        <v>1.8442777839082873E-2</v>
      </c>
      <c r="E11" s="3">
        <f t="shared" si="2"/>
        <v>8.728715609439509E-3</v>
      </c>
    </row>
    <row r="12" spans="1:9" x14ac:dyDescent="0.25">
      <c r="A12" s="8" t="s">
        <v>7</v>
      </c>
      <c r="B12" s="3">
        <f>2.365*B11</f>
        <v>4.3617169589431772E-2</v>
      </c>
      <c r="C12" s="3">
        <f t="shared" ref="C12:E12" si="3">2.365*C11</f>
        <v>3.3785714285714766E-2</v>
      </c>
      <c r="D12" s="3">
        <f t="shared" si="3"/>
        <v>4.3617169589431001E-2</v>
      </c>
      <c r="E12" s="3">
        <f t="shared" si="3"/>
        <v>2.064341241632444E-2</v>
      </c>
    </row>
    <row r="13" spans="1:9" x14ac:dyDescent="0.25">
      <c r="A13" s="8" t="s">
        <v>12</v>
      </c>
      <c r="B13" s="3">
        <f>SQRT(POWER(B12,2)+POWER($I$3,2))</f>
        <v>6.6351017196372E-2</v>
      </c>
      <c r="C13" s="3">
        <f t="shared" ref="C13:D13" si="4">SQRT(POWER(C12,2)+POWER($I$3,2))</f>
        <v>6.0344630993949669E-2</v>
      </c>
      <c r="D13" s="3">
        <f t="shared" si="4"/>
        <v>6.6351017196371487E-2</v>
      </c>
      <c r="E13" s="3">
        <f>SQRT(POWER(E12,2)+POWER($I$4,2))</f>
        <v>2.2937970184618735E-2</v>
      </c>
    </row>
    <row r="14" spans="1:9" x14ac:dyDescent="0.25">
      <c r="A14" s="9"/>
    </row>
    <row r="15" spans="1:9" x14ac:dyDescent="0.25">
      <c r="A15" s="9" t="s">
        <v>13</v>
      </c>
      <c r="B15">
        <f>E9/(B9*C9*D9)</f>
        <v>7.7141280822952789E-3</v>
      </c>
      <c r="C15">
        <f>B15*1000000</f>
        <v>7714.1280822952785</v>
      </c>
    </row>
    <row r="16" spans="1:9" x14ac:dyDescent="0.25">
      <c r="A16" s="9" t="s">
        <v>19</v>
      </c>
      <c r="B16">
        <f>POWER(B13/B9,2)</f>
        <v>3.6293081828303277E-6</v>
      </c>
      <c r="C16">
        <f>POWER(C13/C9,2)</f>
        <v>4.0422321049721486E-6</v>
      </c>
      <c r="D16">
        <f>POWER(D13/D9,2)</f>
        <v>5.5224426666666507E-5</v>
      </c>
      <c r="E16">
        <f>POWER(E13/E9,2)</f>
        <v>1.0149507642562853E-7</v>
      </c>
    </row>
    <row r="17" spans="1:3" x14ac:dyDescent="0.25">
      <c r="A17" s="9" t="s">
        <v>14</v>
      </c>
      <c r="B17">
        <f>SQRT(SUM(B16:E16))*1000000*B15</f>
        <v>61.227760138082175</v>
      </c>
    </row>
    <row r="18" spans="1:3" x14ac:dyDescent="0.25">
      <c r="A18" s="9"/>
    </row>
    <row r="19" spans="1:3" x14ac:dyDescent="0.25">
      <c r="A19" s="9" t="s">
        <v>15</v>
      </c>
      <c r="B19">
        <f>B15*(ABS(I4/E9)+ABS(I3/B9)+ABS(I3/C9)+ABS(I3/D9))*1000000</f>
        <v>68.195709722856293</v>
      </c>
    </row>
    <row r="20" spans="1:3" x14ac:dyDescent="0.25">
      <c r="A20" s="9"/>
    </row>
    <row r="21" spans="1:3" x14ac:dyDescent="0.25">
      <c r="A21" s="9" t="s">
        <v>16</v>
      </c>
      <c r="B21">
        <f>SQRT(POWER(B17,2)+POWER(B19,2))</f>
        <v>91.648750324980426</v>
      </c>
    </row>
    <row r="22" spans="1:3" x14ac:dyDescent="0.25">
      <c r="A22" s="9"/>
    </row>
    <row r="23" spans="1:3" x14ac:dyDescent="0.25">
      <c r="A23" s="9" t="s">
        <v>17</v>
      </c>
      <c r="B23">
        <f>B21/C15</f>
        <v>1.1880636326913444E-2</v>
      </c>
      <c r="C23" s="1">
        <f>B23</f>
        <v>1.1880636326913444E-2</v>
      </c>
    </row>
    <row r="26" spans="1:3" x14ac:dyDescent="0.25">
      <c r="A26" s="2"/>
      <c r="B26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2023-09-29T21:14:43Z</dcterms:modified>
</cp:coreProperties>
</file>